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8-09-2022" sheetId="1" r:id="rId1"/>
  </sheets>
  <definedNames>
    <definedName name="_xlnm._FilterDatabase" localSheetId="0" hidden="1">'08-09-2022'!$D$1:$D$592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<sst xmlns="http://schemas.openxmlformats.org/spreadsheetml/2006/main" count="320" uniqueCount="189">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</sst>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4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7" fontId="8" fillId="0" borderId="124" xfId="2" applyNumberFormat="1" applyFont="1" applyFill="1" applyBorder="1" applyAlignment="1"/>
    <xf numFmtId="164" fontId="9" fillId="0" borderId="125" xfId="2" applyNumberFormat="1" applyFont="1" applyFill="1" applyBorder="1"/>
    <xf numFmtId="164" fontId="9" fillId="2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9" fillId="2" borderId="137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6" xfId="3" applyFont="1" applyBorder="1" applyAlignment="1">
      <alignment vertical="center"/>
    </xf>
    <xf numFmtId="164" fontId="9" fillId="0" borderId="14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7" xfId="2" applyFont="1" applyFill="1" applyBorder="1" applyAlignment="1">
      <alignment horizontal="center" vertical="center" wrapText="1"/>
    </xf>
    <xf numFmtId="0" fontId="3" fillId="0" borderId="158" xfId="2" applyFont="1" applyFill="1" applyBorder="1" applyAlignment="1">
      <alignment horizontal="center" vertical="center" wrapText="1"/>
    </xf>
    <xf numFmtId="0" fontId="3" fillId="0" borderId="159" xfId="2" applyFont="1" applyFill="1" applyBorder="1" applyAlignment="1">
      <alignment horizontal="center" vertical="center" wrapText="1"/>
    </xf>
    <xf numFmtId="15" fontId="9" fillId="0" borderId="159" xfId="2" applyNumberFormat="1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0" fontId="9" fillId="0" borderId="161" xfId="2" applyFont="1" applyFill="1" applyBorder="1" applyAlignment="1">
      <alignment horizontal="center" vertical="center" wrapText="1"/>
    </xf>
    <xf numFmtId="164" fontId="9" fillId="0" borderId="159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64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0" fontId="6" fillId="0" borderId="166" xfId="2" applyFont="1" applyFill="1" applyBorder="1" applyAlignment="1">
      <alignment horizontal="center" vertical="center"/>
    </xf>
    <xf numFmtId="1" fontId="7" fillId="0" borderId="167" xfId="2" applyNumberFormat="1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47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5" xfId="2" applyNumberFormat="1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05" xfId="2" applyNumberFormat="1" applyFont="1" applyFill="1" applyBorder="1"/>
    <xf numFmtId="168" fontId="4" fillId="0" borderId="0" xfId="1" applyNumberFormat="1" applyFont="1" applyBorder="1"/>
    <xf numFmtId="164" fontId="9" fillId="2" borderId="119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72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7" fillId="0" borderId="127" xfId="3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/>
    <xf numFmtId="164" fontId="9" fillId="0" borderId="178" xfId="2" applyNumberFormat="1" applyFont="1" applyFill="1" applyBorder="1" applyAlignment="1">
      <alignment horizontal="right"/>
    </xf>
    <xf numFmtId="0" fontId="7" fillId="0" borderId="179" xfId="2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/>
    <xf numFmtId="0" fontId="4" fillId="0" borderId="7" xfId="2" applyFont="1" applyBorder="1"/>
    <xf numFmtId="0" fontId="7" fillId="0" borderId="184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3" xfId="3" applyFont="1" applyFill="1" applyBorder="1" applyAlignment="1">
      <alignment vertical="center"/>
    </xf>
    <xf numFmtId="0" fontId="4" fillId="0" borderId="173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08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8" fillId="0" borderId="110" xfId="2" applyFont="1" applyFill="1" applyBorder="1" applyAlignment="1">
      <alignment horizontal="right" vertical="center"/>
    </xf>
    <xf numFmtId="164" fontId="9" fillId="2" borderId="183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1" fontId="7" fillId="0" borderId="195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4" fontId="9" fillId="2" borderId="199" xfId="2" applyNumberFormat="1" applyFont="1" applyFill="1" applyBorder="1" applyAlignment="1">
      <alignment horizontal="right" vertical="center"/>
    </xf>
    <xf numFmtId="1" fontId="7" fillId="0" borderId="200" xfId="2" applyNumberFormat="1" applyFont="1" applyFill="1" applyBorder="1" applyAlignment="1">
      <alignment vertical="center"/>
    </xf>
    <xf numFmtId="164" fontId="9" fillId="2" borderId="201" xfId="2" applyNumberFormat="1" applyFont="1" applyFill="1" applyBorder="1" applyAlignment="1">
      <alignment horizontal="right" vertical="center"/>
    </xf>
    <xf numFmtId="1" fontId="7" fillId="0" borderId="202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4" fontId="9" fillId="0" borderId="210" xfId="2" applyNumberFormat="1" applyFont="1" applyBorder="1"/>
    <xf numFmtId="0" fontId="4" fillId="0" borderId="132" xfId="2" applyFont="1" applyBorder="1"/>
    <xf numFmtId="1" fontId="7" fillId="0" borderId="184" xfId="3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center" vertical="center"/>
    </xf>
    <xf numFmtId="165" fontId="8" fillId="0" borderId="217" xfId="2" applyNumberFormat="1" applyFont="1" applyFill="1" applyBorder="1" applyAlignment="1">
      <alignment horizontal="center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4" fontId="4" fillId="9" borderId="19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139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26" xfId="3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0" borderId="236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4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center" vertical="center"/>
    </xf>
    <xf numFmtId="0" fontId="8" fillId="0" borderId="219" xfId="2" applyFont="1" applyFill="1" applyBorder="1" applyAlignment="1">
      <alignment horizontal="center" vertical="center"/>
    </xf>
    <xf numFmtId="164" fontId="9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4" fontId="9" fillId="0" borderId="243" xfId="2" applyNumberFormat="1" applyFont="1" applyBorder="1" applyAlignment="1">
      <alignment horizontal="right"/>
    </xf>
    <xf numFmtId="0" fontId="4" fillId="0" borderId="239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4" fillId="6" borderId="251" xfId="2" applyFont="1" applyFill="1" applyBorder="1" applyAlignment="1">
      <alignment horizontal="right" vertical="center"/>
    </xf>
    <xf numFmtId="0" fontId="4" fillId="0" borderId="249" xfId="2" applyFont="1" applyBorder="1" applyAlignment="1">
      <alignment horizontal="right"/>
    </xf>
    <xf numFmtId="10" fontId="5" fillId="0" borderId="249" xfId="2" applyNumberFormat="1" applyFont="1" applyBorder="1" applyAlignment="1">
      <alignment horizontal="right"/>
    </xf>
    <xf numFmtId="0" fontId="7" fillId="0" borderId="252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4" fillId="6" borderId="257" xfId="2" applyFont="1" applyFill="1" applyBorder="1" applyAlignment="1">
      <alignment horizontal="right" vertical="center"/>
    </xf>
    <xf numFmtId="0" fontId="4" fillId="0" borderId="151" xfId="2" applyFont="1" applyBorder="1" applyAlignment="1">
      <alignment horizontal="right"/>
    </xf>
    <xf numFmtId="10" fontId="5" fillId="0" borderId="151" xfId="2" applyNumberFormat="1" applyFont="1" applyBorder="1" applyAlignment="1">
      <alignment horizontal="right"/>
    </xf>
    <xf numFmtId="0" fontId="4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" fontId="7" fillId="0" borderId="185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" fontId="7" fillId="0" borderId="261" xfId="3" applyNumberFormat="1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/>
    </xf>
    <xf numFmtId="1" fontId="7" fillId="0" borderId="263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24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67" xfId="2" applyFont="1" applyFill="1" applyBorder="1" applyAlignment="1">
      <alignment vertical="center"/>
    </xf>
    <xf numFmtId="0" fontId="4" fillId="2" borderId="268" xfId="2" applyFont="1" applyFill="1" applyBorder="1"/>
    <xf numFmtId="10" fontId="5" fillId="2" borderId="20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115" zoomScale="88" zoomScaleNormal="88" workbookViewId="0">
      <selection activeCell="P131" sqref="P131"/>
    </sheetView>
  </sheetViews>
  <sheetFormatPr baseColWidth="10" defaultColWidth="11.42578125" defaultRowHeight="15.75"/>
  <cols>
    <col min="1" max="1" width="5.85546875" style="10" customWidth="1"/>
    <col min="2" max="2" width="6.140625" style="552" customWidth="1"/>
    <col min="3" max="3" width="39.7109375" style="554" customWidth="1"/>
    <col min="4" max="4" width="38" style="554" customWidth="1"/>
    <col min="5" max="5" width="16.7109375" style="552" customWidth="1"/>
    <col min="6" max="6" width="10.28515625" style="552" customWidth="1"/>
    <col min="7" max="7" width="16.85546875" style="552" customWidth="1"/>
    <col min="8" max="8" width="19.28515625" style="553" customWidth="1"/>
    <col min="9" max="9" width="18" style="553" customWidth="1"/>
    <col min="10" max="10" width="18.28515625" style="54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107.892</v>
      </c>
      <c r="J6" s="43">
        <v>107.90900000000001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148.74700000000001</v>
      </c>
      <c r="J7" s="52">
        <v>148.77099999999999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123.77500000000001</v>
      </c>
      <c r="J8" s="52">
        <v>123.79300000000001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133.91499999999999</v>
      </c>
      <c r="J9" s="52">
        <v>133.93799999999999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129.27099999999999</v>
      </c>
      <c r="J10" s="52">
        <v>129.292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129.821</v>
      </c>
      <c r="J11" s="52">
        <v>129.84399999999999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124.15900000000001</v>
      </c>
      <c r="J12" s="52">
        <v>124.17700000000001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</v>
      </c>
      <c r="J13" s="75">
        <v>50.006999999999998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36.161999999999999</v>
      </c>
      <c r="J14" s="75">
        <v>36.167999999999999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123.09699999999999</v>
      </c>
      <c r="J15" s="75">
        <v>123.11799999999999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108.599</v>
      </c>
      <c r="J16" s="75">
        <v>108.61499999999999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19.137</v>
      </c>
      <c r="J18" s="43">
        <v>19.14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132.71899999999999</v>
      </c>
      <c r="J19" s="98">
        <v>132.732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1.2470000000000001</v>
      </c>
      <c r="J20" s="57">
        <v>1.2470000000000001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129.715</v>
      </c>
      <c r="J21" s="104">
        <v>129.73599999999999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12.589</v>
      </c>
      <c r="J22" s="57">
        <v>12.59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183.197</v>
      </c>
      <c r="J23" s="75">
        <v>183.22800000000001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12.46</v>
      </c>
      <c r="J24" s="75">
        <v>12.461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104.18899999999999</v>
      </c>
      <c r="J25" s="75">
        <v>104.209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106.65600000000001</v>
      </c>
      <c r="J26" s="126">
        <v>106.675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14.93</v>
      </c>
      <c r="J27" s="75">
        <v>14.933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2.024</v>
      </c>
      <c r="J29" s="144">
        <v>2.0249999999999999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67.623000000000005</v>
      </c>
      <c r="J31" s="155">
        <v>67.63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142.40600000000001</v>
      </c>
      <c r="J32" s="161">
        <v>142.452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110.312</v>
      </c>
      <c r="J33" s="169">
        <v>110.45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115.497</v>
      </c>
      <c r="J34" s="161">
        <v>115.515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8.75" customHeight="1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43">
        <v>151.80500000000001</v>
      </c>
      <c r="J36" s="43">
        <v>152.26599999999999</v>
      </c>
      <c r="K36" s="44"/>
      <c r="L36" s="45"/>
      <c r="M36" s="46"/>
      <c r="N36" s="45"/>
    </row>
    <row r="37" spans="2:14" s="45" customFormat="1" ht="18" customHeight="1" thickTop="1" thickBot="1">
      <c r="B37" s="184">
        <f>B36+1</f>
        <v>28</v>
      </c>
      <c r="C37" s="185" t="s">
        <v>60</v>
      </c>
      <c r="D37" s="181" t="s">
        <v>59</v>
      </c>
      <c r="E37" s="186">
        <v>39540</v>
      </c>
      <c r="F37" s="187"/>
      <c r="G37" s="74"/>
      <c r="H37" s="188">
        <v>533.14300000000003</v>
      </c>
      <c r="I37" s="188">
        <v>569.375</v>
      </c>
      <c r="J37" s="188">
        <v>570.51400000000001</v>
      </c>
      <c r="K37" s="44"/>
      <c r="M37" s="46"/>
    </row>
    <row r="38" spans="2:14" ht="17.25" thickTop="1" thickBot="1">
      <c r="B38" s="184">
        <f t="shared" ref="B38:B44" si="3">B37+1</f>
        <v>29</v>
      </c>
      <c r="C38" s="185" t="s">
        <v>61</v>
      </c>
      <c r="D38" s="189" t="s">
        <v>62</v>
      </c>
      <c r="E38" s="186">
        <v>39736</v>
      </c>
      <c r="F38" s="187"/>
      <c r="G38" s="190"/>
      <c r="H38" s="188">
        <v>137.90600000000001</v>
      </c>
      <c r="I38" s="188">
        <v>150.119</v>
      </c>
      <c r="J38" s="188">
        <v>150.215</v>
      </c>
      <c r="K38" s="44"/>
      <c r="L38" s="45"/>
      <c r="M38" s="46"/>
      <c r="N38" s="45"/>
    </row>
    <row r="39" spans="2:14" ht="17.25" thickTop="1" thickBot="1">
      <c r="B39" s="184">
        <f t="shared" si="3"/>
        <v>30</v>
      </c>
      <c r="C39" s="191" t="s">
        <v>63</v>
      </c>
      <c r="D39" s="189" t="s">
        <v>37</v>
      </c>
      <c r="E39" s="186">
        <v>39657</v>
      </c>
      <c r="F39" s="187"/>
      <c r="G39" s="190"/>
      <c r="H39" s="192">
        <v>176.09200000000001</v>
      </c>
      <c r="I39" s="192">
        <v>192.36699999999999</v>
      </c>
      <c r="J39" s="192">
        <v>192.08199999999999</v>
      </c>
      <c r="K39" s="44"/>
      <c r="L39" s="45"/>
      <c r="M39" s="46"/>
      <c r="N39" s="45"/>
    </row>
    <row r="40" spans="2:14" ht="17.25" thickTop="1" thickBot="1">
      <c r="B40" s="184">
        <f t="shared" si="3"/>
        <v>31</v>
      </c>
      <c r="C40" s="193" t="s">
        <v>64</v>
      </c>
      <c r="D40" s="194" t="s">
        <v>10</v>
      </c>
      <c r="E40" s="186">
        <v>40427</v>
      </c>
      <c r="F40" s="187"/>
      <c r="G40" s="190"/>
      <c r="H40" s="192">
        <v>98.227000000000004</v>
      </c>
      <c r="I40" s="192">
        <v>106.143</v>
      </c>
      <c r="J40" s="192">
        <v>106.101</v>
      </c>
      <c r="K40" s="44"/>
      <c r="L40" s="68"/>
      <c r="M40" s="45"/>
      <c r="N40" s="195"/>
    </row>
    <row r="41" spans="2:14" ht="17.25" thickTop="1" thickBot="1">
      <c r="B41" s="184">
        <f t="shared" si="3"/>
        <v>32</v>
      </c>
      <c r="C41" s="185" t="s">
        <v>65</v>
      </c>
      <c r="D41" s="39" t="s">
        <v>10</v>
      </c>
      <c r="E41" s="196">
        <v>40672</v>
      </c>
      <c r="F41" s="197"/>
      <c r="G41" s="190"/>
      <c r="H41" s="188">
        <v>131.857</v>
      </c>
      <c r="I41" s="126">
        <v>135.899</v>
      </c>
      <c r="J41" s="126">
        <v>135.99</v>
      </c>
      <c r="K41" s="44"/>
      <c r="L41" s="68"/>
      <c r="M41" s="45"/>
      <c r="N41" s="80"/>
    </row>
    <row r="42" spans="2:14" s="45" customFormat="1" ht="17.25" thickTop="1" thickBot="1">
      <c r="B42" s="184">
        <f t="shared" si="3"/>
        <v>33</v>
      </c>
      <c r="C42" s="185" t="s">
        <v>66</v>
      </c>
      <c r="D42" s="198" t="s">
        <v>33</v>
      </c>
      <c r="E42" s="186">
        <v>42003</v>
      </c>
      <c r="F42" s="187"/>
      <c r="G42" s="190"/>
      <c r="H42" s="126">
        <v>167.72</v>
      </c>
      <c r="I42" s="192">
        <v>174.21799999999999</v>
      </c>
      <c r="J42" s="192">
        <v>174.77799999999999</v>
      </c>
      <c r="K42" s="44"/>
      <c r="L42" s="68"/>
      <c r="N42" s="80"/>
    </row>
    <row r="43" spans="2:14" s="45" customFormat="1" ht="16.5" thickTop="1" thickBot="1">
      <c r="B43" s="184">
        <f t="shared" si="3"/>
        <v>34</v>
      </c>
      <c r="C43" s="191" t="s">
        <v>67</v>
      </c>
      <c r="D43" s="199" t="s">
        <v>33</v>
      </c>
      <c r="E43" s="200" t="s">
        <v>68</v>
      </c>
      <c r="F43" s="201"/>
      <c r="G43" s="190"/>
      <c r="H43" s="202">
        <v>149.70400000000001</v>
      </c>
      <c r="I43" s="126">
        <v>152.99299999999999</v>
      </c>
      <c r="J43" s="126">
        <v>153.268</v>
      </c>
      <c r="K43" s="192"/>
      <c r="L43" s="203"/>
      <c r="M43" s="192"/>
      <c r="N43" s="192"/>
    </row>
    <row r="44" spans="2:14" ht="17.25" thickTop="1" thickBot="1">
      <c r="B44" s="184">
        <f t="shared" si="3"/>
        <v>35</v>
      </c>
      <c r="C44" s="204" t="s">
        <v>69</v>
      </c>
      <c r="D44" s="205" t="s">
        <v>10</v>
      </c>
      <c r="E44" s="206">
        <v>39237</v>
      </c>
      <c r="F44" s="207"/>
      <c r="G44" s="113"/>
      <c r="H44" s="126">
        <v>23.129000000000001</v>
      </c>
      <c r="I44" s="126">
        <v>24.178000000000001</v>
      </c>
      <c r="J44" s="126">
        <v>24.213999999999999</v>
      </c>
      <c r="K44" s="44"/>
      <c r="L44" s="68"/>
      <c r="M44" s="45"/>
      <c r="N44" s="80"/>
    </row>
    <row r="45" spans="2:14" ht="17.25" thickTop="1" thickBot="1">
      <c r="B45" s="184">
        <f>B44+1</f>
        <v>36</v>
      </c>
      <c r="C45" s="208" t="s">
        <v>70</v>
      </c>
      <c r="D45" s="209" t="s">
        <v>15</v>
      </c>
      <c r="E45" s="129">
        <v>42388</v>
      </c>
      <c r="F45" s="210"/>
      <c r="G45" s="113"/>
      <c r="H45" s="109">
        <v>92.103999999999999</v>
      </c>
      <c r="I45" s="109">
        <v>98.048000000000002</v>
      </c>
      <c r="J45" s="109">
        <v>98.116</v>
      </c>
      <c r="K45" s="44"/>
      <c r="L45" s="68"/>
      <c r="M45" s="45"/>
      <c r="N45" s="211"/>
    </row>
    <row r="46" spans="2:14" ht="16.5" thickTop="1">
      <c r="B46" s="184">
        <f t="shared" ref="B46:B47" si="4">B45+1</f>
        <v>37</v>
      </c>
      <c r="C46" s="212" t="s">
        <v>71</v>
      </c>
      <c r="D46" s="55" t="s">
        <v>72</v>
      </c>
      <c r="E46" s="213">
        <v>44680</v>
      </c>
      <c r="F46" s="214"/>
      <c r="G46" s="215"/>
      <c r="H46" s="216" t="s">
        <v>73</v>
      </c>
      <c r="I46" s="217">
        <v>1.0189999999999999</v>
      </c>
      <c r="J46" s="217">
        <v>1.0189999999999999</v>
      </c>
      <c r="K46" s="44"/>
      <c r="L46" s="127"/>
      <c r="M46" s="45"/>
      <c r="N46" s="211"/>
    </row>
    <row r="47" spans="2:14" ht="16.5" thickBot="1">
      <c r="B47" s="184">
        <f t="shared" si="4"/>
        <v>38</v>
      </c>
      <c r="C47" s="219" t="s">
        <v>74</v>
      </c>
      <c r="D47" s="220" t="s">
        <v>72</v>
      </c>
      <c r="E47" s="221">
        <v>44680</v>
      </c>
      <c r="F47" s="222"/>
      <c r="G47" s="223"/>
      <c r="H47" s="224" t="s">
        <v>75</v>
      </c>
      <c r="I47" s="225">
        <v>1.0349999999999999</v>
      </c>
      <c r="J47" s="225">
        <v>1.0349999999999999</v>
      </c>
      <c r="K47" s="44"/>
      <c r="L47" s="127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6"/>
    </row>
    <row r="49" spans="1:14" ht="17.25" thickTop="1" thickBot="1">
      <c r="B49" s="227">
        <v>39</v>
      </c>
      <c r="C49" s="228" t="s">
        <v>77</v>
      </c>
      <c r="D49" s="181" t="s">
        <v>59</v>
      </c>
      <c r="E49" s="229">
        <v>38022</v>
      </c>
      <c r="F49" s="230"/>
      <c r="G49" s="231"/>
      <c r="H49" s="232">
        <v>2242.1210000000001</v>
      </c>
      <c r="I49" s="232">
        <v>2344.7829999999999</v>
      </c>
      <c r="J49" s="232">
        <v>2352.6889999999999</v>
      </c>
      <c r="K49" s="233" t="s">
        <v>78</v>
      </c>
      <c r="M49" s="234">
        <f>+(J49-I49)/I49</f>
        <v>3.3717405832437157E-3</v>
      </c>
    </row>
    <row r="50" spans="1:14" ht="17.25" thickTop="1" thickBot="1">
      <c r="B50" s="227">
        <f>B49+1</f>
        <v>40</v>
      </c>
      <c r="C50" s="191" t="s">
        <v>79</v>
      </c>
      <c r="D50" s="189" t="s">
        <v>41</v>
      </c>
      <c r="E50" s="229">
        <v>39745</v>
      </c>
      <c r="F50" s="230"/>
      <c r="G50" s="235"/>
      <c r="H50" s="188">
        <v>127.962</v>
      </c>
      <c r="I50" s="188">
        <v>147.97300000000001</v>
      </c>
      <c r="J50" s="188">
        <v>149.81700000000001</v>
      </c>
      <c r="K50" s="236" t="s">
        <v>80</v>
      </c>
      <c r="M50" s="234" t="e">
        <f>+(#REF!-#REF!)/#REF!</f>
        <v>#REF!</v>
      </c>
    </row>
    <row r="51" spans="1:14" ht="17.25" thickTop="1" thickBot="1">
      <c r="B51" s="227">
        <f t="shared" ref="B51:B63" si="5">B50+1</f>
        <v>41</v>
      </c>
      <c r="C51" s="191" t="s">
        <v>81</v>
      </c>
      <c r="D51" s="189" t="s">
        <v>62</v>
      </c>
      <c r="E51" s="229">
        <v>39937</v>
      </c>
      <c r="F51" s="230"/>
      <c r="G51" s="237"/>
      <c r="H51" s="192">
        <v>216.05699999999999</v>
      </c>
      <c r="I51" s="192">
        <v>237.72200000000001</v>
      </c>
      <c r="J51" s="192">
        <v>243.32400000000001</v>
      </c>
      <c r="K51" s="236" t="s">
        <v>80</v>
      </c>
      <c r="M51" s="234" t="e">
        <f>+(#REF!-#REF!)/#REF!</f>
        <v>#REF!</v>
      </c>
    </row>
    <row r="52" spans="1:14" ht="17.25" thickTop="1" thickBot="1">
      <c r="B52" s="227">
        <f t="shared" si="5"/>
        <v>42</v>
      </c>
      <c r="C52" s="238" t="s">
        <v>82</v>
      </c>
      <c r="D52" s="189" t="s">
        <v>50</v>
      </c>
      <c r="E52" s="229">
        <v>38740</v>
      </c>
      <c r="F52" s="230"/>
      <c r="G52" s="237"/>
      <c r="H52" s="192">
        <v>2.98</v>
      </c>
      <c r="I52" s="192">
        <v>3.0760000000000001</v>
      </c>
      <c r="J52" s="192">
        <v>3.0840000000000001</v>
      </c>
      <c r="K52" s="239" t="s">
        <v>51</v>
      </c>
      <c r="M52" s="234">
        <f t="shared" ref="M52:M59" si="6">+(J52-I52)/I52</f>
        <v>2.6007802340702233E-3</v>
      </c>
    </row>
    <row r="53" spans="1:14" ht="17.25" thickTop="1" thickBot="1">
      <c r="A53" s="10" t="s">
        <v>83</v>
      </c>
      <c r="B53" s="227">
        <f t="shared" si="5"/>
        <v>43</v>
      </c>
      <c r="C53" s="238" t="s">
        <v>84</v>
      </c>
      <c r="D53" s="189" t="s">
        <v>50</v>
      </c>
      <c r="E53" s="229">
        <v>38740</v>
      </c>
      <c r="F53" s="230"/>
      <c r="G53" s="237"/>
      <c r="H53" s="240">
        <v>2.6789999999999998</v>
      </c>
      <c r="I53" s="240">
        <v>2.7690000000000001</v>
      </c>
      <c r="J53" s="240">
        <v>2.774</v>
      </c>
      <c r="K53" s="236" t="s">
        <v>80</v>
      </c>
      <c r="M53" s="234">
        <f t="shared" si="6"/>
        <v>1.8057060310581051E-3</v>
      </c>
    </row>
    <row r="54" spans="1:14" ht="17.25" thickTop="1" thickBot="1">
      <c r="B54" s="227">
        <f t="shared" si="5"/>
        <v>44</v>
      </c>
      <c r="C54" s="241" t="s">
        <v>85</v>
      </c>
      <c r="D54" s="55" t="s">
        <v>39</v>
      </c>
      <c r="E54" s="242">
        <v>41984</v>
      </c>
      <c r="F54" s="243"/>
      <c r="G54" s="235"/>
      <c r="H54" s="240">
        <v>65.25</v>
      </c>
      <c r="I54" s="240">
        <v>65.548000000000002</v>
      </c>
      <c r="J54" s="240">
        <v>65.561999999999998</v>
      </c>
      <c r="K54" s="236" t="s">
        <v>80</v>
      </c>
      <c r="M54" s="234">
        <f t="shared" si="6"/>
        <v>2.1358393848776153E-4</v>
      </c>
    </row>
    <row r="55" spans="1:14" ht="16.5" thickTop="1">
      <c r="B55" s="227">
        <f t="shared" si="5"/>
        <v>45</v>
      </c>
      <c r="C55" s="244" t="s">
        <v>86</v>
      </c>
      <c r="D55" s="209" t="s">
        <v>23</v>
      </c>
      <c r="E55" s="245">
        <v>42087</v>
      </c>
      <c r="F55" s="230"/>
      <c r="G55" s="237"/>
      <c r="H55" s="246">
        <v>1.3360000000000001</v>
      </c>
      <c r="I55" s="246">
        <v>1.367</v>
      </c>
      <c r="J55" s="246">
        <v>1.3680000000000001</v>
      </c>
      <c r="K55" s="247"/>
      <c r="M55" s="248">
        <f t="shared" si="6"/>
        <v>7.3152889539144985E-4</v>
      </c>
    </row>
    <row r="56" spans="1:14">
      <c r="B56" s="227">
        <f t="shared" si="5"/>
        <v>46</v>
      </c>
      <c r="C56" s="249" t="s">
        <v>88</v>
      </c>
      <c r="D56" s="209" t="s">
        <v>23</v>
      </c>
      <c r="E56" s="245">
        <v>42087</v>
      </c>
      <c r="F56" s="230"/>
      <c r="G56" s="237"/>
      <c r="H56" s="250">
        <v>1.2290000000000001</v>
      </c>
      <c r="I56" s="250">
        <v>1.2789999999999999</v>
      </c>
      <c r="J56" s="250">
        <v>1.2849999999999999</v>
      </c>
      <c r="K56" s="247"/>
      <c r="M56" s="248">
        <f t="shared" si="6"/>
        <v>4.6911649726348757E-3</v>
      </c>
    </row>
    <row r="57" spans="1:14">
      <c r="B57" s="227">
        <f t="shared" si="5"/>
        <v>47</v>
      </c>
      <c r="C57" s="244" t="s">
        <v>89</v>
      </c>
      <c r="D57" s="209" t="s">
        <v>23</v>
      </c>
      <c r="E57" s="245">
        <v>42087</v>
      </c>
      <c r="F57" s="230"/>
      <c r="G57" s="251"/>
      <c r="H57" s="188">
        <v>1.2</v>
      </c>
      <c r="I57" s="188">
        <v>1.276</v>
      </c>
      <c r="J57" s="188">
        <v>1.282</v>
      </c>
      <c r="K57" s="247"/>
      <c r="M57" s="248">
        <f t="shared" si="6"/>
        <v>4.7021943573667749E-3</v>
      </c>
    </row>
    <row r="58" spans="1:14">
      <c r="B58" s="227">
        <f t="shared" si="5"/>
        <v>48</v>
      </c>
      <c r="C58" s="244" t="s">
        <v>90</v>
      </c>
      <c r="D58" s="209" t="s">
        <v>19</v>
      </c>
      <c r="E58" s="245">
        <v>42317</v>
      </c>
      <c r="F58" s="230"/>
      <c r="G58" s="251"/>
      <c r="H58" s="252">
        <v>106.676</v>
      </c>
      <c r="I58" s="192" t="s">
        <v>91</v>
      </c>
      <c r="J58" s="192" t="s">
        <v>91</v>
      </c>
      <c r="K58" s="247"/>
      <c r="M58" s="248" t="e">
        <f t="shared" si="6"/>
        <v>#VALUE!</v>
      </c>
    </row>
    <row r="59" spans="1:14">
      <c r="B59" s="227">
        <f t="shared" si="5"/>
        <v>49</v>
      </c>
      <c r="C59" s="253" t="s">
        <v>92</v>
      </c>
      <c r="D59" s="62" t="s">
        <v>35</v>
      </c>
      <c r="E59" s="254">
        <v>39503</v>
      </c>
      <c r="F59" s="255"/>
      <c r="G59" s="56"/>
      <c r="H59" s="192" t="s">
        <v>91</v>
      </c>
      <c r="I59" s="192" t="s">
        <v>91</v>
      </c>
      <c r="J59" s="192" t="s">
        <v>91</v>
      </c>
      <c r="K59" s="247"/>
      <c r="M59" s="248" t="e">
        <f t="shared" si="6"/>
        <v>#VALUE!</v>
      </c>
    </row>
    <row r="60" spans="1:14">
      <c r="B60" s="227">
        <f t="shared" si="5"/>
        <v>50</v>
      </c>
      <c r="C60" s="253" t="s">
        <v>93</v>
      </c>
      <c r="D60" s="62" t="s">
        <v>94</v>
      </c>
      <c r="E60" s="256">
        <v>42842</v>
      </c>
      <c r="F60" s="60"/>
      <c r="G60" s="56"/>
      <c r="H60" s="192">
        <v>1187.8789999999999</v>
      </c>
      <c r="I60" s="192" t="s">
        <v>91</v>
      </c>
      <c r="J60" s="192" t="s">
        <v>91</v>
      </c>
      <c r="K60" s="247"/>
      <c r="M60" s="248" t="e">
        <f>+(I60-#REF!)/#REF!</f>
        <v>#VALUE!</v>
      </c>
    </row>
    <row r="61" spans="1:14">
      <c r="B61" s="227">
        <f t="shared" si="5"/>
        <v>51</v>
      </c>
      <c r="C61" s="253" t="s">
        <v>95</v>
      </c>
      <c r="D61" s="62" t="s">
        <v>19</v>
      </c>
      <c r="E61" s="256">
        <v>42874</v>
      </c>
      <c r="F61" s="60"/>
      <c r="G61" s="56"/>
      <c r="H61" s="217">
        <v>12.972</v>
      </c>
      <c r="I61" s="217">
        <v>14.263999999999999</v>
      </c>
      <c r="J61" s="217">
        <v>14.574</v>
      </c>
      <c r="K61" s="247"/>
      <c r="M61" s="248">
        <f>+(J61-I61)/I61</f>
        <v>2.1733034212002279E-2</v>
      </c>
    </row>
    <row r="62" spans="1:14" ht="16.5" thickBot="1">
      <c r="B62" s="227">
        <f t="shared" si="5"/>
        <v>52</v>
      </c>
      <c r="C62" s="257" t="s">
        <v>96</v>
      </c>
      <c r="D62" s="258" t="s">
        <v>10</v>
      </c>
      <c r="E62" s="259">
        <v>43045</v>
      </c>
      <c r="F62" s="260"/>
      <c r="G62" s="56"/>
      <c r="H62" s="217">
        <v>10.355</v>
      </c>
      <c r="I62" s="217">
        <v>11.311999999999999</v>
      </c>
      <c r="J62" s="217">
        <v>11.323</v>
      </c>
      <c r="K62" s="261"/>
      <c r="L62" s="262"/>
      <c r="M62" s="263">
        <f>+(J62-I62)/I62</f>
        <v>9.7241867043856161E-4</v>
      </c>
      <c r="N62" s="262"/>
    </row>
    <row r="63" spans="1:14" ht="17.25" thickTop="1" thickBot="1">
      <c r="B63" s="264">
        <f t="shared" si="5"/>
        <v>53</v>
      </c>
      <c r="C63" s="265" t="s">
        <v>97</v>
      </c>
      <c r="D63" s="266" t="s">
        <v>19</v>
      </c>
      <c r="E63" s="267">
        <v>44368</v>
      </c>
      <c r="F63" s="268"/>
      <c r="G63" s="131"/>
      <c r="H63" s="225">
        <v>11.433</v>
      </c>
      <c r="I63" s="225">
        <v>13.811</v>
      </c>
      <c r="J63" s="225">
        <v>14.209</v>
      </c>
      <c r="K63" s="261"/>
      <c r="L63" s="262"/>
      <c r="M63" s="263">
        <f>+(J63-I63)/I63</f>
        <v>2.8817609152125095E-2</v>
      </c>
      <c r="N63" s="262"/>
    </row>
    <row r="64" spans="1:14" ht="17.25" thickTop="1" thickBot="1">
      <c r="B64" s="269" t="s">
        <v>98</v>
      </c>
      <c r="C64" s="86"/>
      <c r="D64" s="86"/>
      <c r="E64" s="86"/>
      <c r="F64" s="86"/>
      <c r="G64" s="86"/>
      <c r="H64" s="86"/>
      <c r="I64" s="86"/>
      <c r="J64" s="146"/>
      <c r="K64" s="247"/>
      <c r="M64" s="248"/>
    </row>
    <row r="65" spans="2:14" ht="17.25" thickTop="1" thickBot="1">
      <c r="B65" s="270">
        <v>54</v>
      </c>
      <c r="C65" s="271" t="s">
        <v>99</v>
      </c>
      <c r="D65" s="272" t="s">
        <v>13</v>
      </c>
      <c r="E65" s="273">
        <v>36626</v>
      </c>
      <c r="F65" s="274"/>
      <c r="G65" s="275"/>
      <c r="H65" s="276">
        <v>88.113</v>
      </c>
      <c r="I65" s="276">
        <v>96.531000000000006</v>
      </c>
      <c r="J65" s="276">
        <v>96.603999999999999</v>
      </c>
      <c r="K65" s="44"/>
      <c r="L65" s="45"/>
      <c r="M65" s="46"/>
      <c r="N65" s="45"/>
    </row>
    <row r="66" spans="2:14" ht="17.25" thickTop="1" thickBot="1">
      <c r="B66" s="277"/>
      <c r="C66" s="278" t="s">
        <v>100</v>
      </c>
      <c r="D66" s="279"/>
      <c r="E66" s="279"/>
      <c r="F66" s="279"/>
      <c r="G66" s="279"/>
      <c r="H66" s="279"/>
      <c r="I66" s="279"/>
      <c r="J66" s="279"/>
      <c r="K66" s="280"/>
      <c r="L66" s="45"/>
      <c r="M66" s="127"/>
      <c r="N66" s="45"/>
    </row>
    <row r="67" spans="2:14" ht="17.25" thickTop="1" thickBot="1">
      <c r="B67" s="281">
        <v>55</v>
      </c>
      <c r="C67" s="282" t="s">
        <v>101</v>
      </c>
      <c r="D67" s="283" t="s">
        <v>50</v>
      </c>
      <c r="E67" s="284">
        <v>40071</v>
      </c>
      <c r="F67" s="140"/>
      <c r="G67" s="285"/>
      <c r="H67" s="286">
        <v>1.288</v>
      </c>
      <c r="I67" s="286">
        <v>1.337</v>
      </c>
      <c r="J67" s="286">
        <v>1.329</v>
      </c>
      <c r="K67" s="247" t="s">
        <v>87</v>
      </c>
      <c r="M67" s="234" t="e">
        <f>+(#REF!-I67)/I67</f>
        <v>#REF!</v>
      </c>
    </row>
    <row r="68" spans="2:14" ht="17.25" thickTop="1" thickBot="1">
      <c r="B68" s="287" t="s">
        <v>102</v>
      </c>
      <c r="C68" s="288"/>
      <c r="D68" s="288"/>
      <c r="E68" s="288"/>
      <c r="F68" s="288"/>
      <c r="G68" s="288"/>
      <c r="H68" s="288"/>
      <c r="I68" s="288"/>
      <c r="J68" s="289"/>
      <c r="K68" s="20"/>
    </row>
    <row r="69" spans="2:14" thickTop="1" thickBot="1">
      <c r="B69" s="290" t="s">
        <v>0</v>
      </c>
      <c r="C69" s="291"/>
      <c r="D69" s="292" t="s">
        <v>1</v>
      </c>
      <c r="E69" s="293" t="s">
        <v>2</v>
      </c>
      <c r="F69" s="294" t="s">
        <v>103</v>
      </c>
      <c r="G69" s="295"/>
      <c r="H69" s="296" t="s">
        <v>3</v>
      </c>
      <c r="I69" s="297" t="s">
        <v>4</v>
      </c>
      <c r="J69" s="298" t="s">
        <v>5</v>
      </c>
      <c r="K69" s="20"/>
      <c r="M69" s="10"/>
    </row>
    <row r="70" spans="2:14" ht="12.75">
      <c r="B70" s="12"/>
      <c r="C70" s="13"/>
      <c r="D70" s="14"/>
      <c r="E70" s="299"/>
      <c r="F70" s="300" t="s">
        <v>105</v>
      </c>
      <c r="G70" s="300" t="s">
        <v>106</v>
      </c>
      <c r="H70" s="301"/>
      <c r="I70" s="302"/>
      <c r="J70" s="303"/>
      <c r="K70" s="20"/>
      <c r="M70" s="10"/>
    </row>
    <row r="71" spans="2:14" ht="13.5" thickBot="1">
      <c r="B71" s="21"/>
      <c r="C71" s="22"/>
      <c r="D71" s="23"/>
      <c r="E71" s="304"/>
      <c r="F71" s="305"/>
      <c r="G71" s="305"/>
      <c r="H71" s="306"/>
      <c r="I71" s="307"/>
      <c r="J71" s="308"/>
      <c r="K71" s="20"/>
      <c r="M71" s="10"/>
    </row>
    <row r="72" spans="2:14" ht="15" thickTop="1" thickBot="1">
      <c r="B72" s="309" t="s">
        <v>107</v>
      </c>
      <c r="C72" s="310"/>
      <c r="D72" s="310"/>
      <c r="E72" s="310"/>
      <c r="F72" s="310"/>
      <c r="G72" s="310"/>
      <c r="H72" s="310"/>
      <c r="I72" s="310"/>
      <c r="J72" s="311"/>
      <c r="K72" s="20"/>
      <c r="M72" s="10"/>
    </row>
    <row r="73" spans="2:14" ht="17.25" thickTop="1" thickBot="1">
      <c r="B73" s="312">
        <v>56</v>
      </c>
      <c r="C73" s="123" t="s">
        <v>108</v>
      </c>
      <c r="D73" s="313" t="s">
        <v>31</v>
      </c>
      <c r="E73" s="314">
        <v>36831</v>
      </c>
      <c r="F73" s="315">
        <v>44698</v>
      </c>
      <c r="G73" s="316">
        <v>3.9580000000000002</v>
      </c>
      <c r="H73" s="317">
        <v>109.64400000000001</v>
      </c>
      <c r="I73" s="317">
        <v>108.956</v>
      </c>
      <c r="J73" s="317">
        <v>108.97</v>
      </c>
      <c r="K73" s="318"/>
      <c r="L73" s="68"/>
      <c r="M73" s="45"/>
      <c r="N73" s="319"/>
    </row>
    <row r="74" spans="2:14" ht="17.25" thickTop="1" thickBot="1">
      <c r="B74" s="320">
        <f>B73+1</f>
        <v>57</v>
      </c>
      <c r="C74" s="321" t="s">
        <v>109</v>
      </c>
      <c r="D74" s="209" t="s">
        <v>23</v>
      </c>
      <c r="E74" s="322">
        <v>101.60599999999999</v>
      </c>
      <c r="F74" s="322">
        <v>44704</v>
      </c>
      <c r="G74" s="323">
        <v>4.4909999999999997</v>
      </c>
      <c r="H74" s="192">
        <v>101.621</v>
      </c>
      <c r="I74" s="192">
        <v>100.27800000000001</v>
      </c>
      <c r="J74" s="192">
        <v>100.29300000000001</v>
      </c>
      <c r="K74" s="318"/>
      <c r="L74" s="68"/>
      <c r="M74" s="45"/>
      <c r="N74" s="319"/>
    </row>
    <row r="75" spans="2:14" ht="17.25" thickTop="1" thickBot="1">
      <c r="B75" s="320">
        <f t="shared" ref="B75:B92" si="7">B74+1</f>
        <v>58</v>
      </c>
      <c r="C75" s="48" t="s">
        <v>110</v>
      </c>
      <c r="D75" s="62" t="s">
        <v>23</v>
      </c>
      <c r="E75" s="324">
        <v>38847</v>
      </c>
      <c r="F75" s="324">
        <v>44706</v>
      </c>
      <c r="G75" s="325">
        <v>5.4189999999999996</v>
      </c>
      <c r="H75" s="192">
        <v>107.869</v>
      </c>
      <c r="I75" s="192">
        <v>106.401</v>
      </c>
      <c r="J75" s="192">
        <v>106.417</v>
      </c>
      <c r="K75" s="44"/>
      <c r="L75" s="68"/>
      <c r="M75" s="45"/>
      <c r="N75" s="326"/>
    </row>
    <row r="76" spans="2:14" ht="17.25" thickTop="1" thickBot="1">
      <c r="B76" s="320">
        <f t="shared" si="7"/>
        <v>59</v>
      </c>
      <c r="C76" s="128" t="s">
        <v>111</v>
      </c>
      <c r="D76" s="62" t="s">
        <v>46</v>
      </c>
      <c r="E76" s="324">
        <v>36831</v>
      </c>
      <c r="F76" s="324">
        <v>44711</v>
      </c>
      <c r="G76" s="325">
        <v>5.2569999999999997</v>
      </c>
      <c r="H76" s="252">
        <v>105.07899999999999</v>
      </c>
      <c r="I76" s="250">
        <v>103.851</v>
      </c>
      <c r="J76" s="250">
        <v>103.86799999999999</v>
      </c>
      <c r="K76" s="20"/>
      <c r="L76" s="327"/>
      <c r="M76" s="45"/>
      <c r="N76" s="328"/>
    </row>
    <row r="77" spans="2:14" ht="17.25" thickTop="1" thickBot="1">
      <c r="B77" s="320">
        <f t="shared" si="7"/>
        <v>60</v>
      </c>
      <c r="C77" s="48" t="s">
        <v>112</v>
      </c>
      <c r="D77" s="62" t="s">
        <v>113</v>
      </c>
      <c r="E77" s="324">
        <v>39209</v>
      </c>
      <c r="F77" s="324">
        <v>44706</v>
      </c>
      <c r="G77" s="325">
        <v>6.4119999999999999</v>
      </c>
      <c r="H77" s="192">
        <v>107.086</v>
      </c>
      <c r="I77" s="192">
        <v>105.395</v>
      </c>
      <c r="J77" s="192">
        <v>105.416</v>
      </c>
      <c r="K77" s="44"/>
      <c r="L77" s="68"/>
      <c r="M77" s="45"/>
      <c r="N77" s="211"/>
    </row>
    <row r="78" spans="2:14" ht="21" customHeight="1" thickTop="1" thickBot="1">
      <c r="B78" s="320">
        <f t="shared" si="7"/>
        <v>61</v>
      </c>
      <c r="C78" s="48" t="s">
        <v>114</v>
      </c>
      <c r="D78" s="181" t="s">
        <v>59</v>
      </c>
      <c r="E78" s="324">
        <v>37865</v>
      </c>
      <c r="F78" s="322">
        <v>44712</v>
      </c>
      <c r="G78" s="325">
        <v>5.1440000000000001</v>
      </c>
      <c r="H78" s="192">
        <v>109.883</v>
      </c>
      <c r="I78" s="192">
        <v>108.851</v>
      </c>
      <c r="J78" s="192">
        <v>108.87</v>
      </c>
      <c r="K78" s="44"/>
      <c r="L78" s="68"/>
      <c r="M78" s="45"/>
      <c r="N78" s="85"/>
    </row>
    <row r="79" spans="2:14" ht="17.25" thickTop="1" thickBot="1">
      <c r="B79" s="320">
        <f t="shared" si="7"/>
        <v>62</v>
      </c>
      <c r="C79" s="61" t="s">
        <v>115</v>
      </c>
      <c r="D79" s="62" t="s">
        <v>41</v>
      </c>
      <c r="E79" s="324">
        <v>35436</v>
      </c>
      <c r="F79" s="324">
        <v>44699</v>
      </c>
      <c r="G79" s="325">
        <v>5.37</v>
      </c>
      <c r="H79" s="192">
        <v>106.47199999999999</v>
      </c>
      <c r="I79" s="192">
        <v>105.099</v>
      </c>
      <c r="J79" s="192">
        <v>105.117</v>
      </c>
      <c r="K79" s="44"/>
      <c r="L79" s="68"/>
      <c r="M79" s="45"/>
      <c r="N79" s="211"/>
    </row>
    <row r="80" spans="2:14" ht="17.25" thickTop="1" thickBot="1">
      <c r="B80" s="320">
        <f t="shared" si="7"/>
        <v>63</v>
      </c>
      <c r="C80" s="61" t="s">
        <v>116</v>
      </c>
      <c r="D80" s="39" t="s">
        <v>10</v>
      </c>
      <c r="E80" s="324">
        <v>35464</v>
      </c>
      <c r="F80" s="322">
        <v>44704</v>
      </c>
      <c r="G80" s="325">
        <v>4.923</v>
      </c>
      <c r="H80" s="192">
        <v>103.512</v>
      </c>
      <c r="I80" s="192">
        <v>102.285</v>
      </c>
      <c r="J80" s="192">
        <v>102.301</v>
      </c>
      <c r="K80" s="44"/>
      <c r="L80" s="68"/>
      <c r="M80" s="45"/>
      <c r="N80" s="319"/>
    </row>
    <row r="81" spans="1:14" ht="17.25" thickTop="1" thickBot="1">
      <c r="B81" s="320">
        <f t="shared" si="7"/>
        <v>64</v>
      </c>
      <c r="C81" s="61" t="s">
        <v>117</v>
      </c>
      <c r="D81" s="62" t="s">
        <v>35</v>
      </c>
      <c r="E81" s="324">
        <v>37207</v>
      </c>
      <c r="F81" s="322">
        <v>44712</v>
      </c>
      <c r="G81" s="325">
        <v>2.8170000000000002</v>
      </c>
      <c r="H81" s="192">
        <v>103.245</v>
      </c>
      <c r="I81" s="329">
        <v>101.236</v>
      </c>
      <c r="J81" s="329">
        <v>101.236</v>
      </c>
      <c r="K81" s="330"/>
      <c r="L81" s="331"/>
      <c r="M81" s="332"/>
      <c r="N81" s="333"/>
    </row>
    <row r="82" spans="1:14" ht="17.25" thickTop="1" thickBot="1">
      <c r="B82" s="320">
        <f t="shared" si="7"/>
        <v>65</v>
      </c>
      <c r="C82" s="61" t="s">
        <v>118</v>
      </c>
      <c r="D82" s="62" t="s">
        <v>119</v>
      </c>
      <c r="E82" s="324">
        <v>37242</v>
      </c>
      <c r="F82" s="324">
        <v>44686</v>
      </c>
      <c r="G82" s="325">
        <v>5.367</v>
      </c>
      <c r="H82" s="192">
        <v>107.099</v>
      </c>
      <c r="I82" s="329">
        <v>105.989</v>
      </c>
      <c r="J82" s="329">
        <v>106.005</v>
      </c>
      <c r="K82" s="44"/>
      <c r="L82" s="68"/>
      <c r="M82" s="45"/>
      <c r="N82" s="133"/>
    </row>
    <row r="83" spans="1:14" ht="17.25" thickTop="1" thickBot="1">
      <c r="B83" s="320">
        <f t="shared" si="7"/>
        <v>66</v>
      </c>
      <c r="C83" s="48" t="s">
        <v>120</v>
      </c>
      <c r="D83" s="62" t="s">
        <v>121</v>
      </c>
      <c r="E83" s="324">
        <v>36075</v>
      </c>
      <c r="F83" s="324">
        <v>44697</v>
      </c>
      <c r="G83" s="325">
        <v>6.0129999999999999</v>
      </c>
      <c r="H83" s="192">
        <v>109.10899999999999</v>
      </c>
      <c r="I83" s="192">
        <v>107.64400000000001</v>
      </c>
      <c r="J83" s="192">
        <v>107.663</v>
      </c>
      <c r="K83" s="44"/>
      <c r="L83" s="68"/>
      <c r="M83" s="45"/>
      <c r="N83" s="85"/>
    </row>
    <row r="84" spans="1:14" ht="17.25" thickTop="1" thickBot="1">
      <c r="B84" s="320">
        <f t="shared" si="7"/>
        <v>67</v>
      </c>
      <c r="C84" s="48" t="s">
        <v>122</v>
      </c>
      <c r="D84" s="62" t="s">
        <v>19</v>
      </c>
      <c r="E84" s="324">
        <v>37396</v>
      </c>
      <c r="F84" s="322">
        <v>44712</v>
      </c>
      <c r="G84" s="325">
        <v>3.823</v>
      </c>
      <c r="H84" s="192">
        <v>106.026</v>
      </c>
      <c r="I84" s="192">
        <v>105.34399999999999</v>
      </c>
      <c r="J84" s="192">
        <v>105.36199999999999</v>
      </c>
      <c r="K84" s="334"/>
      <c r="L84" s="335"/>
      <c r="M84" s="36"/>
      <c r="N84" s="88"/>
    </row>
    <row r="85" spans="1:14" ht="17.25" thickTop="1" thickBot="1">
      <c r="B85" s="320">
        <f t="shared" si="7"/>
        <v>68</v>
      </c>
      <c r="C85" s="48" t="s">
        <v>123</v>
      </c>
      <c r="D85" s="62" t="s">
        <v>62</v>
      </c>
      <c r="E85" s="129">
        <v>40211</v>
      </c>
      <c r="F85" s="324">
        <v>44698</v>
      </c>
      <c r="G85" s="336">
        <v>3.891</v>
      </c>
      <c r="H85" s="192">
        <v>105.277</v>
      </c>
      <c r="I85" s="192">
        <v>104.258</v>
      </c>
      <c r="J85" s="192">
        <v>104.271</v>
      </c>
      <c r="K85" s="44"/>
      <c r="L85" s="68"/>
      <c r="M85" s="45"/>
      <c r="N85" s="211"/>
    </row>
    <row r="86" spans="1:14" ht="20.25" customHeight="1" thickTop="1" thickBot="1">
      <c r="B86" s="320">
        <f t="shared" si="7"/>
        <v>69</v>
      </c>
      <c r="C86" s="61" t="s">
        <v>124</v>
      </c>
      <c r="D86" s="55" t="s">
        <v>125</v>
      </c>
      <c r="E86" s="324">
        <v>33910</v>
      </c>
      <c r="F86" s="324">
        <v>44651</v>
      </c>
      <c r="G86" s="325">
        <v>4.8789999999999996</v>
      </c>
      <c r="H86" s="192">
        <v>105.38800000000001</v>
      </c>
      <c r="I86" s="192">
        <v>104.313</v>
      </c>
      <c r="J86" s="192">
        <v>104.33</v>
      </c>
      <c r="K86" s="44"/>
      <c r="L86" s="68"/>
      <c r="M86" s="45"/>
      <c r="N86" s="218"/>
    </row>
    <row r="87" spans="1:14" s="45" customFormat="1" ht="17.25" thickTop="1" thickBot="1">
      <c r="A87" s="211"/>
      <c r="B87" s="320">
        <f t="shared" si="7"/>
        <v>70</v>
      </c>
      <c r="C87" s="337" t="s">
        <v>126</v>
      </c>
      <c r="D87" s="62" t="s">
        <v>25</v>
      </c>
      <c r="E87" s="338">
        <v>35744</v>
      </c>
      <c r="F87" s="322">
        <v>44704</v>
      </c>
      <c r="G87" s="325">
        <v>5.1980000000000004</v>
      </c>
      <c r="H87" s="192">
        <v>104.146</v>
      </c>
      <c r="I87" s="192">
        <v>102.813</v>
      </c>
      <c r="J87" s="192">
        <v>102.828</v>
      </c>
      <c r="K87" s="44"/>
      <c r="L87" s="68"/>
      <c r="N87" s="218"/>
    </row>
    <row r="88" spans="1:14" ht="17.25" thickTop="1" thickBot="1">
      <c r="B88" s="320">
        <f t="shared" si="7"/>
        <v>71</v>
      </c>
      <c r="C88" s="339" t="s">
        <v>127</v>
      </c>
      <c r="D88" s="209" t="s">
        <v>44</v>
      </c>
      <c r="E88" s="324">
        <v>39604</v>
      </c>
      <c r="F88" s="324">
        <v>44704</v>
      </c>
      <c r="G88" s="340">
        <v>3.01</v>
      </c>
      <c r="H88" s="192">
        <v>106.95699999999999</v>
      </c>
      <c r="I88" s="192">
        <v>106.532</v>
      </c>
      <c r="J88" s="192">
        <v>106.541</v>
      </c>
      <c r="K88" s="20"/>
    </row>
    <row r="89" spans="1:14" ht="17.25" thickTop="1" thickBot="1">
      <c r="B89" s="320">
        <f t="shared" si="7"/>
        <v>72</v>
      </c>
      <c r="C89" s="61" t="s">
        <v>128</v>
      </c>
      <c r="D89" s="209" t="s">
        <v>15</v>
      </c>
      <c r="E89" s="324">
        <v>35481</v>
      </c>
      <c r="F89" s="324">
        <v>44697</v>
      </c>
      <c r="G89" s="325">
        <v>5.335</v>
      </c>
      <c r="H89" s="192">
        <v>104.691</v>
      </c>
      <c r="I89" s="192">
        <v>103.286</v>
      </c>
      <c r="J89" s="192">
        <v>103.303</v>
      </c>
      <c r="K89" s="44"/>
      <c r="L89" s="68"/>
      <c r="M89" s="45"/>
      <c r="N89" s="85"/>
    </row>
    <row r="90" spans="1:14" ht="17.25" thickTop="1" thickBot="1">
      <c r="B90" s="320">
        <f t="shared" si="7"/>
        <v>73</v>
      </c>
      <c r="C90" s="341" t="s">
        <v>129</v>
      </c>
      <c r="D90" s="342" t="s">
        <v>37</v>
      </c>
      <c r="E90" s="314">
        <v>39706</v>
      </c>
      <c r="F90" s="343">
        <v>44707</v>
      </c>
      <c r="G90" s="344">
        <v>4.5339999999999998</v>
      </c>
      <c r="H90" s="57">
        <v>102.93899999999999</v>
      </c>
      <c r="I90" s="57">
        <v>101.764</v>
      </c>
      <c r="J90" s="57">
        <v>101.77800000000001</v>
      </c>
      <c r="K90" s="44"/>
      <c r="L90" s="68"/>
      <c r="M90" s="45"/>
      <c r="N90" s="85"/>
    </row>
    <row r="91" spans="1:14" ht="17.25" thickTop="1" thickBot="1">
      <c r="B91" s="320">
        <f t="shared" si="7"/>
        <v>74</v>
      </c>
      <c r="C91" s="345" t="s">
        <v>130</v>
      </c>
      <c r="D91" s="39" t="s">
        <v>10</v>
      </c>
      <c r="E91" s="346">
        <v>38565</v>
      </c>
      <c r="F91" s="346">
        <v>44704</v>
      </c>
      <c r="G91" s="347">
        <v>4.117</v>
      </c>
      <c r="H91" s="348">
        <v>107.58199999999999</v>
      </c>
      <c r="I91" s="349">
        <v>106.68</v>
      </c>
      <c r="J91" s="349">
        <v>106.693</v>
      </c>
      <c r="K91" s="44"/>
      <c r="L91" s="68"/>
      <c r="M91" s="45"/>
      <c r="N91" s="211"/>
    </row>
    <row r="92" spans="1:14" ht="17.25" thickTop="1" thickBot="1">
      <c r="B92" s="320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102.238</v>
      </c>
      <c r="J92" s="355">
        <v>102.253</v>
      </c>
      <c r="K92" s="44"/>
      <c r="L92" s="68"/>
      <c r="M92" s="45"/>
      <c r="N92" s="211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7">
        <v>76</v>
      </c>
      <c r="C94" s="358" t="s">
        <v>133</v>
      </c>
      <c r="D94" s="181" t="s">
        <v>59</v>
      </c>
      <c r="E94" s="359">
        <v>39762</v>
      </c>
      <c r="F94" s="315">
        <v>44693</v>
      </c>
      <c r="G94" s="340">
        <v>4.181</v>
      </c>
      <c r="H94" s="43">
        <v>109.904</v>
      </c>
      <c r="I94" s="43">
        <v>110.447</v>
      </c>
      <c r="J94" s="43">
        <v>110.453</v>
      </c>
      <c r="K94" s="20"/>
      <c r="L94" s="360"/>
      <c r="M94" s="10"/>
      <c r="N94" s="356"/>
    </row>
    <row r="95" spans="1:14" ht="17.25" thickTop="1" thickBot="1">
      <c r="B95" s="357">
        <f>B94+1</f>
        <v>77</v>
      </c>
      <c r="C95" s="361" t="s">
        <v>134</v>
      </c>
      <c r="D95" s="362" t="s">
        <v>135</v>
      </c>
      <c r="E95" s="363">
        <v>40543</v>
      </c>
      <c r="F95" s="324">
        <v>44708</v>
      </c>
      <c r="G95" s="364">
        <v>5.4340000000000002</v>
      </c>
      <c r="H95" s="365">
        <v>106.205</v>
      </c>
      <c r="I95" s="366">
        <v>104.79600000000001</v>
      </c>
      <c r="J95" s="366">
        <v>104.819</v>
      </c>
      <c r="K95" s="44"/>
      <c r="L95" s="68"/>
      <c r="M95" s="45"/>
      <c r="N95" s="85"/>
    </row>
    <row r="96" spans="1:14" ht="17.25" thickTop="1" thickBot="1">
      <c r="B96" s="367">
        <f>B95+1</f>
        <v>78</v>
      </c>
      <c r="C96" s="368" t="s">
        <v>136</v>
      </c>
      <c r="D96" s="369" t="s">
        <v>15</v>
      </c>
      <c r="E96" s="370">
        <v>42024</v>
      </c>
      <c r="F96" s="324">
        <v>44711</v>
      </c>
      <c r="G96" s="371">
        <v>4.617</v>
      </c>
      <c r="H96" s="372">
        <v>108.97199999999999</v>
      </c>
      <c r="I96" s="373">
        <v>108.571</v>
      </c>
      <c r="J96" s="373">
        <v>108.587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8"/>
      <c r="L97" s="127"/>
      <c r="M97" s="45"/>
      <c r="N97" s="211"/>
    </row>
    <row r="98" spans="1:14" ht="17.25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78">
        <v>44708</v>
      </c>
      <c r="G98" s="379">
        <v>6.4710000000000001</v>
      </c>
      <c r="H98" s="380">
        <v>111.053</v>
      </c>
      <c r="I98" s="381">
        <v>109.29900000000001</v>
      </c>
      <c r="J98" s="381">
        <v>109.297</v>
      </c>
      <c r="K98" s="44"/>
      <c r="L98" s="68"/>
      <c r="M98" s="382"/>
      <c r="N98" s="383"/>
    </row>
    <row r="99" spans="1:14" ht="17.25" thickTop="1" thickBot="1">
      <c r="A99" s="384"/>
      <c r="B99" s="309" t="s">
        <v>139</v>
      </c>
      <c r="C99" s="310"/>
      <c r="D99" s="310"/>
      <c r="E99" s="310"/>
      <c r="F99" s="310"/>
      <c r="G99" s="310"/>
      <c r="H99" s="310"/>
      <c r="I99" s="310"/>
      <c r="J99" s="310"/>
      <c r="K99" s="311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15">
        <v>34561</v>
      </c>
      <c r="F100" s="324">
        <v>44698</v>
      </c>
      <c r="G100" s="389">
        <v>1.0920000000000001</v>
      </c>
      <c r="H100" s="317">
        <v>66.23</v>
      </c>
      <c r="I100" s="317">
        <v>63.902000000000001</v>
      </c>
      <c r="J100" s="317">
        <v>63.848999999999997</v>
      </c>
      <c r="K100" s="44"/>
      <c r="L100" s="45"/>
      <c r="M100" s="46"/>
      <c r="N100" s="45"/>
    </row>
    <row r="101" spans="1:14" ht="17.25" thickTop="1" thickBot="1">
      <c r="B101" s="390">
        <f t="shared" ref="B101:B107" si="8">B100+1</f>
        <v>81</v>
      </c>
      <c r="C101" s="48" t="s">
        <v>141</v>
      </c>
      <c r="D101" s="391" t="s">
        <v>41</v>
      </c>
      <c r="E101" s="392">
        <v>105.764</v>
      </c>
      <c r="F101" s="324">
        <v>44699</v>
      </c>
      <c r="G101" s="325">
        <v>1.8580000000000001</v>
      </c>
      <c r="H101" s="393">
        <v>99.498000000000005</v>
      </c>
      <c r="I101" s="393">
        <v>107.934</v>
      </c>
      <c r="J101" s="393">
        <v>108.563</v>
      </c>
      <c r="K101" s="44"/>
      <c r="L101" s="45"/>
      <c r="M101" s="46"/>
      <c r="N101" s="45"/>
    </row>
    <row r="102" spans="1:14" ht="16.5" thickTop="1" thickBot="1">
      <c r="B102" s="394">
        <f t="shared" si="8"/>
        <v>82</v>
      </c>
      <c r="C102" s="48" t="s">
        <v>142</v>
      </c>
      <c r="D102" s="391" t="s">
        <v>119</v>
      </c>
      <c r="E102" s="392">
        <v>36367</v>
      </c>
      <c r="F102" s="324">
        <v>44686</v>
      </c>
      <c r="G102" s="325">
        <v>0.71099999999999997</v>
      </c>
      <c r="H102" s="365">
        <v>18.119</v>
      </c>
      <c r="I102" s="393">
        <v>17.911999999999999</v>
      </c>
      <c r="J102" s="393">
        <v>17.914999999999999</v>
      </c>
      <c r="K102" s="395"/>
      <c r="L102" s="396"/>
      <c r="M102" s="395"/>
      <c r="N102" s="397"/>
    </row>
    <row r="103" spans="1:14" ht="17.25" thickTop="1" thickBot="1">
      <c r="B103" s="390">
        <f t="shared" si="8"/>
        <v>83</v>
      </c>
      <c r="C103" s="48" t="s">
        <v>143</v>
      </c>
      <c r="D103" s="391" t="s">
        <v>125</v>
      </c>
      <c r="E103" s="392">
        <v>36857</v>
      </c>
      <c r="F103" s="324">
        <v>44651</v>
      </c>
      <c r="G103" s="325">
        <v>14.327</v>
      </c>
      <c r="H103" s="365">
        <v>289.13200000000001</v>
      </c>
      <c r="I103" s="365">
        <v>303.488</v>
      </c>
      <c r="J103" s="365">
        <v>304.74599999999998</v>
      </c>
      <c r="K103" s="44"/>
      <c r="L103" s="45"/>
      <c r="M103" s="46"/>
      <c r="N103" s="45"/>
    </row>
    <row r="104" spans="1:14" ht="17.25" thickTop="1" thickBot="1">
      <c r="B104" s="394">
        <f t="shared" si="8"/>
        <v>84</v>
      </c>
      <c r="C104" s="48" t="s">
        <v>144</v>
      </c>
      <c r="D104" s="62" t="s">
        <v>44</v>
      </c>
      <c r="E104" s="392">
        <v>38777</v>
      </c>
      <c r="F104" s="322">
        <v>44704</v>
      </c>
      <c r="G104" s="325">
        <v>50.747999999999998</v>
      </c>
      <c r="H104" s="365">
        <v>2272.799</v>
      </c>
      <c r="I104" s="365">
        <v>2209.6709999999998</v>
      </c>
      <c r="J104" s="365">
        <v>2209.9160000000002</v>
      </c>
      <c r="K104" s="398"/>
      <c r="M104" s="46"/>
      <c r="N104" s="45"/>
    </row>
    <row r="105" spans="1:14" ht="17.25" thickTop="1" thickBot="1">
      <c r="B105" s="394">
        <f t="shared" si="8"/>
        <v>85</v>
      </c>
      <c r="C105" s="48" t="s">
        <v>145</v>
      </c>
      <c r="D105" s="209" t="s">
        <v>15</v>
      </c>
      <c r="E105" s="392">
        <v>34423</v>
      </c>
      <c r="F105" s="324">
        <v>44705</v>
      </c>
      <c r="G105" s="325">
        <v>1.6679999999999999</v>
      </c>
      <c r="H105" s="399">
        <v>70.373999999999995</v>
      </c>
      <c r="I105" s="399">
        <v>70.694000000000003</v>
      </c>
      <c r="J105" s="399">
        <v>70.706999999999994</v>
      </c>
      <c r="K105" s="44"/>
      <c r="L105" s="45"/>
      <c r="M105" s="46"/>
      <c r="N105" s="45"/>
    </row>
    <row r="106" spans="1:14" ht="17.25" thickTop="1" thickBot="1">
      <c r="B106" s="400">
        <f t="shared" si="8"/>
        <v>86</v>
      </c>
      <c r="C106" s="48" t="s">
        <v>146</v>
      </c>
      <c r="D106" s="209" t="s">
        <v>15</v>
      </c>
      <c r="E106" s="392">
        <v>34731</v>
      </c>
      <c r="F106" s="324">
        <v>44700</v>
      </c>
      <c r="G106" s="325">
        <v>1.5640000000000001</v>
      </c>
      <c r="H106" s="399">
        <v>55.762</v>
      </c>
      <c r="I106" s="401">
        <v>55.768000000000001</v>
      </c>
      <c r="J106" s="401">
        <v>55.774000000000001</v>
      </c>
      <c r="K106" s="398"/>
      <c r="M106" s="46"/>
      <c r="N106" s="45"/>
    </row>
    <row r="107" spans="1:14" ht="17.25" thickTop="1" thickBot="1">
      <c r="B107" s="402">
        <f t="shared" si="8"/>
        <v>87</v>
      </c>
      <c r="C107" s="403" t="s">
        <v>147</v>
      </c>
      <c r="D107" s="404" t="s">
        <v>13</v>
      </c>
      <c r="E107" s="405">
        <v>36297</v>
      </c>
      <c r="F107" s="314">
        <v>43962</v>
      </c>
      <c r="G107" s="406">
        <v>0.76100000000000001</v>
      </c>
      <c r="H107" s="57">
        <v>106.78400000000001</v>
      </c>
      <c r="I107" s="57">
        <v>108.259</v>
      </c>
      <c r="J107" s="57">
        <v>108.265</v>
      </c>
      <c r="K107" s="407"/>
      <c r="L107" s="382"/>
      <c r="M107" s="46"/>
      <c r="N107" s="382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08"/>
      <c r="M108" s="226"/>
    </row>
    <row r="109" spans="1:14" ht="17.25" thickTop="1" thickBot="1">
      <c r="B109" s="409">
        <f>B107+1</f>
        <v>88</v>
      </c>
      <c r="C109" s="410" t="s">
        <v>149</v>
      </c>
      <c r="D109" s="209" t="s">
        <v>31</v>
      </c>
      <c r="E109" s="324">
        <v>1867429</v>
      </c>
      <c r="F109" s="324">
        <v>44698</v>
      </c>
      <c r="G109" s="340">
        <v>0.25800000000000001</v>
      </c>
      <c r="H109" s="411">
        <v>11.901</v>
      </c>
      <c r="I109" s="411">
        <v>11.484</v>
      </c>
      <c r="J109" s="411">
        <v>11.486000000000001</v>
      </c>
      <c r="K109" s="44"/>
      <c r="L109" s="68"/>
      <c r="M109" s="45"/>
      <c r="N109" s="133"/>
    </row>
    <row r="110" spans="1:14" ht="17.25" thickTop="1" thickBot="1">
      <c r="A110" s="412"/>
      <c r="B110" s="413">
        <f>B109+1</f>
        <v>89</v>
      </c>
      <c r="C110" s="414" t="s">
        <v>150</v>
      </c>
      <c r="D110" s="415" t="s">
        <v>31</v>
      </c>
      <c r="E110" s="416">
        <v>39084</v>
      </c>
      <c r="F110" s="324">
        <v>44698</v>
      </c>
      <c r="G110" s="417">
        <v>1.0369999999999999</v>
      </c>
      <c r="H110" s="401">
        <v>15.054</v>
      </c>
      <c r="I110" s="401">
        <v>15.436</v>
      </c>
      <c r="J110" s="401">
        <v>15.441000000000001</v>
      </c>
      <c r="K110" s="44"/>
      <c r="L110" s="68"/>
      <c r="M110" s="45"/>
      <c r="N110" s="133"/>
    </row>
    <row r="111" spans="1:14" ht="17.25" thickTop="1" thickBot="1">
      <c r="B111" s="413">
        <f t="shared" ref="B111:B121" si="9">B110+1</f>
        <v>90</v>
      </c>
      <c r="C111" s="418" t="s">
        <v>151</v>
      </c>
      <c r="D111" s="419" t="s">
        <v>46</v>
      </c>
      <c r="E111" s="416">
        <v>39994</v>
      </c>
      <c r="F111" s="324">
        <v>44711</v>
      </c>
      <c r="G111" s="417">
        <v>0.43099999999999999</v>
      </c>
      <c r="H111" s="401">
        <v>15.964</v>
      </c>
      <c r="I111" s="401">
        <v>17.442</v>
      </c>
      <c r="J111" s="401">
        <v>17.510999999999999</v>
      </c>
      <c r="K111" s="44"/>
      <c r="L111" s="68"/>
      <c r="M111" s="45"/>
      <c r="N111" s="133"/>
    </row>
    <row r="112" spans="1:14" ht="17.25" thickTop="1" thickBot="1">
      <c r="B112" s="413">
        <f t="shared" si="9"/>
        <v>91</v>
      </c>
      <c r="C112" s="418" t="s">
        <v>152</v>
      </c>
      <c r="D112" s="415" t="s">
        <v>46</v>
      </c>
      <c r="E112" s="416">
        <v>40848</v>
      </c>
      <c r="F112" s="324">
        <v>44711</v>
      </c>
      <c r="G112" s="417">
        <v>0.48199999999999998</v>
      </c>
      <c r="H112" s="401">
        <v>14.003</v>
      </c>
      <c r="I112" s="401">
        <v>15.055999999999999</v>
      </c>
      <c r="J112" s="401">
        <v>15.099</v>
      </c>
      <c r="K112" s="44"/>
      <c r="L112" s="68"/>
      <c r="M112" s="45"/>
      <c r="N112" s="133"/>
    </row>
    <row r="113" spans="1:14" s="45" customFormat="1" ht="17.25" thickTop="1" thickBot="1">
      <c r="B113" s="413">
        <f t="shared" si="9"/>
        <v>92</v>
      </c>
      <c r="C113" s="420" t="s">
        <v>153</v>
      </c>
      <c r="D113" s="421" t="s">
        <v>35</v>
      </c>
      <c r="E113" s="416">
        <v>40708</v>
      </c>
      <c r="F113" s="324">
        <v>43979</v>
      </c>
      <c r="G113" s="422">
        <v>0.04</v>
      </c>
      <c r="H113" s="423">
        <v>9.7010000000000005</v>
      </c>
      <c r="I113" s="401" t="s">
        <v>91</v>
      </c>
      <c r="J113" s="401" t="s">
        <v>91</v>
      </c>
      <c r="K113" s="330"/>
      <c r="L113" s="331"/>
      <c r="M113" s="332"/>
      <c r="N113" s="333"/>
    </row>
    <row r="114" spans="1:14" ht="17.25" thickTop="1" thickBot="1">
      <c r="B114" s="413">
        <f t="shared" si="9"/>
        <v>93</v>
      </c>
      <c r="C114" s="208" t="s">
        <v>154</v>
      </c>
      <c r="D114" s="209" t="s">
        <v>15</v>
      </c>
      <c r="E114" s="416">
        <v>39699</v>
      </c>
      <c r="F114" s="324">
        <v>44711</v>
      </c>
      <c r="G114" s="422">
        <v>2.4609999999999999</v>
      </c>
      <c r="H114" s="424">
        <v>101.175</v>
      </c>
      <c r="I114" s="423">
        <v>107.786</v>
      </c>
      <c r="J114" s="423">
        <v>107.959</v>
      </c>
      <c r="K114" s="44"/>
      <c r="L114" s="68"/>
      <c r="M114" s="45"/>
      <c r="N114" s="133"/>
    </row>
    <row r="115" spans="1:14" ht="17.25" thickTop="1" thickBot="1">
      <c r="B115" s="413">
        <f t="shared" si="9"/>
        <v>94</v>
      </c>
      <c r="C115" s="418" t="s">
        <v>155</v>
      </c>
      <c r="D115" s="189" t="s">
        <v>37</v>
      </c>
      <c r="E115" s="416">
        <v>40725</v>
      </c>
      <c r="F115" s="324">
        <v>44711</v>
      </c>
      <c r="G115" s="406">
        <v>0.29899999999999999</v>
      </c>
      <c r="H115" s="401">
        <v>79.11</v>
      </c>
      <c r="I115" s="401">
        <v>89.177999999999997</v>
      </c>
      <c r="J115" s="401">
        <v>88.873999999999995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3">
        <f t="shared" si="9"/>
        <v>95</v>
      </c>
      <c r="C116" s="418" t="s">
        <v>156</v>
      </c>
      <c r="D116" s="189" t="s">
        <v>37</v>
      </c>
      <c r="E116" s="425">
        <v>40725</v>
      </c>
      <c r="F116" s="426">
        <v>43250</v>
      </c>
      <c r="G116" s="427">
        <v>0.59899999999999998</v>
      </c>
      <c r="H116" s="423">
        <v>80.316999999999993</v>
      </c>
      <c r="I116" s="423">
        <v>93.738</v>
      </c>
      <c r="J116" s="423">
        <v>93.445999999999998</v>
      </c>
      <c r="K116" s="44"/>
      <c r="L116" s="45"/>
      <c r="M116" s="46"/>
      <c r="N116" s="45"/>
    </row>
    <row r="117" spans="1:14" s="45" customFormat="1" ht="17.25" thickTop="1" thickBot="1">
      <c r="B117" s="413">
        <f t="shared" si="9"/>
        <v>96</v>
      </c>
      <c r="C117" s="428" t="s">
        <v>157</v>
      </c>
      <c r="D117" s="429" t="s">
        <v>39</v>
      </c>
      <c r="E117" s="117">
        <v>40910</v>
      </c>
      <c r="F117" s="430">
        <v>44712</v>
      </c>
      <c r="G117" s="431">
        <v>3.472</v>
      </c>
      <c r="H117" s="432">
        <v>101.18300000000001</v>
      </c>
      <c r="I117" s="433">
        <v>105.271</v>
      </c>
      <c r="J117" s="433">
        <v>105.099</v>
      </c>
      <c r="K117" s="44"/>
      <c r="M117" s="46"/>
    </row>
    <row r="118" spans="1:14" ht="17.25" thickTop="1" thickBot="1">
      <c r="B118" s="413">
        <f t="shared" si="9"/>
        <v>97</v>
      </c>
      <c r="C118" s="418" t="s">
        <v>158</v>
      </c>
      <c r="D118" s="415" t="s">
        <v>13</v>
      </c>
      <c r="E118" s="416">
        <v>41904</v>
      </c>
      <c r="F118" s="426">
        <v>44670</v>
      </c>
      <c r="G118" s="406">
        <v>1.722</v>
      </c>
      <c r="H118" s="423">
        <v>93.644999999999996</v>
      </c>
      <c r="I118" s="423">
        <v>103.489</v>
      </c>
      <c r="J118" s="423">
        <v>103.705</v>
      </c>
      <c r="K118" s="44"/>
      <c r="L118" s="45"/>
      <c r="M118" s="46"/>
      <c r="N118" s="45"/>
    </row>
    <row r="119" spans="1:14" s="45" customFormat="1" ht="17.25" thickTop="1" thickBot="1">
      <c r="B119" s="413">
        <f t="shared" si="9"/>
        <v>98</v>
      </c>
      <c r="C119" s="428" t="s">
        <v>159</v>
      </c>
      <c r="D119" s="429" t="s">
        <v>35</v>
      </c>
      <c r="E119" s="434">
        <v>42741</v>
      </c>
      <c r="F119" s="435" t="s">
        <v>75</v>
      </c>
      <c r="G119" s="436" t="s">
        <v>75</v>
      </c>
      <c r="H119" s="401">
        <v>10.316000000000001</v>
      </c>
      <c r="I119" s="437">
        <v>11.201000000000001</v>
      </c>
      <c r="J119" s="437">
        <v>11.244</v>
      </c>
      <c r="K119" s="330"/>
      <c r="L119" s="332"/>
      <c r="M119" s="438"/>
      <c r="N119" s="332"/>
    </row>
    <row r="120" spans="1:14" ht="17.25" thickTop="1" thickBot="1">
      <c r="B120" s="413">
        <f t="shared" si="9"/>
        <v>99</v>
      </c>
      <c r="C120" s="439" t="s">
        <v>160</v>
      </c>
      <c r="D120" s="313" t="s">
        <v>25</v>
      </c>
      <c r="E120" s="440">
        <v>43087</v>
      </c>
      <c r="F120" s="441">
        <v>44627</v>
      </c>
      <c r="G120" s="442">
        <v>3.8559999999999999</v>
      </c>
      <c r="H120" s="401">
        <v>99.459000000000003</v>
      </c>
      <c r="I120" s="437">
        <v>104.247</v>
      </c>
      <c r="J120" s="437">
        <v>104.256</v>
      </c>
      <c r="K120" s="443"/>
      <c r="L120" s="444"/>
      <c r="M120" s="445"/>
      <c r="N120" s="444"/>
    </row>
    <row r="121" spans="1:14" ht="16.5" thickBot="1">
      <c r="B121" s="446">
        <f t="shared" si="9"/>
        <v>100</v>
      </c>
      <c r="C121" s="447" t="s">
        <v>161</v>
      </c>
      <c r="D121" s="448" t="s">
        <v>10</v>
      </c>
      <c r="E121" s="353">
        <v>39097</v>
      </c>
      <c r="F121" s="449">
        <v>44704</v>
      </c>
      <c r="G121" s="450">
        <v>4.5339999999999998</v>
      </c>
      <c r="H121" s="451">
        <v>153.04400000000001</v>
      </c>
      <c r="I121" s="451">
        <v>155.035</v>
      </c>
      <c r="J121" s="451">
        <v>155.27699999999999</v>
      </c>
      <c r="K121" s="452"/>
      <c r="L121" s="444"/>
      <c r="M121" s="445"/>
      <c r="N121" s="444"/>
    </row>
    <row r="122" spans="1:14" ht="17.25" thickTop="1" thickBot="1">
      <c r="B122" s="269" t="s">
        <v>162</v>
      </c>
      <c r="C122" s="86"/>
      <c r="D122" s="86"/>
      <c r="E122" s="86"/>
      <c r="F122" s="86"/>
      <c r="G122" s="86"/>
      <c r="H122" s="86"/>
      <c r="I122" s="86"/>
      <c r="J122" s="146"/>
      <c r="K122" s="408"/>
      <c r="M122" s="226"/>
    </row>
    <row r="123" spans="1:14" ht="17.25" thickTop="1" thickBot="1">
      <c r="B123" s="453">
        <f>+B121+1</f>
        <v>101</v>
      </c>
      <c r="C123" s="454" t="s">
        <v>163</v>
      </c>
      <c r="D123" s="455" t="s">
        <v>23</v>
      </c>
      <c r="E123" s="456">
        <v>40630</v>
      </c>
      <c r="F123" s="456">
        <v>44707</v>
      </c>
      <c r="G123" s="457">
        <v>2.1829999999999998</v>
      </c>
      <c r="H123" s="458">
        <v>103.49299999999999</v>
      </c>
      <c r="I123" s="459">
        <v>108.51600000000001</v>
      </c>
      <c r="J123" s="459">
        <v>108.794</v>
      </c>
      <c r="K123" s="247" t="s">
        <v>87</v>
      </c>
      <c r="M123" s="234">
        <f>+(J123-I123)/I123</f>
        <v>2.5618341995649633E-3</v>
      </c>
    </row>
    <row r="124" spans="1:14" ht="17.25" thickTop="1" thickBot="1">
      <c r="B124" s="460">
        <f>B123+1</f>
        <v>102</v>
      </c>
      <c r="C124" s="461" t="s">
        <v>164</v>
      </c>
      <c r="D124" s="462" t="s">
        <v>165</v>
      </c>
      <c r="E124" s="463">
        <v>40543</v>
      </c>
      <c r="F124" s="464">
        <v>44708</v>
      </c>
      <c r="G124" s="465">
        <v>2.9609999999999999</v>
      </c>
      <c r="H124" s="466">
        <v>118.376</v>
      </c>
      <c r="I124" s="466">
        <v>120.98</v>
      </c>
      <c r="J124" s="466">
        <v>121.414</v>
      </c>
      <c r="K124" s="233" t="s">
        <v>78</v>
      </c>
      <c r="M124" s="234" t="e">
        <f>+(#REF!-I124)/I124</f>
        <v>#REF!</v>
      </c>
    </row>
    <row r="125" spans="1:14" ht="17.25" thickTop="1" thickBot="1">
      <c r="B125" s="460">
        <f t="shared" ref="B125:B137" si="10">B124+1</f>
        <v>103</v>
      </c>
      <c r="C125" s="467" t="s">
        <v>166</v>
      </c>
      <c r="D125" s="468" t="s">
        <v>165</v>
      </c>
      <c r="E125" s="469">
        <v>40543</v>
      </c>
      <c r="F125" s="464">
        <v>44708</v>
      </c>
      <c r="G125" s="470">
        <v>0.96299999999999997</v>
      </c>
      <c r="H125" s="466">
        <v>119.753</v>
      </c>
      <c r="I125" s="466">
        <v>129.928</v>
      </c>
      <c r="J125" s="466">
        <v>132.65899999999999</v>
      </c>
      <c r="K125" s="233" t="s">
        <v>78</v>
      </c>
      <c r="M125" s="234">
        <f t="shared" ref="M125:M130" si="11">+(J125-I125)/I125</f>
        <v>2.1019333784865424E-2</v>
      </c>
    </row>
    <row r="126" spans="1:14" ht="17.25" thickTop="1" thickBot="1">
      <c r="B126" s="460">
        <f t="shared" si="10"/>
        <v>104</v>
      </c>
      <c r="C126" s="471" t="s">
        <v>167</v>
      </c>
      <c r="D126" s="472" t="s">
        <v>19</v>
      </c>
      <c r="E126" s="469">
        <v>38671</v>
      </c>
      <c r="F126" s="464">
        <v>44711</v>
      </c>
      <c r="G126" s="465">
        <v>1.2529999999999999</v>
      </c>
      <c r="H126" s="473">
        <v>186.21899999999999</v>
      </c>
      <c r="I126" s="473">
        <v>192.99700000000001</v>
      </c>
      <c r="J126" s="473">
        <v>196.08699999999999</v>
      </c>
      <c r="K126" s="236" t="s">
        <v>80</v>
      </c>
      <c r="M126" s="234">
        <f t="shared" si="11"/>
        <v>1.601061156391019E-2</v>
      </c>
    </row>
    <row r="127" spans="1:14" ht="17.25" thickTop="1" thickBot="1">
      <c r="B127" s="460">
        <f t="shared" si="10"/>
        <v>105</v>
      </c>
      <c r="C127" s="471" t="s">
        <v>168</v>
      </c>
      <c r="D127" s="472" t="s">
        <v>19</v>
      </c>
      <c r="E127" s="469">
        <v>38671</v>
      </c>
      <c r="F127" s="464">
        <v>44711</v>
      </c>
      <c r="G127" s="474">
        <v>2.831</v>
      </c>
      <c r="H127" s="475">
        <v>172.97</v>
      </c>
      <c r="I127" s="476">
        <v>177.08199999999999</v>
      </c>
      <c r="J127" s="476">
        <v>179.91800000000001</v>
      </c>
      <c r="K127" s="145" t="s">
        <v>80</v>
      </c>
      <c r="L127" s="45"/>
      <c r="M127" s="46">
        <f t="shared" si="11"/>
        <v>1.6015179408409737E-2</v>
      </c>
      <c r="N127" s="45"/>
    </row>
    <row r="128" spans="1:14" ht="17.25" thickTop="1" thickBot="1">
      <c r="B128" s="460">
        <f t="shared" si="10"/>
        <v>106</v>
      </c>
      <c r="C128" s="477" t="s">
        <v>169</v>
      </c>
      <c r="D128" s="472" t="s">
        <v>19</v>
      </c>
      <c r="E128" s="469">
        <v>38671</v>
      </c>
      <c r="F128" s="464">
        <v>44711</v>
      </c>
      <c r="G128" s="474">
        <v>3.6960000000000002</v>
      </c>
      <c r="H128" s="475">
        <v>168.703</v>
      </c>
      <c r="I128" s="476">
        <v>173.22800000000001</v>
      </c>
      <c r="J128" s="476">
        <v>175.33600000000001</v>
      </c>
      <c r="K128" s="145" t="s">
        <v>80</v>
      </c>
      <c r="L128" s="45"/>
      <c r="M128" s="46">
        <f t="shared" si="11"/>
        <v>1.2168933428775971E-2</v>
      </c>
      <c r="N128" s="45"/>
    </row>
    <row r="129" spans="2:14" ht="17.25" thickTop="1" thickBot="1">
      <c r="B129" s="460">
        <f t="shared" si="10"/>
        <v>107</v>
      </c>
      <c r="C129" s="467" t="s">
        <v>170</v>
      </c>
      <c r="D129" s="472" t="s">
        <v>19</v>
      </c>
      <c r="E129" s="469">
        <v>40014</v>
      </c>
      <c r="F129" s="464">
        <v>44711</v>
      </c>
      <c r="G129" s="474">
        <v>0.19</v>
      </c>
      <c r="H129" s="475">
        <v>22.411000000000001</v>
      </c>
      <c r="I129" s="476">
        <v>24.018000000000001</v>
      </c>
      <c r="J129" s="476">
        <v>24.446999999999999</v>
      </c>
      <c r="K129" s="236" t="s">
        <v>80</v>
      </c>
      <c r="M129" s="234">
        <f t="shared" si="11"/>
        <v>1.7861603797152074E-2</v>
      </c>
    </row>
    <row r="130" spans="2:14" ht="17.25" thickTop="1" thickBot="1">
      <c r="B130" s="460">
        <f t="shared" si="10"/>
        <v>108</v>
      </c>
      <c r="C130" s="467" t="s">
        <v>171</v>
      </c>
      <c r="D130" s="472" t="s">
        <v>19</v>
      </c>
      <c r="E130" s="469">
        <v>40455</v>
      </c>
      <c r="F130" s="478" t="s">
        <v>172</v>
      </c>
      <c r="G130" s="479" t="s">
        <v>172</v>
      </c>
      <c r="H130" s="475">
        <v>141.096</v>
      </c>
      <c r="I130" s="480">
        <v>148.05099999999999</v>
      </c>
      <c r="J130" s="480">
        <v>152.46700000000001</v>
      </c>
      <c r="K130" s="236" t="s">
        <v>80</v>
      </c>
      <c r="M130" s="234">
        <f t="shared" si="11"/>
        <v>2.9827559422091209E-2</v>
      </c>
    </row>
    <row r="131" spans="2:14" ht="17.25" thickTop="1" thickBot="1">
      <c r="B131" s="460">
        <f t="shared" si="10"/>
        <v>109</v>
      </c>
      <c r="C131" s="467" t="s">
        <v>173</v>
      </c>
      <c r="D131" s="472" t="s">
        <v>174</v>
      </c>
      <c r="E131" s="469">
        <v>40240</v>
      </c>
      <c r="F131" s="481">
        <v>43978</v>
      </c>
      <c r="G131" s="482">
        <v>0.58299999999999996</v>
      </c>
      <c r="H131" s="483">
        <v>157.511</v>
      </c>
      <c r="I131" s="483">
        <v>162.417</v>
      </c>
      <c r="J131" s="483">
        <v>164.90100000000001</v>
      </c>
      <c r="K131" s="247" t="s">
        <v>87</v>
      </c>
      <c r="M131" s="234" t="e">
        <f>+(I131-#REF!)/#REF!</f>
        <v>#REF!</v>
      </c>
    </row>
    <row r="132" spans="2:14" ht="16.5" thickTop="1">
      <c r="B132" s="460">
        <f t="shared" si="10"/>
        <v>110</v>
      </c>
      <c r="C132" s="219" t="s">
        <v>175</v>
      </c>
      <c r="D132" s="484" t="s">
        <v>10</v>
      </c>
      <c r="E132" s="485">
        <v>42352</v>
      </c>
      <c r="F132" s="486">
        <v>44704</v>
      </c>
      <c r="G132" s="487">
        <v>158.58500000000001</v>
      </c>
      <c r="H132" s="475">
        <v>5414.1970000000001</v>
      </c>
      <c r="I132" s="475">
        <v>5139.0910000000003</v>
      </c>
      <c r="J132" s="475">
        <v>5155.027</v>
      </c>
      <c r="K132" s="236"/>
      <c r="M132" s="248">
        <f t="shared" ref="M132:M137" si="12">+(J132-I132)/I132</f>
        <v>3.1009375004255992E-3</v>
      </c>
    </row>
    <row r="133" spans="2:14">
      <c r="B133" s="460">
        <f t="shared" si="10"/>
        <v>111</v>
      </c>
      <c r="C133" s="488" t="s">
        <v>176</v>
      </c>
      <c r="D133" s="489" t="s">
        <v>35</v>
      </c>
      <c r="E133" s="490">
        <v>42580</v>
      </c>
      <c r="F133" s="491">
        <v>43979</v>
      </c>
      <c r="G133" s="482">
        <v>99.012</v>
      </c>
      <c r="H133" s="492" t="s">
        <v>91</v>
      </c>
      <c r="I133" s="492" t="s">
        <v>91</v>
      </c>
      <c r="J133" s="492" t="s">
        <v>91</v>
      </c>
      <c r="K133" s="493"/>
      <c r="L133" s="494"/>
      <c r="M133" s="495" t="e">
        <f t="shared" si="12"/>
        <v>#VALUE!</v>
      </c>
      <c r="N133" s="494"/>
    </row>
    <row r="134" spans="2:14">
      <c r="B134" s="460">
        <f t="shared" si="10"/>
        <v>112</v>
      </c>
      <c r="C134" s="496" t="s">
        <v>177</v>
      </c>
      <c r="D134" s="497" t="s">
        <v>23</v>
      </c>
      <c r="E134" s="498">
        <v>42920</v>
      </c>
      <c r="F134" s="499">
        <v>44707</v>
      </c>
      <c r="G134" s="442">
        <v>2.8090000000000002</v>
      </c>
      <c r="H134" s="500">
        <v>89.96</v>
      </c>
      <c r="I134" s="500">
        <v>96.028999999999996</v>
      </c>
      <c r="J134" s="500">
        <v>96.646000000000001</v>
      </c>
      <c r="K134" s="501"/>
      <c r="L134" s="502"/>
      <c r="M134" s="503">
        <f t="shared" si="12"/>
        <v>6.4251424048985669E-3</v>
      </c>
      <c r="N134" s="502"/>
    </row>
    <row r="135" spans="2:14">
      <c r="B135" s="460">
        <f t="shared" si="10"/>
        <v>113</v>
      </c>
      <c r="C135" s="504" t="s">
        <v>178</v>
      </c>
      <c r="D135" s="505" t="s">
        <v>10</v>
      </c>
      <c r="E135" s="506">
        <v>43416</v>
      </c>
      <c r="F135" s="486">
        <v>44704</v>
      </c>
      <c r="G135" s="442">
        <v>104.782</v>
      </c>
      <c r="H135" s="473">
        <v>4559.3249999999998</v>
      </c>
      <c r="I135" s="473">
        <v>4743.6909999999998</v>
      </c>
      <c r="J135" s="473">
        <v>4750.0349999999999</v>
      </c>
      <c r="K135" s="507"/>
      <c r="L135" s="508"/>
      <c r="M135" s="509">
        <f t="shared" si="12"/>
        <v>1.3373552366712021E-3</v>
      </c>
      <c r="N135" s="508"/>
    </row>
    <row r="136" spans="2:14">
      <c r="B136" s="460">
        <f t="shared" si="10"/>
        <v>114</v>
      </c>
      <c r="C136" s="219" t="s">
        <v>179</v>
      </c>
      <c r="D136" s="510" t="s">
        <v>125</v>
      </c>
      <c r="E136" s="511">
        <v>43507</v>
      </c>
      <c r="F136" s="512">
        <v>44659</v>
      </c>
      <c r="G136" s="442">
        <v>0.32100000000000001</v>
      </c>
      <c r="H136" s="500">
        <v>10.24</v>
      </c>
      <c r="I136" s="500">
        <v>10.670999999999999</v>
      </c>
      <c r="J136" s="500">
        <v>10.731999999999999</v>
      </c>
      <c r="K136" s="501"/>
      <c r="L136" s="502"/>
      <c r="M136" s="503">
        <f t="shared" si="12"/>
        <v>5.7164277012463635E-3</v>
      </c>
      <c r="N136" s="502"/>
    </row>
    <row r="137" spans="2:14" ht="16.5" thickBot="1">
      <c r="B137" s="513">
        <f t="shared" si="10"/>
        <v>115</v>
      </c>
      <c r="C137" s="514" t="s">
        <v>180</v>
      </c>
      <c r="D137" s="515" t="s">
        <v>41</v>
      </c>
      <c r="E137" s="516">
        <v>39748</v>
      </c>
      <c r="F137" s="314">
        <v>44708</v>
      </c>
      <c r="G137" s="442">
        <v>6.6550000000000002</v>
      </c>
      <c r="H137" s="517">
        <v>168.48699999999999</v>
      </c>
      <c r="I137" s="517">
        <v>170.964</v>
      </c>
      <c r="J137" s="517">
        <v>171.358</v>
      </c>
      <c r="K137" s="501"/>
      <c r="L137" s="502"/>
      <c r="M137" s="503">
        <f t="shared" si="12"/>
        <v>2.3045787417234355E-3</v>
      </c>
      <c r="N137" s="502"/>
    </row>
    <row r="138" spans="2:14" ht="17.25" thickTop="1" thickBot="1">
      <c r="B138" s="518">
        <f>B137+1</f>
        <v>116</v>
      </c>
      <c r="C138" s="514" t="s">
        <v>181</v>
      </c>
      <c r="D138" s="515" t="s">
        <v>10</v>
      </c>
      <c r="E138" s="519">
        <v>42506</v>
      </c>
      <c r="F138" s="499">
        <v>44704</v>
      </c>
      <c r="G138" s="520">
        <v>322.05599999999998</v>
      </c>
      <c r="H138" s="521">
        <v>10967.514999999999</v>
      </c>
      <c r="I138" s="521">
        <v>11481.005999999999</v>
      </c>
      <c r="J138" s="521">
        <v>11502.223</v>
      </c>
      <c r="K138" s="236" t="s">
        <v>80</v>
      </c>
      <c r="M138" s="234" t="e">
        <f>+(#REF!-#REF!)/#REF!</f>
        <v>#REF!</v>
      </c>
    </row>
    <row r="139" spans="2:14" ht="17.25" thickTop="1" thickBot="1">
      <c r="B139" s="522">
        <f t="shared" ref="B139" si="13">B138+1</f>
        <v>117</v>
      </c>
      <c r="C139" s="523" t="s">
        <v>182</v>
      </c>
      <c r="D139" s="524" t="s">
        <v>72</v>
      </c>
      <c r="E139" s="525">
        <v>44680</v>
      </c>
      <c r="F139" s="526" t="s">
        <v>73</v>
      </c>
      <c r="G139" s="527" t="s">
        <v>75</v>
      </c>
      <c r="H139" s="528" t="s">
        <v>75</v>
      </c>
      <c r="I139" s="529">
        <v>10254.521000000001</v>
      </c>
      <c r="J139" s="529">
        <v>10267.790999999999</v>
      </c>
      <c r="K139" s="530"/>
      <c r="L139" s="531"/>
      <c r="M139" s="532"/>
      <c r="N139" s="531"/>
    </row>
    <row r="140" spans="2:14" ht="17.25" thickTop="1" thickBot="1">
      <c r="B140" s="278" t="s">
        <v>183</v>
      </c>
      <c r="C140" s="279"/>
      <c r="D140" s="279"/>
      <c r="E140" s="279"/>
      <c r="F140" s="279"/>
      <c r="G140" s="279"/>
      <c r="H140" s="279"/>
      <c r="I140" s="279"/>
      <c r="J140" s="280"/>
      <c r="K140" s="20"/>
      <c r="L140" s="85"/>
      <c r="M140" s="226"/>
      <c r="N140" s="85"/>
    </row>
    <row r="141" spans="2:14" ht="17.25" thickTop="1" thickBot="1">
      <c r="B141" s="533">
        <v>118</v>
      </c>
      <c r="C141" s="534" t="s">
        <v>184</v>
      </c>
      <c r="D141" s="535" t="s">
        <v>15</v>
      </c>
      <c r="E141" s="536">
        <v>42024</v>
      </c>
      <c r="F141" s="537">
        <v>44711</v>
      </c>
      <c r="G141" s="538">
        <v>2.8820000000000001</v>
      </c>
      <c r="H141" s="451">
        <v>124.018</v>
      </c>
      <c r="I141" s="451">
        <v>128.18299999999999</v>
      </c>
      <c r="J141" s="451">
        <v>128.392</v>
      </c>
      <c r="K141" s="539"/>
      <c r="L141" s="540"/>
      <c r="M141" s="541"/>
      <c r="N141" s="540"/>
    </row>
    <row r="142" spans="2:14" ht="16.5" thickTop="1">
      <c r="B142" s="85"/>
      <c r="C142" s="85"/>
      <c r="D142" s="542"/>
      <c r="E142" s="133"/>
      <c r="F142" s="333"/>
      <c r="G142" s="133"/>
      <c r="H142" s="543"/>
      <c r="I142" s="544"/>
      <c r="K142" s="20"/>
      <c r="M142" s="226"/>
    </row>
    <row r="143" spans="2:14" s="547" customFormat="1">
      <c r="B143" s="545" t="s">
        <v>185</v>
      </c>
      <c r="C143" s="545"/>
      <c r="D143" s="545"/>
      <c r="E143" s="133"/>
      <c r="F143" s="133"/>
      <c r="G143" s="133"/>
      <c r="H143" s="543"/>
      <c r="I143" s="543"/>
      <c r="J143" s="544"/>
      <c r="K143" s="546"/>
      <c r="M143" s="548"/>
    </row>
    <row r="144" spans="2:14" s="547" customFormat="1">
      <c r="B144" s="85" t="s">
        <v>186</v>
      </c>
      <c r="C144" s="542"/>
      <c r="D144" s="542" t="s">
        <v>104</v>
      </c>
      <c r="E144" s="133"/>
      <c r="F144" s="133"/>
      <c r="G144" s="133"/>
      <c r="H144" s="543"/>
      <c r="I144" s="543"/>
      <c r="J144" s="544"/>
      <c r="K144" s="546"/>
      <c r="M144" s="548"/>
    </row>
    <row r="145" spans="1:13" s="547" customFormat="1">
      <c r="A145" s="549"/>
      <c r="B145" s="550" t="s">
        <v>187</v>
      </c>
      <c r="C145" s="550"/>
      <c r="D145" s="550"/>
      <c r="E145" s="133"/>
      <c r="F145" s="133"/>
      <c r="G145" s="133"/>
      <c r="H145" s="543"/>
      <c r="I145" s="543"/>
      <c r="J145" s="544"/>
      <c r="K145" s="546"/>
      <c r="M145" s="548"/>
    </row>
    <row r="146" spans="1:13" s="547" customFormat="1">
      <c r="B146" s="551" t="s">
        <v>188</v>
      </c>
      <c r="C146" s="551"/>
      <c r="D146" s="551"/>
      <c r="E146" s="552"/>
      <c r="F146" s="552"/>
      <c r="G146" s="552"/>
      <c r="H146" s="553"/>
      <c r="I146" s="553"/>
      <c r="J146" s="544"/>
      <c r="M146" s="548"/>
    </row>
    <row r="147" spans="1:13" s="547" customFormat="1">
      <c r="B147" s="552"/>
      <c r="C147" s="554"/>
      <c r="D147" s="554"/>
      <c r="E147" s="555"/>
      <c r="F147" s="552"/>
      <c r="G147" s="552"/>
      <c r="H147" s="553"/>
      <c r="I147" s="553"/>
      <c r="J147" s="544"/>
      <c r="M147" s="548"/>
    </row>
    <row r="148" spans="1:13" s="547" customFormat="1">
      <c r="B148" s="552"/>
      <c r="C148" s="554"/>
      <c r="D148" s="554"/>
      <c r="E148" s="552"/>
      <c r="F148" s="552"/>
      <c r="G148" s="552"/>
      <c r="H148" s="553"/>
      <c r="I148" s="553"/>
      <c r="J148" s="544"/>
      <c r="M148" s="548"/>
    </row>
    <row r="149" spans="1:13" s="547" customFormat="1">
      <c r="B149" s="552"/>
      <c r="C149" s="554"/>
      <c r="D149" s="554"/>
      <c r="E149" s="552"/>
      <c r="F149" s="552"/>
      <c r="G149" s="552"/>
      <c r="H149" s="553"/>
      <c r="I149" s="553"/>
      <c r="J149" s="544"/>
      <c r="M149" s="548"/>
    </row>
    <row r="150" spans="1:13" s="547" customFormat="1">
      <c r="B150" s="552"/>
      <c r="C150" s="554"/>
      <c r="D150" s="554"/>
      <c r="E150" s="552"/>
      <c r="F150" s="552"/>
      <c r="G150" s="552" t="s">
        <v>104</v>
      </c>
      <c r="H150" s="553"/>
      <c r="I150" s="553"/>
      <c r="J150" s="544"/>
      <c r="M150" s="548"/>
    </row>
    <row r="151" spans="1:13" s="547" customFormat="1">
      <c r="B151" s="552"/>
      <c r="C151" s="554"/>
      <c r="D151" s="554"/>
      <c r="E151" s="555"/>
      <c r="F151" s="552"/>
      <c r="G151" s="552"/>
      <c r="H151" s="553"/>
      <c r="I151" s="553"/>
      <c r="J151" s="544"/>
      <c r="M151" s="548"/>
    </row>
    <row r="152" spans="1:13" s="547" customFormat="1">
      <c r="B152" s="552"/>
      <c r="C152" s="554"/>
      <c r="D152" s="554"/>
      <c r="E152" s="552"/>
      <c r="F152" s="552"/>
      <c r="G152" s="552"/>
      <c r="H152" s="553"/>
      <c r="I152" s="553"/>
      <c r="J152" s="544" t="s">
        <v>104</v>
      </c>
      <c r="M152" s="548"/>
    </row>
    <row r="153" spans="1:13" s="547" customFormat="1">
      <c r="B153" s="552"/>
      <c r="C153" s="554"/>
      <c r="D153" s="554"/>
      <c r="E153" s="552"/>
      <c r="F153" s="552"/>
      <c r="G153" s="552"/>
      <c r="H153" s="553"/>
      <c r="I153" s="553"/>
      <c r="J153" s="544"/>
      <c r="M153" s="548"/>
    </row>
    <row r="154" spans="1:13" s="547" customFormat="1">
      <c r="B154" s="552"/>
      <c r="C154" s="554"/>
      <c r="D154" s="554"/>
      <c r="E154" s="552"/>
      <c r="F154" s="552"/>
      <c r="G154" s="552"/>
      <c r="H154" s="553"/>
      <c r="I154" s="553"/>
      <c r="J154" s="544"/>
      <c r="M154" s="548"/>
    </row>
    <row r="155" spans="1:13" s="547" customFormat="1">
      <c r="B155" s="552"/>
      <c r="C155" s="554"/>
      <c r="D155" s="554"/>
      <c r="E155" s="552"/>
      <c r="F155" s="552"/>
      <c r="G155" s="552"/>
      <c r="H155" s="553"/>
      <c r="I155" s="553"/>
      <c r="J155" s="544"/>
      <c r="M155" s="548"/>
    </row>
    <row r="156" spans="1:13" s="547" customFormat="1">
      <c r="B156" s="552"/>
      <c r="C156" s="555"/>
      <c r="D156" s="554"/>
      <c r="E156" s="552"/>
      <c r="F156" s="552"/>
      <c r="G156" s="552"/>
      <c r="H156" s="553"/>
      <c r="I156" s="553"/>
      <c r="J156" s="544"/>
      <c r="M156" s="548"/>
    </row>
    <row r="157" spans="1:13" s="547" customFormat="1">
      <c r="B157" s="552"/>
      <c r="C157" s="554"/>
      <c r="D157" s="554"/>
      <c r="E157" s="552"/>
      <c r="F157" s="552"/>
      <c r="G157" s="552"/>
      <c r="H157" s="553"/>
      <c r="I157" s="553"/>
      <c r="J157" s="544"/>
      <c r="M157" s="548"/>
    </row>
    <row r="158" spans="1:13" s="547" customFormat="1">
      <c r="B158" s="552"/>
      <c r="C158" s="554"/>
      <c r="D158" s="554"/>
      <c r="E158" s="552"/>
      <c r="F158" s="552"/>
      <c r="G158" s="552"/>
      <c r="H158" s="553"/>
      <c r="I158" s="553"/>
      <c r="J158" s="544"/>
      <c r="M158" s="548"/>
    </row>
    <row r="159" spans="1:13" s="547" customFormat="1">
      <c r="B159" s="552"/>
      <c r="C159" s="554"/>
      <c r="D159" s="554"/>
      <c r="E159" s="552"/>
      <c r="F159" s="552"/>
      <c r="G159" s="552"/>
      <c r="H159" s="553"/>
      <c r="I159" s="553"/>
      <c r="J159" s="544"/>
      <c r="M159" s="548"/>
    </row>
    <row r="160" spans="1:13" s="547" customFormat="1">
      <c r="B160" s="552"/>
      <c r="C160" s="554"/>
      <c r="D160" s="554"/>
      <c r="E160" s="552"/>
      <c r="F160" s="552"/>
      <c r="G160" s="552"/>
      <c r="H160" s="553"/>
      <c r="I160" s="553"/>
      <c r="J160" s="544"/>
      <c r="M160" s="548"/>
    </row>
    <row r="161" spans="2:13" s="547" customFormat="1">
      <c r="B161" s="552"/>
      <c r="C161" s="554"/>
      <c r="D161" s="554"/>
      <c r="E161" s="552"/>
      <c r="F161" s="552"/>
      <c r="G161" s="552"/>
      <c r="H161" s="553"/>
      <c r="I161" s="553"/>
      <c r="J161" s="544"/>
      <c r="M161" s="548"/>
    </row>
    <row r="162" spans="2:13" s="547" customFormat="1">
      <c r="B162" s="552"/>
      <c r="C162" s="554"/>
      <c r="D162" s="554"/>
      <c r="E162" s="552"/>
      <c r="F162" s="552"/>
      <c r="G162" s="552"/>
      <c r="H162" s="553"/>
      <c r="I162" s="553"/>
      <c r="J162" s="544"/>
      <c r="M162" s="548"/>
    </row>
    <row r="163" spans="2:13" s="547" customFormat="1">
      <c r="B163" s="552"/>
      <c r="C163" s="554"/>
      <c r="D163" s="554"/>
      <c r="E163" s="552"/>
      <c r="F163" s="552"/>
      <c r="G163" s="552"/>
      <c r="H163" s="553"/>
      <c r="I163" s="553"/>
      <c r="J163" s="544"/>
      <c r="M163" s="548"/>
    </row>
    <row r="164" spans="2:13" s="547" customFormat="1">
      <c r="B164" s="552"/>
      <c r="C164" s="554"/>
      <c r="D164" s="554"/>
      <c r="E164" s="552"/>
      <c r="F164" s="552"/>
      <c r="G164" s="552"/>
      <c r="H164" s="553"/>
      <c r="I164" s="553"/>
      <c r="J164" s="544"/>
      <c r="M164" s="548"/>
    </row>
    <row r="165" spans="2:13" s="547" customFormat="1">
      <c r="B165" s="552"/>
      <c r="C165" s="554"/>
      <c r="D165" s="554"/>
      <c r="E165" s="552"/>
      <c r="F165" s="552"/>
      <c r="G165" s="552"/>
      <c r="H165" s="553"/>
      <c r="I165" s="553"/>
      <c r="J165" s="544"/>
      <c r="M165" s="548"/>
    </row>
    <row r="166" spans="2:13" s="547" customFormat="1">
      <c r="B166" s="552"/>
      <c r="C166" s="554"/>
      <c r="D166" s="554"/>
      <c r="E166" s="552"/>
      <c r="F166" s="552"/>
      <c r="G166" s="552"/>
      <c r="H166" s="553"/>
      <c r="I166" s="553"/>
      <c r="J166" s="544"/>
      <c r="M166" s="548"/>
    </row>
    <row r="167" spans="2:13" s="547" customFormat="1">
      <c r="B167" s="552"/>
      <c r="C167" s="554"/>
      <c r="D167" s="554"/>
      <c r="E167" s="552"/>
      <c r="F167" s="552"/>
      <c r="G167" s="552"/>
      <c r="H167" s="553"/>
      <c r="I167" s="553"/>
      <c r="J167" s="544"/>
      <c r="M167" s="548"/>
    </row>
    <row r="168" spans="2:13" s="547" customFormat="1">
      <c r="B168" s="552"/>
      <c r="C168" s="554"/>
      <c r="D168" s="554"/>
      <c r="E168" s="552"/>
      <c r="F168" s="552"/>
      <c r="G168" s="552"/>
      <c r="H168" s="553"/>
      <c r="I168" s="553"/>
      <c r="J168" s="544"/>
      <c r="M168" s="548"/>
    </row>
    <row r="169" spans="2:13" s="547" customFormat="1">
      <c r="B169" s="552"/>
      <c r="C169" s="554"/>
      <c r="D169" s="554"/>
      <c r="E169" s="552"/>
      <c r="F169" s="552"/>
      <c r="G169" s="552"/>
      <c r="H169" s="553"/>
      <c r="I169" s="553"/>
      <c r="J169" s="544"/>
      <c r="M169" s="548"/>
    </row>
    <row r="170" spans="2:13" s="547" customFormat="1">
      <c r="B170" s="552"/>
      <c r="C170" s="554"/>
      <c r="D170" s="554"/>
      <c r="E170" s="552"/>
      <c r="F170" s="552"/>
      <c r="G170" s="552"/>
      <c r="H170" s="553"/>
      <c r="I170" s="553"/>
      <c r="J170" s="544"/>
      <c r="M170" s="548"/>
    </row>
    <row r="171" spans="2:13" s="547" customFormat="1">
      <c r="B171" s="552"/>
      <c r="C171" s="554"/>
      <c r="D171" s="554"/>
      <c r="E171" s="552"/>
      <c r="F171" s="552"/>
      <c r="G171" s="552"/>
      <c r="H171" s="553"/>
      <c r="I171" s="553"/>
      <c r="J171" s="544"/>
      <c r="M171" s="548"/>
    </row>
    <row r="172" spans="2:13" s="547" customFormat="1">
      <c r="B172" s="552"/>
      <c r="C172" s="554"/>
      <c r="D172" s="554"/>
      <c r="E172" s="552"/>
      <c r="F172" s="552"/>
      <c r="G172" s="552"/>
      <c r="H172" s="553"/>
      <c r="I172" s="553"/>
      <c r="J172" s="544"/>
      <c r="M172" s="548"/>
    </row>
    <row r="173" spans="2:13" s="547" customFormat="1">
      <c r="B173" s="552"/>
      <c r="C173" s="554"/>
      <c r="D173" s="554"/>
      <c r="E173" s="552"/>
      <c r="F173" s="552"/>
      <c r="G173" s="552"/>
      <c r="H173" s="553"/>
      <c r="I173" s="553"/>
      <c r="J173" s="544"/>
      <c r="M173" s="548"/>
    </row>
    <row r="174" spans="2:13" s="547" customFormat="1">
      <c r="B174" s="552"/>
      <c r="C174" s="554"/>
      <c r="D174" s="554"/>
      <c r="E174" s="552"/>
      <c r="F174" s="552"/>
      <c r="G174" s="552"/>
      <c r="H174" s="553"/>
      <c r="I174" s="553"/>
      <c r="J174" s="544"/>
      <c r="M174" s="548"/>
    </row>
    <row r="175" spans="2:13" s="547" customFormat="1">
      <c r="B175" s="552"/>
      <c r="C175" s="554"/>
      <c r="D175" s="554"/>
      <c r="E175" s="552"/>
      <c r="F175" s="552"/>
      <c r="G175" s="552"/>
      <c r="H175" s="553"/>
      <c r="I175" s="553"/>
      <c r="J175" s="544"/>
      <c r="M175" s="548"/>
    </row>
    <row r="176" spans="2:13" s="547" customFormat="1">
      <c r="B176" s="552"/>
      <c r="C176" s="554"/>
      <c r="D176" s="554"/>
      <c r="E176" s="552"/>
      <c r="F176" s="552"/>
      <c r="G176" s="552"/>
      <c r="H176" s="553"/>
      <c r="I176" s="553"/>
      <c r="J176" s="544"/>
      <c r="M176" s="548"/>
    </row>
    <row r="177" spans="2:13" s="547" customFormat="1">
      <c r="B177" s="552"/>
      <c r="C177" s="554"/>
      <c r="D177" s="554"/>
      <c r="E177" s="552"/>
      <c r="F177" s="552"/>
      <c r="G177" s="552"/>
      <c r="H177" s="553"/>
      <c r="I177" s="553"/>
      <c r="J177" s="544"/>
      <c r="M177" s="548"/>
    </row>
    <row r="178" spans="2:13" s="547" customFormat="1">
      <c r="B178" s="552"/>
      <c r="C178" s="554"/>
      <c r="D178" s="554"/>
      <c r="E178" s="552"/>
      <c r="F178" s="552"/>
      <c r="G178" s="552"/>
      <c r="H178" s="553"/>
      <c r="I178" s="553"/>
      <c r="J178" s="544"/>
      <c r="M178" s="548"/>
    </row>
    <row r="179" spans="2:13" s="547" customFormat="1">
      <c r="B179" s="552"/>
      <c r="C179" s="554"/>
      <c r="D179" s="554"/>
      <c r="E179" s="552"/>
      <c r="F179" s="552"/>
      <c r="G179" s="552"/>
      <c r="H179" s="553"/>
      <c r="I179" s="553"/>
      <c r="J179" s="544"/>
      <c r="M179" s="548"/>
    </row>
    <row r="180" spans="2:13" s="547" customFormat="1">
      <c r="B180" s="552"/>
      <c r="C180" s="554"/>
      <c r="D180" s="554"/>
      <c r="E180" s="552"/>
      <c r="F180" s="552"/>
      <c r="G180" s="552"/>
      <c r="H180" s="553"/>
      <c r="I180" s="553"/>
      <c r="J180" s="544"/>
      <c r="M180" s="548"/>
    </row>
    <row r="181" spans="2:13" s="547" customFormat="1">
      <c r="B181" s="552"/>
      <c r="C181" s="554"/>
      <c r="D181" s="554"/>
      <c r="E181" s="552"/>
      <c r="F181" s="552"/>
      <c r="G181" s="552"/>
      <c r="H181" s="553"/>
      <c r="I181" s="553"/>
      <c r="J181" s="544"/>
      <c r="M181" s="548"/>
    </row>
    <row r="182" spans="2:13" s="547" customFormat="1">
      <c r="B182" s="552"/>
      <c r="C182" s="554"/>
      <c r="D182" s="554"/>
      <c r="E182" s="552"/>
      <c r="F182" s="552"/>
      <c r="G182" s="552"/>
      <c r="H182" s="553"/>
      <c r="I182" s="553"/>
      <c r="J182" s="544"/>
      <c r="M182" s="548"/>
    </row>
    <row r="183" spans="2:13" s="547" customFormat="1">
      <c r="B183" s="552"/>
      <c r="C183" s="554"/>
      <c r="D183" s="554"/>
      <c r="E183" s="552"/>
      <c r="F183" s="552"/>
      <c r="G183" s="552"/>
      <c r="H183" s="553"/>
      <c r="I183" s="553"/>
      <c r="J183" s="544"/>
      <c r="M183" s="548"/>
    </row>
    <row r="184" spans="2:13" s="547" customFormat="1">
      <c r="B184" s="552"/>
      <c r="C184" s="554"/>
      <c r="D184" s="554"/>
      <c r="E184" s="552"/>
      <c r="F184" s="552"/>
      <c r="G184" s="552"/>
      <c r="H184" s="553"/>
      <c r="I184" s="553"/>
      <c r="J184" s="544"/>
      <c r="M184" s="548"/>
    </row>
    <row r="185" spans="2:13" s="547" customFormat="1">
      <c r="B185" s="552"/>
      <c r="C185" s="554"/>
      <c r="D185" s="554"/>
      <c r="E185" s="552"/>
      <c r="F185" s="552"/>
      <c r="G185" s="552"/>
      <c r="H185" s="553"/>
      <c r="I185" s="553"/>
      <c r="J185" s="544"/>
      <c r="M185" s="548"/>
    </row>
    <row r="186" spans="2:13" s="547" customFormat="1">
      <c r="B186" s="552"/>
      <c r="C186" s="554"/>
      <c r="D186" s="554"/>
      <c r="E186" s="552"/>
      <c r="F186" s="552"/>
      <c r="G186" s="552"/>
      <c r="H186" s="553"/>
      <c r="I186" s="553"/>
      <c r="J186" s="544"/>
      <c r="M186" s="548"/>
    </row>
    <row r="187" spans="2:13" s="547" customFormat="1">
      <c r="B187" s="552"/>
      <c r="C187" s="554"/>
      <c r="D187" s="554"/>
      <c r="E187" s="552"/>
      <c r="F187" s="552"/>
      <c r="G187" s="552"/>
      <c r="H187" s="553"/>
      <c r="I187" s="553"/>
      <c r="J187" s="544"/>
      <c r="M187" s="548"/>
    </row>
    <row r="188" spans="2:13" s="547" customFormat="1">
      <c r="B188" s="552"/>
      <c r="C188" s="554"/>
      <c r="D188" s="554"/>
      <c r="E188" s="552"/>
      <c r="F188" s="552"/>
      <c r="G188" s="552"/>
      <c r="H188" s="553"/>
      <c r="I188" s="553"/>
      <c r="J188" s="544"/>
      <c r="M188" s="548"/>
    </row>
    <row r="189" spans="2:13" s="547" customFormat="1">
      <c r="B189" s="552"/>
      <c r="C189" s="554"/>
      <c r="D189" s="554"/>
      <c r="E189" s="552"/>
      <c r="F189" s="552"/>
      <c r="G189" s="552"/>
      <c r="H189" s="553"/>
      <c r="I189" s="553"/>
      <c r="J189" s="544"/>
      <c r="M189" s="548"/>
    </row>
    <row r="190" spans="2:13" s="547" customFormat="1">
      <c r="B190" s="552"/>
      <c r="C190" s="554"/>
      <c r="D190" s="554"/>
      <c r="E190" s="552"/>
      <c r="F190" s="552"/>
      <c r="G190" s="552"/>
      <c r="H190" s="553"/>
      <c r="I190" s="553"/>
      <c r="J190" s="544"/>
      <c r="M190" s="548"/>
    </row>
    <row r="191" spans="2:13" s="547" customFormat="1">
      <c r="B191" s="552"/>
      <c r="C191" s="554"/>
      <c r="D191" s="554"/>
      <c r="E191" s="552"/>
      <c r="F191" s="552"/>
      <c r="G191" s="552"/>
      <c r="H191" s="553"/>
      <c r="I191" s="553"/>
      <c r="J191" s="544"/>
      <c r="M191" s="548"/>
    </row>
    <row r="192" spans="2:13" s="547" customFormat="1">
      <c r="B192" s="552"/>
      <c r="C192" s="554"/>
      <c r="D192" s="554"/>
      <c r="E192" s="552"/>
      <c r="F192" s="552"/>
      <c r="G192" s="552"/>
      <c r="H192" s="553"/>
      <c r="I192" s="553"/>
      <c r="J192" s="544"/>
      <c r="M192" s="548"/>
    </row>
    <row r="193" spans="2:13" s="547" customFormat="1">
      <c r="B193" s="552"/>
      <c r="C193" s="554"/>
      <c r="D193" s="554"/>
      <c r="E193" s="552"/>
      <c r="F193" s="552"/>
      <c r="G193" s="552"/>
      <c r="H193" s="553"/>
      <c r="I193" s="553"/>
      <c r="J193" s="544"/>
      <c r="M193" s="548"/>
    </row>
    <row r="194" spans="2:13" s="547" customFormat="1">
      <c r="B194" s="552"/>
      <c r="C194" s="554"/>
      <c r="D194" s="554"/>
      <c r="E194" s="552"/>
      <c r="F194" s="552"/>
      <c r="G194" s="552"/>
      <c r="H194" s="553"/>
      <c r="I194" s="553"/>
      <c r="J194" s="544"/>
      <c r="M194" s="548"/>
    </row>
    <row r="195" spans="2:13" s="547" customFormat="1">
      <c r="B195" s="552"/>
      <c r="C195" s="554"/>
      <c r="D195" s="554"/>
      <c r="E195" s="552"/>
      <c r="F195" s="552"/>
      <c r="G195" s="552"/>
      <c r="H195" s="553"/>
      <c r="I195" s="553"/>
      <c r="J195" s="544"/>
      <c r="M195" s="548"/>
    </row>
    <row r="196" spans="2:13" s="547" customFormat="1">
      <c r="B196" s="552"/>
      <c r="C196" s="554"/>
      <c r="D196" s="554"/>
      <c r="E196" s="552"/>
      <c r="F196" s="552"/>
      <c r="G196" s="552"/>
      <c r="H196" s="553"/>
      <c r="I196" s="553"/>
      <c r="J196" s="544"/>
      <c r="M196" s="548"/>
    </row>
    <row r="197" spans="2:13" s="547" customFormat="1">
      <c r="B197" s="552"/>
      <c r="C197" s="554"/>
      <c r="D197" s="554"/>
      <c r="E197" s="552"/>
      <c r="F197" s="552"/>
      <c r="G197" s="552"/>
      <c r="H197" s="553"/>
      <c r="I197" s="553"/>
      <c r="J197" s="544"/>
      <c r="M197" s="548"/>
    </row>
    <row r="198" spans="2:13" s="547" customFormat="1">
      <c r="B198" s="552"/>
      <c r="C198" s="554"/>
      <c r="D198" s="554"/>
      <c r="E198" s="552"/>
      <c r="F198" s="552"/>
      <c r="G198" s="552"/>
      <c r="H198" s="553"/>
      <c r="I198" s="553"/>
      <c r="J198" s="544"/>
      <c r="M198" s="548"/>
    </row>
    <row r="199" spans="2:13" s="547" customFormat="1">
      <c r="B199" s="552"/>
      <c r="C199" s="554"/>
      <c r="D199" s="554"/>
      <c r="E199" s="552"/>
      <c r="F199" s="552"/>
      <c r="G199" s="552"/>
      <c r="H199" s="553"/>
      <c r="I199" s="553"/>
      <c r="J199" s="544"/>
      <c r="M199" s="548"/>
    </row>
    <row r="200" spans="2:13" s="547" customFormat="1">
      <c r="B200" s="552"/>
      <c r="C200" s="554"/>
      <c r="D200" s="554"/>
      <c r="E200" s="552"/>
      <c r="F200" s="552"/>
      <c r="G200" s="552"/>
      <c r="H200" s="553"/>
      <c r="I200" s="553"/>
      <c r="J200" s="544"/>
      <c r="M200" s="548"/>
    </row>
    <row r="201" spans="2:13" s="547" customFormat="1">
      <c r="B201" s="552"/>
      <c r="C201" s="554"/>
      <c r="D201" s="554"/>
      <c r="E201" s="552"/>
      <c r="F201" s="552"/>
      <c r="G201" s="552"/>
      <c r="H201" s="553"/>
      <c r="I201" s="553"/>
      <c r="J201" s="544"/>
      <c r="M201" s="548"/>
    </row>
    <row r="202" spans="2:13" s="547" customFormat="1">
      <c r="B202" s="552"/>
      <c r="C202" s="554"/>
      <c r="D202" s="554"/>
      <c r="E202" s="552"/>
      <c r="F202" s="552"/>
      <c r="G202" s="552"/>
      <c r="H202" s="553"/>
      <c r="I202" s="553"/>
      <c r="J202" s="544"/>
      <c r="M202" s="548"/>
    </row>
    <row r="203" spans="2:13" s="547" customFormat="1">
      <c r="B203" s="552"/>
      <c r="C203" s="554"/>
      <c r="D203" s="554"/>
      <c r="E203" s="552"/>
      <c r="F203" s="552"/>
      <c r="G203" s="552"/>
      <c r="H203" s="553"/>
      <c r="I203" s="553"/>
      <c r="J203" s="544"/>
      <c r="M203" s="548"/>
    </row>
    <row r="204" spans="2:13" s="547" customFormat="1">
      <c r="B204" s="552"/>
      <c r="C204" s="554"/>
      <c r="D204" s="554"/>
      <c r="E204" s="552"/>
      <c r="F204" s="552"/>
      <c r="G204" s="552"/>
      <c r="H204" s="553"/>
      <c r="I204" s="553"/>
      <c r="J204" s="544"/>
      <c r="M204" s="548"/>
    </row>
    <row r="205" spans="2:13" s="547" customFormat="1">
      <c r="B205" s="552"/>
      <c r="C205" s="554"/>
      <c r="D205" s="554"/>
      <c r="E205" s="552"/>
      <c r="F205" s="552"/>
      <c r="G205" s="552"/>
      <c r="H205" s="553"/>
      <c r="I205" s="553"/>
      <c r="J205" s="544"/>
      <c r="M205" s="548"/>
    </row>
    <row r="206" spans="2:13" s="547" customFormat="1">
      <c r="B206" s="552"/>
      <c r="C206" s="554"/>
      <c r="D206" s="554"/>
      <c r="E206" s="552"/>
      <c r="F206" s="552"/>
      <c r="G206" s="552"/>
      <c r="H206" s="553"/>
      <c r="I206" s="553"/>
      <c r="J206" s="544"/>
      <c r="M206" s="548"/>
    </row>
    <row r="207" spans="2:13" s="547" customFormat="1">
      <c r="B207" s="552"/>
      <c r="C207" s="554"/>
      <c r="D207" s="554"/>
      <c r="E207" s="552"/>
      <c r="F207" s="552"/>
      <c r="G207" s="552"/>
      <c r="H207" s="553"/>
      <c r="I207" s="553"/>
      <c r="J207" s="544"/>
      <c r="M207" s="548"/>
    </row>
    <row r="208" spans="2:13" s="547" customFormat="1">
      <c r="B208" s="552"/>
      <c r="C208" s="554"/>
      <c r="D208" s="554"/>
      <c r="E208" s="552"/>
      <c r="F208" s="552"/>
      <c r="G208" s="552"/>
      <c r="H208" s="553"/>
      <c r="I208" s="553"/>
      <c r="J208" s="544"/>
      <c r="M208" s="548"/>
    </row>
    <row r="209" spans="2:13" s="547" customFormat="1">
      <c r="B209" s="552"/>
      <c r="C209" s="554"/>
      <c r="D209" s="554"/>
      <c r="E209" s="552"/>
      <c r="F209" s="552"/>
      <c r="G209" s="552"/>
      <c r="H209" s="553"/>
      <c r="I209" s="553"/>
      <c r="J209" s="544"/>
      <c r="M209" s="548"/>
    </row>
    <row r="210" spans="2:13" s="547" customFormat="1">
      <c r="B210" s="552"/>
      <c r="C210" s="554"/>
      <c r="D210" s="554"/>
      <c r="E210" s="552"/>
      <c r="F210" s="552"/>
      <c r="G210" s="552"/>
      <c r="H210" s="553"/>
      <c r="I210" s="553"/>
      <c r="J210" s="544"/>
      <c r="M210" s="548"/>
    </row>
    <row r="211" spans="2:13" s="547" customFormat="1">
      <c r="B211" s="552"/>
      <c r="C211" s="554"/>
      <c r="D211" s="554"/>
      <c r="E211" s="552"/>
      <c r="F211" s="552"/>
      <c r="G211" s="552"/>
      <c r="H211" s="553"/>
      <c r="I211" s="553"/>
      <c r="J211" s="544"/>
      <c r="M211" s="548"/>
    </row>
    <row r="212" spans="2:13" s="547" customFormat="1">
      <c r="B212" s="552"/>
      <c r="C212" s="554"/>
      <c r="D212" s="554"/>
      <c r="E212" s="552"/>
      <c r="F212" s="552"/>
      <c r="G212" s="552"/>
      <c r="H212" s="553"/>
      <c r="I212" s="553"/>
      <c r="J212" s="544"/>
      <c r="M212" s="548"/>
    </row>
    <row r="213" spans="2:13" s="547" customFormat="1">
      <c r="B213" s="552"/>
      <c r="C213" s="554"/>
      <c r="D213" s="554"/>
      <c r="E213" s="552"/>
      <c r="F213" s="552"/>
      <c r="G213" s="552"/>
      <c r="H213" s="553"/>
      <c r="I213" s="553"/>
      <c r="J213" s="544"/>
      <c r="M213" s="548"/>
    </row>
    <row r="214" spans="2:13" s="547" customFormat="1">
      <c r="B214" s="552"/>
      <c r="C214" s="554"/>
      <c r="D214" s="554"/>
      <c r="E214" s="552"/>
      <c r="F214" s="552"/>
      <c r="G214" s="552"/>
      <c r="H214" s="553"/>
      <c r="I214" s="553"/>
      <c r="J214" s="544"/>
      <c r="M214" s="548"/>
    </row>
    <row r="215" spans="2:13" s="547" customFormat="1">
      <c r="B215" s="552"/>
      <c r="C215" s="554"/>
      <c r="D215" s="554"/>
      <c r="E215" s="552"/>
      <c r="F215" s="552"/>
      <c r="G215" s="552"/>
      <c r="H215" s="553"/>
      <c r="I215" s="553"/>
      <c r="J215" s="544"/>
      <c r="M215" s="548"/>
    </row>
    <row r="216" spans="2:13" s="547" customFormat="1">
      <c r="B216" s="552"/>
      <c r="C216" s="554"/>
      <c r="D216" s="554"/>
      <c r="E216" s="552"/>
      <c r="F216" s="552"/>
      <c r="G216" s="552"/>
      <c r="H216" s="553"/>
      <c r="I216" s="553"/>
      <c r="J216" s="544"/>
      <c r="M216" s="548"/>
    </row>
    <row r="217" spans="2:13" s="547" customFormat="1">
      <c r="B217" s="552"/>
      <c r="C217" s="554"/>
      <c r="D217" s="554"/>
      <c r="E217" s="552"/>
      <c r="F217" s="552"/>
      <c r="G217" s="552"/>
      <c r="H217" s="553"/>
      <c r="I217" s="553"/>
      <c r="J217" s="544"/>
      <c r="M217" s="548"/>
    </row>
    <row r="218" spans="2:13" s="547" customFormat="1">
      <c r="B218" s="552"/>
      <c r="C218" s="554"/>
      <c r="D218" s="554"/>
      <c r="E218" s="552"/>
      <c r="F218" s="552"/>
      <c r="G218" s="552"/>
      <c r="H218" s="553"/>
      <c r="I218" s="553"/>
      <c r="J218" s="544"/>
      <c r="M218" s="548"/>
    </row>
    <row r="219" spans="2:13" s="547" customFormat="1">
      <c r="B219" s="552"/>
      <c r="C219" s="554"/>
      <c r="D219" s="554"/>
      <c r="E219" s="552"/>
      <c r="F219" s="552"/>
      <c r="G219" s="552"/>
      <c r="H219" s="553"/>
      <c r="I219" s="553"/>
      <c r="J219" s="544"/>
      <c r="M219" s="548"/>
    </row>
    <row r="220" spans="2:13" s="547" customFormat="1">
      <c r="B220" s="552"/>
      <c r="C220" s="554"/>
      <c r="D220" s="554"/>
      <c r="E220" s="552"/>
      <c r="F220" s="552"/>
      <c r="G220" s="552"/>
      <c r="H220" s="553"/>
      <c r="I220" s="553"/>
      <c r="J220" s="544"/>
      <c r="M220" s="548"/>
    </row>
    <row r="221" spans="2:13" s="547" customFormat="1">
      <c r="B221" s="552"/>
      <c r="C221" s="554"/>
      <c r="D221" s="554"/>
      <c r="E221" s="552"/>
      <c r="F221" s="552"/>
      <c r="G221" s="552"/>
      <c r="H221" s="553"/>
      <c r="I221" s="553"/>
      <c r="J221" s="544"/>
      <c r="M221" s="548"/>
    </row>
    <row r="222" spans="2:13" s="547" customFormat="1">
      <c r="B222" s="552"/>
      <c r="C222" s="554"/>
      <c r="D222" s="554"/>
      <c r="E222" s="552"/>
      <c r="F222" s="552"/>
      <c r="G222" s="552"/>
      <c r="H222" s="553"/>
      <c r="I222" s="553"/>
      <c r="J222" s="544"/>
      <c r="M222" s="548"/>
    </row>
    <row r="223" spans="2:13" s="547" customFormat="1">
      <c r="B223" s="552"/>
      <c r="C223" s="554"/>
      <c r="D223" s="554"/>
      <c r="E223" s="552"/>
      <c r="F223" s="552"/>
      <c r="G223" s="552"/>
      <c r="H223" s="553"/>
      <c r="I223" s="553"/>
      <c r="J223" s="544"/>
      <c r="M223" s="548"/>
    </row>
    <row r="224" spans="2:13" s="547" customFormat="1">
      <c r="B224" s="552"/>
      <c r="C224" s="554"/>
      <c r="D224" s="554"/>
      <c r="E224" s="552"/>
      <c r="F224" s="552"/>
      <c r="G224" s="552"/>
      <c r="H224" s="553"/>
      <c r="I224" s="553"/>
      <c r="J224" s="544"/>
      <c r="M224" s="548"/>
    </row>
    <row r="225" spans="2:13" s="547" customFormat="1">
      <c r="B225" s="552"/>
      <c r="C225" s="554"/>
      <c r="D225" s="554"/>
      <c r="E225" s="552"/>
      <c r="F225" s="552"/>
      <c r="G225" s="552"/>
      <c r="H225" s="553"/>
      <c r="I225" s="553"/>
      <c r="J225" s="544"/>
      <c r="M225" s="548"/>
    </row>
    <row r="226" spans="2:13" s="547" customFormat="1">
      <c r="B226" s="552"/>
      <c r="C226" s="554"/>
      <c r="D226" s="554"/>
      <c r="E226" s="552"/>
      <c r="F226" s="552"/>
      <c r="G226" s="552"/>
      <c r="H226" s="553"/>
      <c r="I226" s="553"/>
      <c r="J226" s="544"/>
      <c r="M226" s="548"/>
    </row>
    <row r="227" spans="2:13" s="547" customFormat="1">
      <c r="B227" s="552"/>
      <c r="C227" s="554"/>
      <c r="D227" s="554"/>
      <c r="E227" s="552"/>
      <c r="F227" s="552"/>
      <c r="G227" s="552"/>
      <c r="H227" s="553"/>
      <c r="I227" s="553"/>
      <c r="J227" s="544"/>
      <c r="M227" s="548"/>
    </row>
    <row r="228" spans="2:13" s="547" customFormat="1">
      <c r="B228" s="552"/>
      <c r="C228" s="554"/>
      <c r="D228" s="554"/>
      <c r="E228" s="552"/>
      <c r="F228" s="552"/>
      <c r="G228" s="552"/>
      <c r="H228" s="553"/>
      <c r="I228" s="553"/>
      <c r="J228" s="544"/>
      <c r="M228" s="548"/>
    </row>
    <row r="229" spans="2:13" s="547" customFormat="1">
      <c r="B229" s="552"/>
      <c r="C229" s="554"/>
      <c r="D229" s="554"/>
      <c r="E229" s="552"/>
      <c r="F229" s="552"/>
      <c r="G229" s="552"/>
      <c r="H229" s="553"/>
      <c r="I229" s="553"/>
      <c r="J229" s="544"/>
      <c r="M229" s="548"/>
    </row>
    <row r="230" spans="2:13" s="547" customFormat="1">
      <c r="B230" s="552"/>
      <c r="C230" s="554"/>
      <c r="D230" s="554"/>
      <c r="E230" s="552"/>
      <c r="F230" s="552"/>
      <c r="G230" s="552"/>
      <c r="H230" s="553"/>
      <c r="I230" s="553"/>
      <c r="J230" s="544"/>
      <c r="M230" s="548"/>
    </row>
    <row r="231" spans="2:13" s="547" customFormat="1">
      <c r="B231" s="552"/>
      <c r="C231" s="554"/>
      <c r="D231" s="554"/>
      <c r="E231" s="552"/>
      <c r="F231" s="552"/>
      <c r="G231" s="552"/>
      <c r="H231" s="553"/>
      <c r="I231" s="553"/>
      <c r="J231" s="544"/>
      <c r="M231" s="548"/>
    </row>
    <row r="232" spans="2:13" s="547" customFormat="1">
      <c r="B232" s="552"/>
      <c r="C232" s="554"/>
      <c r="D232" s="554"/>
      <c r="E232" s="552"/>
      <c r="F232" s="552"/>
      <c r="G232" s="552"/>
      <c r="H232" s="553"/>
      <c r="I232" s="553"/>
      <c r="J232" s="544"/>
      <c r="M232" s="548"/>
    </row>
    <row r="233" spans="2:13" s="547" customFormat="1">
      <c r="B233" s="552"/>
      <c r="C233" s="554"/>
      <c r="D233" s="554"/>
      <c r="E233" s="552"/>
      <c r="F233" s="552"/>
      <c r="G233" s="552"/>
      <c r="H233" s="553"/>
      <c r="I233" s="553"/>
      <c r="J233" s="544"/>
      <c r="M233" s="548"/>
    </row>
    <row r="234" spans="2:13" s="547" customFormat="1">
      <c r="B234" s="552"/>
      <c r="C234" s="554"/>
      <c r="D234" s="554"/>
      <c r="E234" s="552"/>
      <c r="F234" s="552"/>
      <c r="G234" s="552"/>
      <c r="H234" s="553"/>
      <c r="I234" s="553"/>
      <c r="J234" s="544"/>
      <c r="M234" s="548"/>
    </row>
    <row r="235" spans="2:13" s="547" customFormat="1">
      <c r="B235" s="552"/>
      <c r="C235" s="554"/>
      <c r="D235" s="554"/>
      <c r="E235" s="552"/>
      <c r="F235" s="552"/>
      <c r="G235" s="552"/>
      <c r="H235" s="553"/>
      <c r="I235" s="553"/>
      <c r="J235" s="544"/>
      <c r="M235" s="548"/>
    </row>
    <row r="236" spans="2:13" s="547" customFormat="1">
      <c r="B236" s="552"/>
      <c r="C236" s="554"/>
      <c r="D236" s="554"/>
      <c r="E236" s="552"/>
      <c r="F236" s="552"/>
      <c r="G236" s="552"/>
      <c r="H236" s="553"/>
      <c r="I236" s="553"/>
      <c r="J236" s="544"/>
      <c r="M236" s="548"/>
    </row>
    <row r="237" spans="2:13" s="547" customFormat="1">
      <c r="B237" s="552"/>
      <c r="C237" s="554"/>
      <c r="D237" s="554"/>
      <c r="E237" s="552"/>
      <c r="F237" s="552"/>
      <c r="G237" s="552"/>
      <c r="H237" s="553"/>
      <c r="I237" s="553"/>
      <c r="J237" s="544"/>
      <c r="M237" s="548"/>
    </row>
    <row r="238" spans="2:13" s="547" customFormat="1">
      <c r="B238" s="552"/>
      <c r="C238" s="554"/>
      <c r="D238" s="554"/>
      <c r="E238" s="552"/>
      <c r="F238" s="552"/>
      <c r="G238" s="552"/>
      <c r="H238" s="553"/>
      <c r="I238" s="553"/>
      <c r="J238" s="544"/>
      <c r="M238" s="548"/>
    </row>
    <row r="239" spans="2:13" s="547" customFormat="1">
      <c r="B239" s="552"/>
      <c r="C239" s="554"/>
      <c r="D239" s="554"/>
      <c r="E239" s="552"/>
      <c r="F239" s="552"/>
      <c r="G239" s="552"/>
      <c r="H239" s="553"/>
      <c r="I239" s="553"/>
      <c r="J239" s="544"/>
      <c r="M239" s="548"/>
    </row>
    <row r="240" spans="2:13" s="547" customFormat="1">
      <c r="B240" s="552"/>
      <c r="C240" s="554"/>
      <c r="D240" s="554"/>
      <c r="E240" s="552"/>
      <c r="F240" s="552"/>
      <c r="G240" s="552"/>
      <c r="H240" s="553"/>
      <c r="I240" s="553"/>
      <c r="J240" s="544"/>
      <c r="M240" s="548"/>
    </row>
    <row r="241" spans="2:13" s="547" customFormat="1">
      <c r="B241" s="552"/>
      <c r="C241" s="554"/>
      <c r="D241" s="554"/>
      <c r="E241" s="552"/>
      <c r="F241" s="552"/>
      <c r="G241" s="552"/>
      <c r="H241" s="553"/>
      <c r="I241" s="553"/>
      <c r="J241" s="544"/>
      <c r="M241" s="548"/>
    </row>
    <row r="242" spans="2:13" s="547" customFormat="1">
      <c r="B242" s="552"/>
      <c r="C242" s="554"/>
      <c r="D242" s="554"/>
      <c r="E242" s="552"/>
      <c r="F242" s="552"/>
      <c r="G242" s="552"/>
      <c r="H242" s="553"/>
      <c r="I242" s="553"/>
      <c r="J242" s="544"/>
      <c r="M242" s="548"/>
    </row>
    <row r="243" spans="2:13" s="547" customFormat="1">
      <c r="B243" s="552"/>
      <c r="C243" s="554"/>
      <c r="D243" s="554"/>
      <c r="E243" s="552"/>
      <c r="F243" s="552"/>
      <c r="G243" s="552"/>
      <c r="H243" s="553"/>
      <c r="I243" s="553"/>
      <c r="J243" s="544"/>
      <c r="M243" s="548"/>
    </row>
    <row r="244" spans="2:13" s="547" customFormat="1">
      <c r="B244" s="552"/>
      <c r="C244" s="554"/>
      <c r="D244" s="554"/>
      <c r="E244" s="552"/>
      <c r="F244" s="552"/>
      <c r="G244" s="552"/>
      <c r="H244" s="553"/>
      <c r="I244" s="553"/>
      <c r="J244" s="544"/>
      <c r="M244" s="548"/>
    </row>
    <row r="245" spans="2:13" s="547" customFormat="1">
      <c r="B245" s="552"/>
      <c r="C245" s="554"/>
      <c r="D245" s="554"/>
      <c r="E245" s="552"/>
      <c r="F245" s="552"/>
      <c r="G245" s="552"/>
      <c r="H245" s="553"/>
      <c r="I245" s="553"/>
      <c r="J245" s="544"/>
      <c r="M245" s="548"/>
    </row>
    <row r="246" spans="2:13" s="547" customFormat="1">
      <c r="B246" s="552"/>
      <c r="C246" s="554"/>
      <c r="D246" s="554"/>
      <c r="E246" s="552"/>
      <c r="F246" s="552"/>
      <c r="G246" s="552"/>
      <c r="H246" s="553"/>
      <c r="I246" s="553"/>
      <c r="J246" s="544"/>
      <c r="M246" s="548"/>
    </row>
    <row r="247" spans="2:13" s="547" customFormat="1">
      <c r="B247" s="552"/>
      <c r="C247" s="554"/>
      <c r="D247" s="554"/>
      <c r="E247" s="552"/>
      <c r="F247" s="552"/>
      <c r="G247" s="552"/>
      <c r="H247" s="553"/>
      <c r="I247" s="553"/>
      <c r="J247" s="544"/>
      <c r="M247" s="548"/>
    </row>
    <row r="248" spans="2:13" s="547" customFormat="1">
      <c r="B248" s="552"/>
      <c r="C248" s="554"/>
      <c r="D248" s="554"/>
      <c r="E248" s="552"/>
      <c r="F248" s="552"/>
      <c r="G248" s="552"/>
      <c r="H248" s="553"/>
      <c r="I248" s="553"/>
      <c r="J248" s="544"/>
      <c r="M248" s="548"/>
    </row>
    <row r="249" spans="2:13" s="547" customFormat="1">
      <c r="B249" s="552"/>
      <c r="C249" s="554"/>
      <c r="D249" s="554"/>
      <c r="E249" s="552"/>
      <c r="F249" s="552"/>
      <c r="G249" s="552"/>
      <c r="H249" s="553"/>
      <c r="I249" s="553"/>
      <c r="J249" s="544"/>
      <c r="M249" s="548"/>
    </row>
    <row r="250" spans="2:13" s="547" customFormat="1">
      <c r="B250" s="552"/>
      <c r="C250" s="554"/>
      <c r="D250" s="554"/>
      <c r="E250" s="552"/>
      <c r="F250" s="552"/>
      <c r="G250" s="552"/>
      <c r="H250" s="553"/>
      <c r="I250" s="553"/>
      <c r="J250" s="544"/>
      <c r="M250" s="548"/>
    </row>
    <row r="251" spans="2:13" s="547" customFormat="1">
      <c r="B251" s="552"/>
      <c r="C251" s="554"/>
      <c r="D251" s="554"/>
      <c r="E251" s="552"/>
      <c r="F251" s="552"/>
      <c r="G251" s="552"/>
      <c r="H251" s="553"/>
      <c r="I251" s="553"/>
      <c r="J251" s="544"/>
      <c r="M251" s="548"/>
    </row>
    <row r="252" spans="2:13" s="547" customFormat="1">
      <c r="B252" s="552"/>
      <c r="C252" s="554"/>
      <c r="D252" s="554"/>
      <c r="E252" s="552"/>
      <c r="F252" s="552"/>
      <c r="G252" s="552"/>
      <c r="H252" s="553"/>
      <c r="I252" s="553"/>
      <c r="J252" s="544"/>
      <c r="M252" s="548"/>
    </row>
    <row r="253" spans="2:13" s="547" customFormat="1">
      <c r="B253" s="552"/>
      <c r="C253" s="554"/>
      <c r="D253" s="554"/>
      <c r="E253" s="552"/>
      <c r="F253" s="552"/>
      <c r="G253" s="552"/>
      <c r="H253" s="553"/>
      <c r="I253" s="553"/>
      <c r="J253" s="544"/>
      <c r="M253" s="548"/>
    </row>
    <row r="254" spans="2:13" s="547" customFormat="1">
      <c r="B254" s="552"/>
      <c r="C254" s="554"/>
      <c r="D254" s="554"/>
      <c r="E254" s="552"/>
      <c r="F254" s="552"/>
      <c r="G254" s="552"/>
      <c r="H254" s="553"/>
      <c r="I254" s="553"/>
      <c r="J254" s="544"/>
      <c r="M254" s="548"/>
    </row>
    <row r="255" spans="2:13" s="547" customFormat="1">
      <c r="B255" s="552"/>
      <c r="C255" s="554"/>
      <c r="D255" s="554"/>
      <c r="E255" s="552"/>
      <c r="F255" s="552"/>
      <c r="G255" s="552"/>
      <c r="H255" s="553"/>
      <c r="I255" s="553"/>
      <c r="J255" s="544"/>
      <c r="M255" s="548"/>
    </row>
    <row r="256" spans="2:13" s="547" customFormat="1">
      <c r="B256" s="552"/>
      <c r="C256" s="554"/>
      <c r="D256" s="554"/>
      <c r="E256" s="552"/>
      <c r="F256" s="552"/>
      <c r="G256" s="552"/>
      <c r="H256" s="553"/>
      <c r="I256" s="553"/>
      <c r="J256" s="544"/>
      <c r="M256" s="548"/>
    </row>
    <row r="257" spans="2:13" s="547" customFormat="1">
      <c r="B257" s="552"/>
      <c r="C257" s="554"/>
      <c r="D257" s="554"/>
      <c r="E257" s="552"/>
      <c r="F257" s="552"/>
      <c r="G257" s="552"/>
      <c r="H257" s="553"/>
      <c r="I257" s="553"/>
      <c r="J257" s="544"/>
      <c r="M257" s="548"/>
    </row>
    <row r="258" spans="2:13" s="547" customFormat="1">
      <c r="B258" s="552"/>
      <c r="C258" s="554"/>
      <c r="D258" s="554"/>
      <c r="E258" s="552"/>
      <c r="F258" s="552"/>
      <c r="G258" s="552"/>
      <c r="H258" s="553"/>
      <c r="I258" s="553"/>
      <c r="J258" s="544"/>
      <c r="M258" s="548"/>
    </row>
    <row r="259" spans="2:13" s="547" customFormat="1">
      <c r="B259" s="552"/>
      <c r="C259" s="554"/>
      <c r="D259" s="554"/>
      <c r="E259" s="552"/>
      <c r="F259" s="552"/>
      <c r="G259" s="552"/>
      <c r="H259" s="553"/>
      <c r="I259" s="553"/>
      <c r="J259" s="544"/>
      <c r="M259" s="548"/>
    </row>
    <row r="260" spans="2:13" s="547" customFormat="1">
      <c r="B260" s="552"/>
      <c r="C260" s="554"/>
      <c r="D260" s="554"/>
      <c r="E260" s="552"/>
      <c r="F260" s="552"/>
      <c r="G260" s="552"/>
      <c r="H260" s="553"/>
      <c r="I260" s="553"/>
      <c r="J260" s="544"/>
      <c r="M260" s="548"/>
    </row>
    <row r="261" spans="2:13" s="547" customFormat="1">
      <c r="B261" s="552"/>
      <c r="C261" s="554"/>
      <c r="D261" s="554"/>
      <c r="E261" s="552"/>
      <c r="F261" s="552"/>
      <c r="G261" s="552"/>
      <c r="H261" s="553"/>
      <c r="I261" s="553"/>
      <c r="J261" s="544"/>
      <c r="M261" s="548"/>
    </row>
    <row r="262" spans="2:13" s="547" customFormat="1">
      <c r="B262" s="552"/>
      <c r="C262" s="554"/>
      <c r="D262" s="554"/>
      <c r="E262" s="552"/>
      <c r="F262" s="552"/>
      <c r="G262" s="552"/>
      <c r="H262" s="553"/>
      <c r="I262" s="553"/>
      <c r="J262" s="544"/>
      <c r="M262" s="548"/>
    </row>
    <row r="263" spans="2:13" s="547" customFormat="1">
      <c r="B263" s="552"/>
      <c r="C263" s="554"/>
      <c r="D263" s="554"/>
      <c r="E263" s="552"/>
      <c r="F263" s="552"/>
      <c r="G263" s="552"/>
      <c r="H263" s="553"/>
      <c r="I263" s="553"/>
      <c r="J263" s="544"/>
      <c r="M263" s="548"/>
    </row>
    <row r="264" spans="2:13" s="547" customFormat="1">
      <c r="B264" s="552"/>
      <c r="C264" s="554"/>
      <c r="D264" s="554"/>
      <c r="E264" s="552"/>
      <c r="F264" s="552"/>
      <c r="G264" s="552"/>
      <c r="H264" s="553"/>
      <c r="I264" s="553"/>
      <c r="J264" s="544"/>
      <c r="M264" s="548"/>
    </row>
    <row r="265" spans="2:13" s="547" customFormat="1">
      <c r="B265" s="552"/>
      <c r="C265" s="554"/>
      <c r="D265" s="554"/>
      <c r="E265" s="552"/>
      <c r="F265" s="552"/>
      <c r="G265" s="552"/>
      <c r="H265" s="553"/>
      <c r="I265" s="553"/>
      <c r="J265" s="544"/>
      <c r="M265" s="548"/>
    </row>
    <row r="266" spans="2:13" s="547" customFormat="1">
      <c r="B266" s="552"/>
      <c r="C266" s="554"/>
      <c r="D266" s="554"/>
      <c r="E266" s="552"/>
      <c r="F266" s="552"/>
      <c r="G266" s="552"/>
      <c r="H266" s="553"/>
      <c r="I266" s="553"/>
      <c r="J266" s="544"/>
      <c r="M266" s="548"/>
    </row>
    <row r="267" spans="2:13" s="547" customFormat="1">
      <c r="B267" s="552"/>
      <c r="C267" s="554"/>
      <c r="D267" s="554"/>
      <c r="E267" s="552"/>
      <c r="F267" s="552"/>
      <c r="G267" s="552"/>
      <c r="H267" s="553"/>
      <c r="I267" s="553"/>
      <c r="J267" s="544"/>
      <c r="M267" s="548"/>
    </row>
    <row r="268" spans="2:13" s="547" customFormat="1">
      <c r="B268" s="552"/>
      <c r="C268" s="554"/>
      <c r="D268" s="554"/>
      <c r="E268" s="552"/>
      <c r="F268" s="552"/>
      <c r="G268" s="552"/>
      <c r="H268" s="553"/>
      <c r="I268" s="553"/>
      <c r="J268" s="544"/>
      <c r="M268" s="548"/>
    </row>
    <row r="269" spans="2:13" s="547" customFormat="1">
      <c r="B269" s="552"/>
      <c r="C269" s="554"/>
      <c r="D269" s="554"/>
      <c r="E269" s="552"/>
      <c r="F269" s="552"/>
      <c r="G269" s="552"/>
      <c r="H269" s="553"/>
      <c r="I269" s="553"/>
      <c r="J269" s="544"/>
      <c r="M269" s="548"/>
    </row>
    <row r="270" spans="2:13" s="547" customFormat="1">
      <c r="B270" s="552"/>
      <c r="C270" s="554"/>
      <c r="D270" s="554"/>
      <c r="E270" s="552"/>
      <c r="F270" s="552"/>
      <c r="G270" s="552"/>
      <c r="H270" s="553"/>
      <c r="I270" s="553"/>
      <c r="J270" s="544"/>
      <c r="M270" s="548"/>
    </row>
    <row r="271" spans="2:13" s="547" customFormat="1">
      <c r="B271" s="552"/>
      <c r="C271" s="554"/>
      <c r="D271" s="554"/>
      <c r="E271" s="552"/>
      <c r="F271" s="552"/>
      <c r="G271" s="552"/>
      <c r="H271" s="553"/>
      <c r="I271" s="553"/>
      <c r="J271" s="544"/>
      <c r="M271" s="548"/>
    </row>
    <row r="272" spans="2:13" s="547" customFormat="1">
      <c r="B272" s="552"/>
      <c r="C272" s="554"/>
      <c r="D272" s="554"/>
      <c r="E272" s="552"/>
      <c r="F272" s="552"/>
      <c r="G272" s="552"/>
      <c r="H272" s="553"/>
      <c r="I272" s="553"/>
      <c r="J272" s="544"/>
      <c r="M272" s="548"/>
    </row>
    <row r="273" spans="2:13" s="547" customFormat="1">
      <c r="B273" s="552"/>
      <c r="C273" s="554"/>
      <c r="D273" s="554"/>
      <c r="E273" s="552"/>
      <c r="F273" s="552"/>
      <c r="G273" s="552"/>
      <c r="H273" s="553"/>
      <c r="I273" s="553"/>
      <c r="J273" s="544"/>
      <c r="M273" s="548"/>
    </row>
    <row r="274" spans="2:13" s="547" customFormat="1">
      <c r="B274" s="552"/>
      <c r="C274" s="554"/>
      <c r="D274" s="554"/>
      <c r="E274" s="552"/>
      <c r="F274" s="552"/>
      <c r="G274" s="552"/>
      <c r="H274" s="553"/>
      <c r="I274" s="553"/>
      <c r="J274" s="544"/>
      <c r="M274" s="548"/>
    </row>
    <row r="275" spans="2:13" s="547" customFormat="1">
      <c r="B275" s="552"/>
      <c r="C275" s="554"/>
      <c r="D275" s="554"/>
      <c r="E275" s="552"/>
      <c r="F275" s="552"/>
      <c r="G275" s="552"/>
      <c r="H275" s="553"/>
      <c r="I275" s="553"/>
      <c r="J275" s="544"/>
      <c r="M275" s="548"/>
    </row>
    <row r="276" spans="2:13" s="547" customFormat="1">
      <c r="B276" s="552"/>
      <c r="C276" s="554"/>
      <c r="D276" s="554"/>
      <c r="E276" s="552"/>
      <c r="F276" s="552"/>
      <c r="G276" s="552"/>
      <c r="H276" s="553"/>
      <c r="I276" s="553"/>
      <c r="J276" s="544"/>
      <c r="M276" s="548"/>
    </row>
    <row r="277" spans="2:13" s="547" customFormat="1">
      <c r="B277" s="552"/>
      <c r="C277" s="554"/>
      <c r="D277" s="554"/>
      <c r="E277" s="552"/>
      <c r="F277" s="552"/>
      <c r="G277" s="552"/>
      <c r="H277" s="553"/>
      <c r="I277" s="553"/>
      <c r="J277" s="544"/>
      <c r="M277" s="548"/>
    </row>
    <row r="278" spans="2:13" s="547" customFormat="1">
      <c r="B278" s="552"/>
      <c r="C278" s="554"/>
      <c r="D278" s="554"/>
      <c r="E278" s="552"/>
      <c r="F278" s="552"/>
      <c r="G278" s="552"/>
      <c r="H278" s="553"/>
      <c r="I278" s="553"/>
      <c r="J278" s="544"/>
      <c r="M278" s="548"/>
    </row>
    <row r="279" spans="2:13" s="547" customFormat="1">
      <c r="B279" s="552"/>
      <c r="C279" s="554"/>
      <c r="D279" s="554"/>
      <c r="E279" s="552"/>
      <c r="F279" s="552"/>
      <c r="G279" s="552"/>
      <c r="H279" s="553"/>
      <c r="I279" s="553"/>
      <c r="J279" s="544"/>
      <c r="M279" s="548"/>
    </row>
    <row r="280" spans="2:13" s="547" customFormat="1">
      <c r="B280" s="552"/>
      <c r="C280" s="554"/>
      <c r="D280" s="554"/>
      <c r="E280" s="552"/>
      <c r="F280" s="552"/>
      <c r="G280" s="552"/>
      <c r="H280" s="553"/>
      <c r="I280" s="553"/>
      <c r="J280" s="544"/>
      <c r="M280" s="548"/>
    </row>
    <row r="281" spans="2:13" s="547" customFormat="1">
      <c r="B281" s="552"/>
      <c r="C281" s="554"/>
      <c r="D281" s="554"/>
      <c r="E281" s="552"/>
      <c r="F281" s="552"/>
      <c r="G281" s="552"/>
      <c r="H281" s="553"/>
      <c r="I281" s="553"/>
      <c r="J281" s="544"/>
      <c r="M281" s="548"/>
    </row>
    <row r="282" spans="2:13" s="547" customFormat="1">
      <c r="B282" s="552"/>
      <c r="C282" s="554"/>
      <c r="D282" s="554"/>
      <c r="E282" s="552"/>
      <c r="F282" s="552"/>
      <c r="G282" s="552"/>
      <c r="H282" s="553"/>
      <c r="I282" s="553"/>
      <c r="J282" s="544"/>
      <c r="M282" s="548"/>
    </row>
    <row r="283" spans="2:13" s="547" customFormat="1">
      <c r="B283" s="552"/>
      <c r="C283" s="554"/>
      <c r="D283" s="554"/>
      <c r="E283" s="552"/>
      <c r="F283" s="552"/>
      <c r="G283" s="552"/>
      <c r="H283" s="553"/>
      <c r="I283" s="553"/>
      <c r="J283" s="544"/>
      <c r="M283" s="548"/>
    </row>
    <row r="284" spans="2:13" s="547" customFormat="1">
      <c r="B284" s="552"/>
      <c r="C284" s="554"/>
      <c r="D284" s="554"/>
      <c r="E284" s="552"/>
      <c r="F284" s="552"/>
      <c r="G284" s="552"/>
      <c r="H284" s="553"/>
      <c r="I284" s="553"/>
      <c r="J284" s="544"/>
      <c r="M284" s="548"/>
    </row>
    <row r="285" spans="2:13" s="547" customFormat="1">
      <c r="B285" s="552"/>
      <c r="C285" s="554"/>
      <c r="D285" s="554"/>
      <c r="E285" s="552"/>
      <c r="F285" s="552"/>
      <c r="G285" s="552"/>
      <c r="H285" s="553"/>
      <c r="I285" s="553"/>
      <c r="J285" s="544"/>
      <c r="M285" s="548"/>
    </row>
    <row r="286" spans="2:13" s="547" customFormat="1">
      <c r="B286" s="552"/>
      <c r="C286" s="554"/>
      <c r="D286" s="554"/>
      <c r="E286" s="552"/>
      <c r="F286" s="552"/>
      <c r="G286" s="552"/>
      <c r="H286" s="553"/>
      <c r="I286" s="553"/>
      <c r="J286" s="544"/>
      <c r="M286" s="548"/>
    </row>
    <row r="287" spans="2:13" s="547" customFormat="1">
      <c r="B287" s="552"/>
      <c r="C287" s="554"/>
      <c r="D287" s="554"/>
      <c r="E287" s="552"/>
      <c r="F287" s="552"/>
      <c r="G287" s="552"/>
      <c r="H287" s="553"/>
      <c r="I287" s="553"/>
      <c r="J287" s="544"/>
      <c r="M287" s="548"/>
    </row>
    <row r="288" spans="2:13" s="547" customFormat="1">
      <c r="B288" s="552"/>
      <c r="C288" s="554"/>
      <c r="D288" s="554"/>
      <c r="E288" s="552"/>
      <c r="F288" s="552"/>
      <c r="G288" s="552"/>
      <c r="H288" s="553"/>
      <c r="I288" s="553"/>
      <c r="J288" s="544"/>
      <c r="M288" s="548"/>
    </row>
    <row r="289" spans="2:13" s="547" customFormat="1">
      <c r="B289" s="552"/>
      <c r="C289" s="554"/>
      <c r="D289" s="554"/>
      <c r="E289" s="552"/>
      <c r="F289" s="552"/>
      <c r="G289" s="552"/>
      <c r="H289" s="553"/>
      <c r="I289" s="553"/>
      <c r="J289" s="544"/>
      <c r="M289" s="548"/>
    </row>
    <row r="290" spans="2:13" s="547" customFormat="1">
      <c r="B290" s="552"/>
      <c r="C290" s="554"/>
      <c r="D290" s="554"/>
      <c r="E290" s="552"/>
      <c r="F290" s="552"/>
      <c r="G290" s="552"/>
      <c r="H290" s="553"/>
      <c r="I290" s="553"/>
      <c r="J290" s="544"/>
      <c r="M290" s="548"/>
    </row>
    <row r="291" spans="2:13" s="547" customFormat="1">
      <c r="B291" s="552"/>
      <c r="C291" s="554"/>
      <c r="D291" s="554"/>
      <c r="E291" s="552"/>
      <c r="F291" s="552"/>
      <c r="G291" s="552"/>
      <c r="H291" s="553"/>
      <c r="I291" s="553"/>
      <c r="J291" s="544"/>
      <c r="M291" s="548"/>
    </row>
    <row r="292" spans="2:13" s="547" customFormat="1">
      <c r="B292" s="552"/>
      <c r="C292" s="554"/>
      <c r="D292" s="554"/>
      <c r="E292" s="552"/>
      <c r="F292" s="552"/>
      <c r="G292" s="552"/>
      <c r="H292" s="553"/>
      <c r="I292" s="553"/>
      <c r="J292" s="544"/>
      <c r="M292" s="548"/>
    </row>
    <row r="293" spans="2:13" s="547" customFormat="1">
      <c r="B293" s="552"/>
      <c r="C293" s="554"/>
      <c r="D293" s="554"/>
      <c r="E293" s="552"/>
      <c r="F293" s="552"/>
      <c r="G293" s="552"/>
      <c r="H293" s="553"/>
      <c r="I293" s="553"/>
      <c r="J293" s="544"/>
      <c r="M293" s="548"/>
    </row>
    <row r="294" spans="2:13" s="547" customFormat="1">
      <c r="B294" s="552"/>
      <c r="C294" s="554"/>
      <c r="D294" s="554"/>
      <c r="E294" s="552"/>
      <c r="F294" s="552"/>
      <c r="G294" s="552"/>
      <c r="H294" s="553"/>
      <c r="I294" s="553"/>
      <c r="J294" s="544"/>
      <c r="M294" s="548"/>
    </row>
    <row r="295" spans="2:13" s="547" customFormat="1">
      <c r="B295" s="552"/>
      <c r="C295" s="554"/>
      <c r="D295" s="554"/>
      <c r="E295" s="552"/>
      <c r="F295" s="552"/>
      <c r="G295" s="552"/>
      <c r="H295" s="553"/>
      <c r="I295" s="553"/>
      <c r="J295" s="544"/>
      <c r="M295" s="548"/>
    </row>
    <row r="296" spans="2:13" s="547" customFormat="1">
      <c r="B296" s="552"/>
      <c r="C296" s="554"/>
      <c r="D296" s="554"/>
      <c r="E296" s="552"/>
      <c r="F296" s="552"/>
      <c r="G296" s="552"/>
      <c r="H296" s="553"/>
      <c r="I296" s="553"/>
      <c r="J296" s="544"/>
      <c r="M296" s="548"/>
    </row>
    <row r="297" spans="2:13" s="547" customFormat="1">
      <c r="B297" s="552"/>
      <c r="C297" s="554"/>
      <c r="D297" s="554"/>
      <c r="E297" s="552"/>
      <c r="F297" s="552"/>
      <c r="G297" s="552"/>
      <c r="H297" s="553"/>
      <c r="I297" s="553"/>
      <c r="J297" s="544"/>
      <c r="M297" s="548"/>
    </row>
    <row r="298" spans="2:13" s="547" customFormat="1">
      <c r="B298" s="552"/>
      <c r="C298" s="554"/>
      <c r="D298" s="554"/>
      <c r="E298" s="552"/>
      <c r="F298" s="552"/>
      <c r="G298" s="552"/>
      <c r="H298" s="553"/>
      <c r="I298" s="553"/>
      <c r="J298" s="544"/>
      <c r="M298" s="548"/>
    </row>
    <row r="299" spans="2:13" s="547" customFormat="1">
      <c r="B299" s="552"/>
      <c r="C299" s="554"/>
      <c r="D299" s="554"/>
      <c r="E299" s="552"/>
      <c r="F299" s="552"/>
      <c r="G299" s="552"/>
      <c r="H299" s="553"/>
      <c r="I299" s="553"/>
      <c r="J299" s="544"/>
      <c r="M299" s="548"/>
    </row>
    <row r="300" spans="2:13" s="547" customFormat="1">
      <c r="B300" s="552"/>
      <c r="C300" s="554"/>
      <c r="D300" s="554"/>
      <c r="E300" s="552"/>
      <c r="F300" s="552"/>
      <c r="G300" s="552"/>
      <c r="H300" s="553"/>
      <c r="I300" s="553"/>
      <c r="J300" s="544"/>
      <c r="M300" s="548"/>
    </row>
    <row r="301" spans="2:13" s="547" customFormat="1">
      <c r="B301" s="552"/>
      <c r="C301" s="554"/>
      <c r="D301" s="554"/>
      <c r="E301" s="552"/>
      <c r="F301" s="552"/>
      <c r="G301" s="552"/>
      <c r="H301" s="553"/>
      <c r="I301" s="553"/>
      <c r="J301" s="544"/>
      <c r="M301" s="548"/>
    </row>
    <row r="302" spans="2:13" s="547" customFormat="1">
      <c r="B302" s="552"/>
      <c r="C302" s="554"/>
      <c r="D302" s="554"/>
      <c r="E302" s="552"/>
      <c r="F302" s="552"/>
      <c r="G302" s="552"/>
      <c r="H302" s="553"/>
      <c r="I302" s="553"/>
      <c r="J302" s="544"/>
      <c r="M302" s="548"/>
    </row>
    <row r="303" spans="2:13" s="547" customFormat="1">
      <c r="B303" s="552"/>
      <c r="C303" s="554"/>
      <c r="D303" s="554"/>
      <c r="E303" s="552"/>
      <c r="F303" s="552"/>
      <c r="G303" s="552"/>
      <c r="H303" s="553"/>
      <c r="I303" s="553"/>
      <c r="J303" s="544"/>
      <c r="M303" s="548"/>
    </row>
    <row r="304" spans="2:13" s="547" customFormat="1">
      <c r="B304" s="552"/>
      <c r="C304" s="554"/>
      <c r="D304" s="554"/>
      <c r="E304" s="552"/>
      <c r="F304" s="552"/>
      <c r="G304" s="552"/>
      <c r="H304" s="553"/>
      <c r="I304" s="553"/>
      <c r="J304" s="544"/>
      <c r="M304" s="548"/>
    </row>
    <row r="305" spans="2:13" s="547" customFormat="1">
      <c r="B305" s="552"/>
      <c r="C305" s="554"/>
      <c r="D305" s="554"/>
      <c r="E305" s="552"/>
      <c r="F305" s="552"/>
      <c r="G305" s="552"/>
      <c r="H305" s="553"/>
      <c r="I305" s="553"/>
      <c r="J305" s="544"/>
      <c r="M305" s="548"/>
    </row>
    <row r="306" spans="2:13" s="547" customFormat="1">
      <c r="B306" s="552"/>
      <c r="C306" s="554"/>
      <c r="D306" s="554"/>
      <c r="E306" s="552"/>
      <c r="F306" s="552"/>
      <c r="G306" s="552"/>
      <c r="H306" s="553"/>
      <c r="I306" s="553"/>
      <c r="J306" s="544"/>
      <c r="M306" s="548"/>
    </row>
    <row r="307" spans="2:13" s="547" customFormat="1">
      <c r="B307" s="552"/>
      <c r="C307" s="554"/>
      <c r="D307" s="554"/>
      <c r="E307" s="552"/>
      <c r="F307" s="552"/>
      <c r="G307" s="552"/>
      <c r="H307" s="553"/>
      <c r="I307" s="553"/>
      <c r="J307" s="544"/>
      <c r="M307" s="548"/>
    </row>
    <row r="308" spans="2:13" s="547" customFormat="1">
      <c r="B308" s="552"/>
      <c r="C308" s="554"/>
      <c r="D308" s="554"/>
      <c r="E308" s="552"/>
      <c r="F308" s="552"/>
      <c r="G308" s="552"/>
      <c r="H308" s="553"/>
      <c r="I308" s="553"/>
      <c r="J308" s="544"/>
      <c r="M308" s="548"/>
    </row>
    <row r="309" spans="2:13" s="547" customFormat="1">
      <c r="B309" s="552"/>
      <c r="C309" s="554"/>
      <c r="D309" s="554"/>
      <c r="E309" s="552"/>
      <c r="F309" s="552"/>
      <c r="G309" s="552"/>
      <c r="H309" s="553"/>
      <c r="I309" s="553"/>
      <c r="J309" s="544"/>
      <c r="M309" s="548"/>
    </row>
    <row r="310" spans="2:13" s="547" customFormat="1">
      <c r="B310" s="552"/>
      <c r="C310" s="554"/>
      <c r="D310" s="554"/>
      <c r="E310" s="552"/>
      <c r="F310" s="552"/>
      <c r="G310" s="552"/>
      <c r="H310" s="553"/>
      <c r="I310" s="553"/>
      <c r="J310" s="544"/>
      <c r="M310" s="548"/>
    </row>
    <row r="311" spans="2:13" s="547" customFormat="1">
      <c r="B311" s="552"/>
      <c r="C311" s="554"/>
      <c r="D311" s="554"/>
      <c r="E311" s="552"/>
      <c r="F311" s="552"/>
      <c r="G311" s="552"/>
      <c r="H311" s="553"/>
      <c r="I311" s="553"/>
      <c r="J311" s="544"/>
      <c r="M311" s="548"/>
    </row>
    <row r="312" spans="2:13" s="547" customFormat="1">
      <c r="B312" s="552"/>
      <c r="C312" s="554"/>
      <c r="D312" s="554"/>
      <c r="E312" s="552"/>
      <c r="F312" s="552"/>
      <c r="G312" s="552"/>
      <c r="H312" s="553"/>
      <c r="I312" s="553"/>
      <c r="J312" s="544"/>
      <c r="M312" s="548"/>
    </row>
    <row r="313" spans="2:13" s="547" customFormat="1">
      <c r="B313" s="552"/>
      <c r="C313" s="554"/>
      <c r="D313" s="554"/>
      <c r="E313" s="552"/>
      <c r="F313" s="552"/>
      <c r="G313" s="552"/>
      <c r="H313" s="553"/>
      <c r="I313" s="553"/>
      <c r="J313" s="544"/>
      <c r="M313" s="548"/>
    </row>
    <row r="314" spans="2:13" s="547" customFormat="1">
      <c r="B314" s="552"/>
      <c r="C314" s="554"/>
      <c r="D314" s="554"/>
      <c r="E314" s="552"/>
      <c r="F314" s="552"/>
      <c r="G314" s="552"/>
      <c r="H314" s="553"/>
      <c r="I314" s="553"/>
      <c r="J314" s="544"/>
      <c r="M314" s="548"/>
    </row>
    <row r="315" spans="2:13" s="547" customFormat="1">
      <c r="B315" s="552"/>
      <c r="C315" s="554"/>
      <c r="D315" s="554"/>
      <c r="E315" s="552"/>
      <c r="F315" s="552"/>
      <c r="G315" s="552"/>
      <c r="H315" s="553"/>
      <c r="I315" s="553"/>
      <c r="J315" s="544"/>
      <c r="M315" s="548"/>
    </row>
    <row r="316" spans="2:13" s="547" customFormat="1">
      <c r="B316" s="552"/>
      <c r="C316" s="554"/>
      <c r="D316" s="554"/>
      <c r="E316" s="552"/>
      <c r="F316" s="552"/>
      <c r="G316" s="552"/>
      <c r="H316" s="553"/>
      <c r="I316" s="553"/>
      <c r="J316" s="544"/>
      <c r="M316" s="548"/>
    </row>
    <row r="317" spans="2:13" s="547" customFormat="1">
      <c r="B317" s="552"/>
      <c r="C317" s="554"/>
      <c r="D317" s="554"/>
      <c r="E317" s="552"/>
      <c r="F317" s="552"/>
      <c r="G317" s="552"/>
      <c r="H317" s="553"/>
      <c r="I317" s="553"/>
      <c r="J317" s="544"/>
      <c r="M317" s="548"/>
    </row>
    <row r="318" spans="2:13" s="547" customFormat="1">
      <c r="B318" s="552"/>
      <c r="C318" s="554"/>
      <c r="D318" s="554"/>
      <c r="E318" s="552"/>
      <c r="F318" s="552"/>
      <c r="G318" s="552"/>
      <c r="H318" s="553"/>
      <c r="I318" s="553"/>
      <c r="J318" s="544"/>
      <c r="M318" s="548"/>
    </row>
    <row r="319" spans="2:13" s="547" customFormat="1">
      <c r="B319" s="552"/>
      <c r="C319" s="554"/>
      <c r="D319" s="554"/>
      <c r="E319" s="552"/>
      <c r="F319" s="552"/>
      <c r="G319" s="552"/>
      <c r="H319" s="553"/>
      <c r="I319" s="553"/>
      <c r="J319" s="544"/>
      <c r="M319" s="548"/>
    </row>
    <row r="320" spans="2:13" s="547" customFormat="1">
      <c r="B320" s="552"/>
      <c r="C320" s="554"/>
      <c r="D320" s="554"/>
      <c r="E320" s="552"/>
      <c r="F320" s="552"/>
      <c r="G320" s="552"/>
      <c r="H320" s="553"/>
      <c r="I320" s="553"/>
      <c r="J320" s="544"/>
      <c r="M320" s="548"/>
    </row>
    <row r="321" spans="2:13" s="547" customFormat="1">
      <c r="B321" s="552"/>
      <c r="C321" s="554"/>
      <c r="D321" s="554"/>
      <c r="E321" s="552"/>
      <c r="F321" s="552"/>
      <c r="G321" s="552"/>
      <c r="H321" s="553"/>
      <c r="I321" s="553"/>
      <c r="J321" s="544"/>
      <c r="M321" s="548"/>
    </row>
    <row r="322" spans="2:13" s="547" customFormat="1">
      <c r="B322" s="552"/>
      <c r="C322" s="554"/>
      <c r="D322" s="554"/>
      <c r="E322" s="552"/>
      <c r="F322" s="552"/>
      <c r="G322" s="552"/>
      <c r="H322" s="553"/>
      <c r="I322" s="553"/>
      <c r="J322" s="544"/>
      <c r="M322" s="548"/>
    </row>
    <row r="323" spans="2:13" s="547" customFormat="1">
      <c r="B323" s="552"/>
      <c r="C323" s="554"/>
      <c r="D323" s="554"/>
      <c r="E323" s="552"/>
      <c r="F323" s="552"/>
      <c r="G323" s="552"/>
      <c r="H323" s="553"/>
      <c r="I323" s="553"/>
      <c r="J323" s="544"/>
      <c r="M323" s="548"/>
    </row>
    <row r="324" spans="2:13" s="547" customFormat="1">
      <c r="B324" s="552"/>
      <c r="C324" s="554"/>
      <c r="D324" s="554"/>
      <c r="E324" s="552"/>
      <c r="F324" s="552"/>
      <c r="G324" s="552"/>
      <c r="H324" s="553"/>
      <c r="I324" s="553"/>
      <c r="J324" s="544"/>
      <c r="M324" s="548"/>
    </row>
    <row r="325" spans="2:13" s="547" customFormat="1">
      <c r="B325" s="552"/>
      <c r="C325" s="554"/>
      <c r="D325" s="554"/>
      <c r="E325" s="552"/>
      <c r="F325" s="552"/>
      <c r="G325" s="552"/>
      <c r="H325" s="553"/>
      <c r="I325" s="553"/>
      <c r="J325" s="544"/>
      <c r="M325" s="548"/>
    </row>
    <row r="326" spans="2:13" s="547" customFormat="1">
      <c r="B326" s="552"/>
      <c r="C326" s="554"/>
      <c r="D326" s="554"/>
      <c r="E326" s="552"/>
      <c r="F326" s="552"/>
      <c r="G326" s="552"/>
      <c r="H326" s="553"/>
      <c r="I326" s="553"/>
      <c r="J326" s="544"/>
      <c r="M326" s="548"/>
    </row>
    <row r="327" spans="2:13" s="547" customFormat="1">
      <c r="B327" s="552"/>
      <c r="C327" s="554"/>
      <c r="D327" s="554"/>
      <c r="E327" s="552"/>
      <c r="F327" s="552"/>
      <c r="G327" s="552"/>
      <c r="H327" s="553"/>
      <c r="I327" s="553"/>
      <c r="J327" s="544"/>
      <c r="M327" s="548"/>
    </row>
    <row r="328" spans="2:13" s="547" customFormat="1">
      <c r="B328" s="552"/>
      <c r="C328" s="554"/>
      <c r="D328" s="554"/>
      <c r="E328" s="552"/>
      <c r="F328" s="552"/>
      <c r="G328" s="552"/>
      <c r="H328" s="553"/>
      <c r="I328" s="553"/>
      <c r="J328" s="544"/>
      <c r="M328" s="548"/>
    </row>
    <row r="329" spans="2:13" s="547" customFormat="1">
      <c r="B329" s="552"/>
      <c r="C329" s="554"/>
      <c r="D329" s="554"/>
      <c r="E329" s="552"/>
      <c r="F329" s="552"/>
      <c r="G329" s="552"/>
      <c r="H329" s="553"/>
      <c r="I329" s="553"/>
      <c r="J329" s="544"/>
      <c r="M329" s="548"/>
    </row>
    <row r="330" spans="2:13" s="547" customFormat="1">
      <c r="B330" s="552"/>
      <c r="C330" s="554"/>
      <c r="D330" s="554"/>
      <c r="E330" s="552"/>
      <c r="F330" s="552"/>
      <c r="G330" s="552"/>
      <c r="H330" s="553"/>
      <c r="I330" s="553"/>
      <c r="J330" s="544"/>
      <c r="M330" s="548"/>
    </row>
    <row r="331" spans="2:13" s="547" customFormat="1">
      <c r="B331" s="552"/>
      <c r="C331" s="554"/>
      <c r="D331" s="554"/>
      <c r="E331" s="552"/>
      <c r="F331" s="552"/>
      <c r="G331" s="552"/>
      <c r="H331" s="553"/>
      <c r="I331" s="553"/>
      <c r="J331" s="544"/>
      <c r="M331" s="548"/>
    </row>
    <row r="332" spans="2:13" s="547" customFormat="1">
      <c r="B332" s="552"/>
      <c r="C332" s="554"/>
      <c r="D332" s="554"/>
      <c r="E332" s="552"/>
      <c r="F332" s="552"/>
      <c r="G332" s="552"/>
      <c r="H332" s="553"/>
      <c r="I332" s="553"/>
      <c r="J332" s="544"/>
      <c r="M332" s="548"/>
    </row>
    <row r="333" spans="2:13" s="547" customFormat="1">
      <c r="B333" s="552"/>
      <c r="C333" s="554"/>
      <c r="D333" s="554"/>
      <c r="E333" s="552"/>
      <c r="F333" s="552"/>
      <c r="G333" s="552"/>
      <c r="H333" s="553"/>
      <c r="I333" s="553"/>
      <c r="J333" s="544"/>
      <c r="M333" s="548"/>
    </row>
    <row r="334" spans="2:13" s="547" customFormat="1">
      <c r="B334" s="552"/>
      <c r="C334" s="554"/>
      <c r="D334" s="554"/>
      <c r="E334" s="552"/>
      <c r="F334" s="552"/>
      <c r="G334" s="552"/>
      <c r="H334" s="553"/>
      <c r="I334" s="553"/>
      <c r="J334" s="544"/>
      <c r="M334" s="548"/>
    </row>
    <row r="335" spans="2:13" s="547" customFormat="1">
      <c r="B335" s="552"/>
      <c r="C335" s="554"/>
      <c r="D335" s="554"/>
      <c r="E335" s="552"/>
      <c r="F335" s="552"/>
      <c r="G335" s="552"/>
      <c r="H335" s="553"/>
      <c r="I335" s="553"/>
      <c r="J335" s="544"/>
      <c r="M335" s="548"/>
    </row>
    <row r="336" spans="2:13" s="547" customFormat="1">
      <c r="B336" s="552"/>
      <c r="C336" s="554"/>
      <c r="D336" s="554"/>
      <c r="E336" s="552"/>
      <c r="F336" s="552"/>
      <c r="G336" s="552"/>
      <c r="H336" s="553"/>
      <c r="I336" s="553"/>
      <c r="J336" s="544"/>
      <c r="M336" s="548"/>
    </row>
    <row r="337" spans="2:13" s="547" customFormat="1">
      <c r="B337" s="552"/>
      <c r="C337" s="554"/>
      <c r="D337" s="554"/>
      <c r="E337" s="552"/>
      <c r="F337" s="552"/>
      <c r="G337" s="552"/>
      <c r="H337" s="553"/>
      <c r="I337" s="553"/>
      <c r="J337" s="544"/>
      <c r="M337" s="548"/>
    </row>
    <row r="338" spans="2:13" s="547" customFormat="1">
      <c r="B338" s="552"/>
      <c r="C338" s="554"/>
      <c r="D338" s="554"/>
      <c r="E338" s="552"/>
      <c r="F338" s="552"/>
      <c r="G338" s="552"/>
      <c r="H338" s="553"/>
      <c r="I338" s="553"/>
      <c r="J338" s="544"/>
      <c r="M338" s="548"/>
    </row>
    <row r="339" spans="2:13" s="547" customFormat="1">
      <c r="B339" s="552"/>
      <c r="C339" s="554"/>
      <c r="D339" s="554"/>
      <c r="E339" s="552"/>
      <c r="F339" s="552"/>
      <c r="G339" s="552"/>
      <c r="H339" s="553"/>
      <c r="I339" s="553"/>
      <c r="J339" s="544"/>
      <c r="M339" s="548"/>
    </row>
    <row r="340" spans="2:13" s="547" customFormat="1">
      <c r="B340" s="552"/>
      <c r="C340" s="554"/>
      <c r="D340" s="554"/>
      <c r="E340" s="552"/>
      <c r="F340" s="552"/>
      <c r="G340" s="552"/>
      <c r="H340" s="553"/>
      <c r="I340" s="553"/>
      <c r="J340" s="544"/>
      <c r="M340" s="548"/>
    </row>
    <row r="341" spans="2:13" s="547" customFormat="1">
      <c r="B341" s="552"/>
      <c r="C341" s="554"/>
      <c r="D341" s="554"/>
      <c r="E341" s="552"/>
      <c r="F341" s="552"/>
      <c r="G341" s="552"/>
      <c r="H341" s="553"/>
      <c r="I341" s="553"/>
      <c r="J341" s="544"/>
      <c r="M341" s="548"/>
    </row>
    <row r="342" spans="2:13" s="547" customFormat="1">
      <c r="B342" s="552"/>
      <c r="C342" s="554"/>
      <c r="D342" s="554"/>
      <c r="E342" s="552"/>
      <c r="F342" s="552"/>
      <c r="G342" s="552"/>
      <c r="H342" s="553"/>
      <c r="I342" s="553"/>
      <c r="J342" s="544"/>
      <c r="M342" s="548"/>
    </row>
    <row r="343" spans="2:13" s="547" customFormat="1">
      <c r="B343" s="552"/>
      <c r="C343" s="554"/>
      <c r="D343" s="554"/>
      <c r="E343" s="552"/>
      <c r="F343" s="552"/>
      <c r="G343" s="552"/>
      <c r="H343" s="553"/>
      <c r="I343" s="553"/>
      <c r="J343" s="544"/>
      <c r="M343" s="548"/>
    </row>
    <row r="344" spans="2:13" s="547" customFormat="1">
      <c r="B344" s="552"/>
      <c r="C344" s="554"/>
      <c r="D344" s="554"/>
      <c r="E344" s="552"/>
      <c r="F344" s="552"/>
      <c r="G344" s="552"/>
      <c r="H344" s="553"/>
      <c r="I344" s="553"/>
      <c r="J344" s="544"/>
      <c r="M344" s="548"/>
    </row>
    <row r="345" spans="2:13" s="547" customFormat="1">
      <c r="B345" s="552"/>
      <c r="C345" s="554"/>
      <c r="D345" s="554"/>
      <c r="E345" s="552"/>
      <c r="F345" s="552"/>
      <c r="G345" s="552"/>
      <c r="H345" s="553"/>
      <c r="I345" s="553"/>
      <c r="J345" s="544"/>
      <c r="M345" s="548"/>
    </row>
    <row r="346" spans="2:13" s="547" customFormat="1">
      <c r="B346" s="552"/>
      <c r="C346" s="554"/>
      <c r="D346" s="554"/>
      <c r="E346" s="552"/>
      <c r="F346" s="552"/>
      <c r="G346" s="552"/>
      <c r="H346" s="553"/>
      <c r="I346" s="553"/>
      <c r="J346" s="544"/>
      <c r="M346" s="548"/>
    </row>
    <row r="347" spans="2:13" s="547" customFormat="1">
      <c r="B347" s="552"/>
      <c r="C347" s="554"/>
      <c r="D347" s="554"/>
      <c r="E347" s="552"/>
      <c r="F347" s="552"/>
      <c r="G347" s="552"/>
      <c r="H347" s="553"/>
      <c r="I347" s="553"/>
      <c r="J347" s="544"/>
      <c r="M347" s="548"/>
    </row>
    <row r="348" spans="2:13" s="547" customFormat="1">
      <c r="B348" s="552"/>
      <c r="C348" s="554"/>
      <c r="D348" s="554"/>
      <c r="E348" s="552"/>
      <c r="F348" s="552"/>
      <c r="G348" s="552"/>
      <c r="H348" s="553"/>
      <c r="I348" s="553"/>
      <c r="J348" s="544"/>
      <c r="M348" s="548"/>
    </row>
    <row r="349" spans="2:13" s="547" customFormat="1">
      <c r="B349" s="552"/>
      <c r="C349" s="554"/>
      <c r="D349" s="554"/>
      <c r="E349" s="552"/>
      <c r="F349" s="552"/>
      <c r="G349" s="552"/>
      <c r="H349" s="553"/>
      <c r="I349" s="553"/>
      <c r="J349" s="544"/>
      <c r="M349" s="548"/>
    </row>
    <row r="350" spans="2:13" s="547" customFormat="1">
      <c r="B350" s="552"/>
      <c r="C350" s="554"/>
      <c r="D350" s="554"/>
      <c r="E350" s="552"/>
      <c r="F350" s="552"/>
      <c r="G350" s="552"/>
      <c r="H350" s="553"/>
      <c r="I350" s="553"/>
      <c r="J350" s="544"/>
      <c r="M350" s="548"/>
    </row>
    <row r="351" spans="2:13" s="547" customFormat="1">
      <c r="B351" s="552"/>
      <c r="C351" s="554"/>
      <c r="D351" s="554"/>
      <c r="E351" s="552"/>
      <c r="F351" s="552"/>
      <c r="G351" s="552"/>
      <c r="H351" s="553"/>
      <c r="I351" s="553"/>
      <c r="J351" s="544"/>
      <c r="M351" s="548"/>
    </row>
    <row r="352" spans="2:13" s="547" customFormat="1">
      <c r="B352" s="552"/>
      <c r="C352" s="554"/>
      <c r="D352" s="554"/>
      <c r="E352" s="552"/>
      <c r="F352" s="552"/>
      <c r="G352" s="552"/>
      <c r="H352" s="553"/>
      <c r="I352" s="553"/>
      <c r="J352" s="544"/>
      <c r="M352" s="548"/>
    </row>
    <row r="353" spans="2:13" s="547" customFormat="1">
      <c r="B353" s="552"/>
      <c r="C353" s="554"/>
      <c r="D353" s="554"/>
      <c r="E353" s="552"/>
      <c r="F353" s="552"/>
      <c r="G353" s="552"/>
      <c r="H353" s="553"/>
      <c r="I353" s="553"/>
      <c r="J353" s="544"/>
      <c r="M353" s="548"/>
    </row>
    <row r="354" spans="2:13" s="547" customFormat="1">
      <c r="B354" s="552"/>
      <c r="C354" s="554"/>
      <c r="D354" s="554"/>
      <c r="E354" s="552"/>
      <c r="F354" s="552"/>
      <c r="G354" s="552"/>
      <c r="H354" s="553"/>
      <c r="I354" s="553"/>
      <c r="J354" s="544"/>
      <c r="M354" s="548"/>
    </row>
    <row r="355" spans="2:13" s="547" customFormat="1">
      <c r="B355" s="552"/>
      <c r="C355" s="554"/>
      <c r="D355" s="554"/>
      <c r="E355" s="552"/>
      <c r="F355" s="552"/>
      <c r="G355" s="552"/>
      <c r="H355" s="553"/>
      <c r="I355" s="553"/>
      <c r="J355" s="544"/>
      <c r="M355" s="548"/>
    </row>
    <row r="356" spans="2:13" s="547" customFormat="1">
      <c r="B356" s="552"/>
      <c r="C356" s="554"/>
      <c r="D356" s="554"/>
      <c r="E356" s="552"/>
      <c r="F356" s="552"/>
      <c r="G356" s="552"/>
      <c r="H356" s="553"/>
      <c r="I356" s="553"/>
      <c r="J356" s="544"/>
      <c r="M356" s="548"/>
    </row>
    <row r="357" spans="2:13" s="547" customFormat="1">
      <c r="B357" s="552"/>
      <c r="C357" s="554"/>
      <c r="D357" s="554"/>
      <c r="E357" s="552"/>
      <c r="F357" s="552"/>
      <c r="G357" s="552"/>
      <c r="H357" s="553"/>
      <c r="I357" s="553"/>
      <c r="J357" s="544"/>
      <c r="M357" s="548"/>
    </row>
    <row r="358" spans="2:13" s="547" customFormat="1">
      <c r="B358" s="552"/>
      <c r="C358" s="554"/>
      <c r="D358" s="554"/>
      <c r="E358" s="552"/>
      <c r="F358" s="552"/>
      <c r="G358" s="552"/>
      <c r="H358" s="553"/>
      <c r="I358" s="553"/>
      <c r="J358" s="544"/>
      <c r="M358" s="548"/>
    </row>
    <row r="359" spans="2:13" s="547" customFormat="1">
      <c r="B359" s="552"/>
      <c r="C359" s="554"/>
      <c r="D359" s="554"/>
      <c r="E359" s="552"/>
      <c r="F359" s="552"/>
      <c r="G359" s="552"/>
      <c r="H359" s="553"/>
      <c r="I359" s="553"/>
      <c r="J359" s="544"/>
      <c r="M359" s="548"/>
    </row>
    <row r="360" spans="2:13" s="547" customFormat="1">
      <c r="B360" s="552"/>
      <c r="C360" s="554"/>
      <c r="D360" s="554"/>
      <c r="E360" s="552"/>
      <c r="F360" s="552"/>
      <c r="G360" s="552"/>
      <c r="H360" s="553"/>
      <c r="I360" s="553"/>
      <c r="J360" s="544"/>
      <c r="M360" s="548"/>
    </row>
    <row r="361" spans="2:13" s="547" customFormat="1">
      <c r="B361" s="552"/>
      <c r="C361" s="554"/>
      <c r="D361" s="554"/>
      <c r="E361" s="552"/>
      <c r="F361" s="552"/>
      <c r="G361" s="552"/>
      <c r="H361" s="553"/>
      <c r="I361" s="553"/>
      <c r="J361" s="544"/>
      <c r="M361" s="548"/>
    </row>
    <row r="362" spans="2:13" s="547" customFormat="1">
      <c r="B362" s="552"/>
      <c r="C362" s="554"/>
      <c r="D362" s="554"/>
      <c r="E362" s="552"/>
      <c r="F362" s="552"/>
      <c r="G362" s="552"/>
      <c r="H362" s="553"/>
      <c r="I362" s="553"/>
      <c r="J362" s="544"/>
      <c r="M362" s="548"/>
    </row>
    <row r="363" spans="2:13" s="547" customFormat="1">
      <c r="B363" s="552"/>
      <c r="C363" s="554"/>
      <c r="D363" s="554"/>
      <c r="E363" s="552"/>
      <c r="F363" s="552"/>
      <c r="G363" s="552"/>
      <c r="H363" s="553"/>
      <c r="I363" s="553"/>
      <c r="J363" s="544"/>
      <c r="M363" s="548"/>
    </row>
    <row r="364" spans="2:13" s="547" customFormat="1">
      <c r="B364" s="552"/>
      <c r="C364" s="554"/>
      <c r="D364" s="554"/>
      <c r="E364" s="552"/>
      <c r="F364" s="552"/>
      <c r="G364" s="552"/>
      <c r="H364" s="553"/>
      <c r="I364" s="553"/>
      <c r="J364" s="544"/>
      <c r="M364" s="548"/>
    </row>
    <row r="365" spans="2:13" s="547" customFormat="1">
      <c r="B365" s="552"/>
      <c r="C365" s="554"/>
      <c r="D365" s="554"/>
      <c r="E365" s="552"/>
      <c r="F365" s="552"/>
      <c r="G365" s="552"/>
      <c r="H365" s="553"/>
      <c r="I365" s="553"/>
      <c r="J365" s="544"/>
      <c r="M365" s="548"/>
    </row>
    <row r="366" spans="2:13" s="547" customFormat="1">
      <c r="B366" s="552"/>
      <c r="C366" s="554"/>
      <c r="D366" s="554"/>
      <c r="E366" s="552"/>
      <c r="F366" s="552"/>
      <c r="G366" s="552"/>
      <c r="H366" s="553"/>
      <c r="I366" s="553"/>
      <c r="J366" s="544"/>
      <c r="M366" s="548"/>
    </row>
    <row r="367" spans="2:13" s="547" customFormat="1">
      <c r="B367" s="552"/>
      <c r="C367" s="554"/>
      <c r="D367" s="554"/>
      <c r="E367" s="552"/>
      <c r="F367" s="552"/>
      <c r="G367" s="552"/>
      <c r="H367" s="553"/>
      <c r="I367" s="553"/>
      <c r="J367" s="544"/>
      <c r="M367" s="548"/>
    </row>
    <row r="368" spans="2:13" s="547" customFormat="1">
      <c r="B368" s="552"/>
      <c r="C368" s="554"/>
      <c r="D368" s="554"/>
      <c r="E368" s="552"/>
      <c r="F368" s="552"/>
      <c r="G368" s="552"/>
      <c r="H368" s="553"/>
      <c r="I368" s="553"/>
      <c r="J368" s="544"/>
      <c r="M368" s="548"/>
    </row>
    <row r="369" spans="2:13" s="547" customFormat="1">
      <c r="B369" s="552"/>
      <c r="C369" s="554"/>
      <c r="D369" s="554"/>
      <c r="E369" s="552"/>
      <c r="F369" s="552"/>
      <c r="G369" s="552"/>
      <c r="H369" s="553"/>
      <c r="I369" s="553"/>
      <c r="J369" s="544"/>
      <c r="M369" s="548"/>
    </row>
    <row r="370" spans="2:13" s="547" customFormat="1">
      <c r="B370" s="552"/>
      <c r="C370" s="554"/>
      <c r="D370" s="554"/>
      <c r="E370" s="552"/>
      <c r="F370" s="552"/>
      <c r="G370" s="552"/>
      <c r="H370" s="553"/>
      <c r="I370" s="553"/>
      <c r="J370" s="544"/>
      <c r="M370" s="548"/>
    </row>
    <row r="371" spans="2:13" s="547" customFormat="1">
      <c r="B371" s="552"/>
      <c r="C371" s="554"/>
      <c r="D371" s="554"/>
      <c r="E371" s="552"/>
      <c r="F371" s="552"/>
      <c r="G371" s="552"/>
      <c r="H371" s="553"/>
      <c r="I371" s="553"/>
      <c r="J371" s="544"/>
      <c r="M371" s="548"/>
    </row>
    <row r="372" spans="2:13" s="547" customFormat="1">
      <c r="B372" s="552"/>
      <c r="C372" s="554"/>
      <c r="D372" s="554"/>
      <c r="E372" s="552"/>
      <c r="F372" s="552"/>
      <c r="G372" s="552"/>
      <c r="H372" s="553"/>
      <c r="I372" s="553"/>
      <c r="J372" s="544"/>
      <c r="M372" s="548"/>
    </row>
    <row r="373" spans="2:13" s="547" customFormat="1">
      <c r="B373" s="552"/>
      <c r="C373" s="554"/>
      <c r="D373" s="554"/>
      <c r="E373" s="552"/>
      <c r="F373" s="552"/>
      <c r="G373" s="552"/>
      <c r="H373" s="553"/>
      <c r="I373" s="553"/>
      <c r="J373" s="544"/>
      <c r="M373" s="548"/>
    </row>
    <row r="374" spans="2:13" s="547" customFormat="1">
      <c r="B374" s="552"/>
      <c r="C374" s="554"/>
      <c r="D374" s="554"/>
      <c r="E374" s="552"/>
      <c r="F374" s="552"/>
      <c r="G374" s="552"/>
      <c r="H374" s="553"/>
      <c r="I374" s="553"/>
      <c r="J374" s="544"/>
      <c r="M374" s="548"/>
    </row>
    <row r="375" spans="2:13" s="547" customFormat="1">
      <c r="B375" s="552"/>
      <c r="C375" s="554"/>
      <c r="D375" s="554"/>
      <c r="E375" s="552"/>
      <c r="F375" s="552"/>
      <c r="G375" s="552"/>
      <c r="H375" s="553"/>
      <c r="I375" s="553"/>
      <c r="J375" s="544"/>
      <c r="M375" s="548"/>
    </row>
    <row r="376" spans="2:13" s="547" customFormat="1">
      <c r="B376" s="552"/>
      <c r="C376" s="554"/>
      <c r="D376" s="554"/>
      <c r="E376" s="552"/>
      <c r="F376" s="552"/>
      <c r="G376" s="552"/>
      <c r="H376" s="553"/>
      <c r="I376" s="553"/>
      <c r="J376" s="544"/>
      <c r="M376" s="548"/>
    </row>
    <row r="377" spans="2:13" s="547" customFormat="1">
      <c r="B377" s="552"/>
      <c r="C377" s="554"/>
      <c r="D377" s="554"/>
      <c r="E377" s="552"/>
      <c r="F377" s="552"/>
      <c r="G377" s="552"/>
      <c r="H377" s="553"/>
      <c r="I377" s="553"/>
      <c r="J377" s="544"/>
      <c r="M377" s="548"/>
    </row>
    <row r="378" spans="2:13" s="547" customFormat="1">
      <c r="B378" s="552"/>
      <c r="C378" s="554"/>
      <c r="D378" s="554"/>
      <c r="E378" s="552"/>
      <c r="F378" s="552"/>
      <c r="G378" s="552"/>
      <c r="H378" s="553"/>
      <c r="I378" s="553"/>
      <c r="J378" s="544"/>
      <c r="M378" s="548"/>
    </row>
    <row r="379" spans="2:13" s="547" customFormat="1">
      <c r="B379" s="552"/>
      <c r="C379" s="554"/>
      <c r="D379" s="554"/>
      <c r="E379" s="552"/>
      <c r="F379" s="552"/>
      <c r="G379" s="552"/>
      <c r="H379" s="553"/>
      <c r="I379" s="553"/>
      <c r="J379" s="544"/>
      <c r="M379" s="548"/>
    </row>
    <row r="380" spans="2:13" s="547" customFormat="1">
      <c r="B380" s="552"/>
      <c r="C380" s="554"/>
      <c r="D380" s="554"/>
      <c r="E380" s="552"/>
      <c r="F380" s="552"/>
      <c r="G380" s="552"/>
      <c r="H380" s="553"/>
      <c r="I380" s="553"/>
      <c r="J380" s="544"/>
      <c r="M380" s="548"/>
    </row>
    <row r="381" spans="2:13" s="547" customFormat="1">
      <c r="B381" s="552"/>
      <c r="C381" s="554"/>
      <c r="D381" s="554"/>
      <c r="E381" s="552"/>
      <c r="F381" s="552"/>
      <c r="G381" s="552"/>
      <c r="H381" s="553"/>
      <c r="I381" s="553"/>
      <c r="J381" s="544"/>
      <c r="M381" s="548"/>
    </row>
    <row r="382" spans="2:13" s="547" customFormat="1">
      <c r="B382" s="552"/>
      <c r="C382" s="554"/>
      <c r="D382" s="554"/>
      <c r="E382" s="552"/>
      <c r="F382" s="552"/>
      <c r="G382" s="552"/>
      <c r="H382" s="553"/>
      <c r="I382" s="553"/>
      <c r="J382" s="544"/>
      <c r="M382" s="548"/>
    </row>
    <row r="383" spans="2:13" s="547" customFormat="1">
      <c r="B383" s="552"/>
      <c r="C383" s="554"/>
      <c r="D383" s="554"/>
      <c r="E383" s="552"/>
      <c r="F383" s="552"/>
      <c r="G383" s="552"/>
      <c r="H383" s="553"/>
      <c r="I383" s="553"/>
      <c r="J383" s="544"/>
      <c r="M383" s="548"/>
    </row>
    <row r="384" spans="2:13" s="547" customFormat="1">
      <c r="B384" s="552"/>
      <c r="C384" s="554"/>
      <c r="D384" s="554"/>
      <c r="E384" s="552"/>
      <c r="F384" s="552"/>
      <c r="G384" s="552"/>
      <c r="H384" s="553"/>
      <c r="I384" s="553"/>
      <c r="J384" s="544"/>
      <c r="M384" s="548"/>
    </row>
    <row r="385" spans="2:13" s="547" customFormat="1">
      <c r="B385" s="552"/>
      <c r="C385" s="554"/>
      <c r="D385" s="554"/>
      <c r="E385" s="552"/>
      <c r="F385" s="552"/>
      <c r="G385" s="552"/>
      <c r="H385" s="553"/>
      <c r="I385" s="553"/>
      <c r="J385" s="544"/>
      <c r="M385" s="548"/>
    </row>
    <row r="386" spans="2:13" s="547" customFormat="1">
      <c r="B386" s="552"/>
      <c r="C386" s="554"/>
      <c r="D386" s="554"/>
      <c r="E386" s="552"/>
      <c r="F386" s="552"/>
      <c r="G386" s="552"/>
      <c r="H386" s="553"/>
      <c r="I386" s="553"/>
      <c r="J386" s="544"/>
      <c r="M386" s="548"/>
    </row>
    <row r="387" spans="2:13" s="547" customFormat="1">
      <c r="B387" s="552"/>
      <c r="C387" s="554"/>
      <c r="D387" s="554"/>
      <c r="E387" s="552"/>
      <c r="F387" s="552"/>
      <c r="G387" s="552"/>
      <c r="H387" s="553"/>
      <c r="I387" s="553"/>
      <c r="J387" s="544"/>
      <c r="M387" s="548"/>
    </row>
    <row r="388" spans="2:13" s="547" customFormat="1">
      <c r="B388" s="552"/>
      <c r="C388" s="554"/>
      <c r="D388" s="554"/>
      <c r="E388" s="552"/>
      <c r="F388" s="552"/>
      <c r="G388" s="552"/>
      <c r="H388" s="553"/>
      <c r="I388" s="553"/>
      <c r="J388" s="544"/>
      <c r="M388" s="548"/>
    </row>
    <row r="389" spans="2:13" s="547" customFormat="1">
      <c r="B389" s="552"/>
      <c r="C389" s="554"/>
      <c r="D389" s="554"/>
      <c r="E389" s="552"/>
      <c r="F389" s="552"/>
      <c r="G389" s="552"/>
      <c r="H389" s="553"/>
      <c r="I389" s="553"/>
      <c r="J389" s="544"/>
      <c r="M389" s="548"/>
    </row>
    <row r="390" spans="2:13" s="547" customFormat="1">
      <c r="B390" s="552"/>
      <c r="C390" s="554"/>
      <c r="D390" s="554"/>
      <c r="E390" s="552"/>
      <c r="F390" s="552"/>
      <c r="G390" s="552"/>
      <c r="H390" s="553"/>
      <c r="I390" s="553"/>
      <c r="J390" s="544"/>
      <c r="M390" s="548"/>
    </row>
    <row r="391" spans="2:13" s="547" customFormat="1">
      <c r="B391" s="552"/>
      <c r="C391" s="554"/>
      <c r="D391" s="554"/>
      <c r="E391" s="552"/>
      <c r="F391" s="552"/>
      <c r="G391" s="552"/>
      <c r="H391" s="553"/>
      <c r="I391" s="553"/>
      <c r="J391" s="544"/>
      <c r="M391" s="548"/>
    </row>
    <row r="392" spans="2:13" s="547" customFormat="1">
      <c r="B392" s="552"/>
      <c r="C392" s="554"/>
      <c r="D392" s="554"/>
      <c r="E392" s="552"/>
      <c r="F392" s="552"/>
      <c r="G392" s="552"/>
      <c r="H392" s="553"/>
      <c r="I392" s="553"/>
      <c r="J392" s="544"/>
      <c r="M392" s="548"/>
    </row>
    <row r="393" spans="2:13" s="547" customFormat="1">
      <c r="B393" s="552"/>
      <c r="C393" s="554"/>
      <c r="D393" s="554"/>
      <c r="E393" s="552"/>
      <c r="F393" s="552"/>
      <c r="G393" s="552"/>
      <c r="H393" s="553"/>
      <c r="I393" s="553"/>
      <c r="J393" s="544"/>
      <c r="M393" s="548"/>
    </row>
    <row r="394" spans="2:13" s="547" customFormat="1">
      <c r="B394" s="552"/>
      <c r="C394" s="554"/>
      <c r="D394" s="554"/>
      <c r="E394" s="552"/>
      <c r="F394" s="552"/>
      <c r="G394" s="552"/>
      <c r="H394" s="553"/>
      <c r="I394" s="553"/>
      <c r="J394" s="544"/>
      <c r="M394" s="548"/>
    </row>
    <row r="395" spans="2:13" s="547" customFormat="1">
      <c r="B395" s="552"/>
      <c r="C395" s="554"/>
      <c r="D395" s="554"/>
      <c r="E395" s="552"/>
      <c r="F395" s="552"/>
      <c r="G395" s="552"/>
      <c r="H395" s="553"/>
      <c r="I395" s="553"/>
      <c r="J395" s="544"/>
      <c r="M395" s="548"/>
    </row>
    <row r="396" spans="2:13" s="547" customFormat="1">
      <c r="B396" s="552"/>
      <c r="C396" s="554"/>
      <c r="D396" s="554"/>
      <c r="E396" s="552"/>
      <c r="F396" s="552"/>
      <c r="G396" s="552"/>
      <c r="H396" s="553"/>
      <c r="I396" s="553"/>
      <c r="J396" s="544"/>
      <c r="M396" s="548"/>
    </row>
    <row r="397" spans="2:13" s="547" customFormat="1">
      <c r="B397" s="552"/>
      <c r="C397" s="554"/>
      <c r="D397" s="554"/>
      <c r="E397" s="552"/>
      <c r="F397" s="552"/>
      <c r="G397" s="552"/>
      <c r="H397" s="553"/>
      <c r="I397" s="553"/>
      <c r="J397" s="544"/>
      <c r="M397" s="548"/>
    </row>
    <row r="398" spans="2:13" s="547" customFormat="1">
      <c r="B398" s="552"/>
      <c r="C398" s="554"/>
      <c r="D398" s="554"/>
      <c r="E398" s="552"/>
      <c r="F398" s="552"/>
      <c r="G398" s="552"/>
      <c r="H398" s="553"/>
      <c r="I398" s="553"/>
      <c r="J398" s="544"/>
      <c r="M398" s="548"/>
    </row>
    <row r="399" spans="2:13" s="547" customFormat="1">
      <c r="B399" s="552"/>
      <c r="C399" s="554"/>
      <c r="D399" s="554"/>
      <c r="E399" s="552"/>
      <c r="F399" s="552"/>
      <c r="G399" s="552"/>
      <c r="H399" s="553"/>
      <c r="I399" s="553"/>
      <c r="J399" s="544"/>
      <c r="M399" s="548"/>
    </row>
    <row r="400" spans="2:13" s="547" customFormat="1">
      <c r="B400" s="552"/>
      <c r="C400" s="554"/>
      <c r="D400" s="554"/>
      <c r="E400" s="552"/>
      <c r="F400" s="552"/>
      <c r="G400" s="552"/>
      <c r="H400" s="553"/>
      <c r="I400" s="553"/>
      <c r="J400" s="544"/>
      <c r="M400" s="548"/>
    </row>
    <row r="401" spans="2:13" s="547" customFormat="1">
      <c r="B401" s="552"/>
      <c r="C401" s="554"/>
      <c r="D401" s="554"/>
      <c r="E401" s="552"/>
      <c r="F401" s="552"/>
      <c r="G401" s="552"/>
      <c r="H401" s="553"/>
      <c r="I401" s="553"/>
      <c r="J401" s="544"/>
      <c r="M401" s="548"/>
    </row>
    <row r="402" spans="2:13" s="547" customFormat="1">
      <c r="B402" s="552"/>
      <c r="C402" s="554"/>
      <c r="D402" s="554"/>
      <c r="E402" s="552"/>
      <c r="F402" s="552"/>
      <c r="G402" s="552"/>
      <c r="H402" s="553"/>
      <c r="I402" s="553"/>
      <c r="J402" s="544"/>
      <c r="M402" s="548"/>
    </row>
    <row r="403" spans="2:13" s="547" customFormat="1">
      <c r="B403" s="552"/>
      <c r="C403" s="554"/>
      <c r="D403" s="554"/>
      <c r="E403" s="552"/>
      <c r="F403" s="552"/>
      <c r="G403" s="552"/>
      <c r="H403" s="553"/>
      <c r="I403" s="553"/>
      <c r="J403" s="544"/>
      <c r="M403" s="548"/>
    </row>
    <row r="404" spans="2:13" s="547" customFormat="1">
      <c r="B404" s="552"/>
      <c r="C404" s="554"/>
      <c r="D404" s="554"/>
      <c r="E404" s="552"/>
      <c r="F404" s="552"/>
      <c r="G404" s="552"/>
      <c r="H404" s="553"/>
      <c r="I404" s="553"/>
      <c r="J404" s="544"/>
      <c r="M404" s="548"/>
    </row>
    <row r="405" spans="2:13" s="547" customFormat="1">
      <c r="B405" s="552"/>
      <c r="C405" s="554"/>
      <c r="D405" s="554"/>
      <c r="E405" s="552"/>
      <c r="F405" s="552"/>
      <c r="G405" s="552"/>
      <c r="H405" s="553"/>
      <c r="I405" s="553"/>
      <c r="J405" s="544"/>
      <c r="M405" s="548"/>
    </row>
    <row r="406" spans="2:13" s="547" customFormat="1">
      <c r="B406" s="552"/>
      <c r="C406" s="554"/>
      <c r="D406" s="554"/>
      <c r="E406" s="552"/>
      <c r="F406" s="552"/>
      <c r="G406" s="552"/>
      <c r="H406" s="553"/>
      <c r="I406" s="553"/>
      <c r="J406" s="544"/>
      <c r="M406" s="548"/>
    </row>
    <row r="407" spans="2:13" s="547" customFormat="1">
      <c r="B407" s="552"/>
      <c r="C407" s="554"/>
      <c r="D407" s="554"/>
      <c r="E407" s="552"/>
      <c r="F407" s="552"/>
      <c r="G407" s="552"/>
      <c r="H407" s="553"/>
      <c r="I407" s="553"/>
      <c r="J407" s="544"/>
      <c r="M407" s="548"/>
    </row>
    <row r="408" spans="2:13" s="547" customFormat="1">
      <c r="B408" s="552"/>
      <c r="C408" s="554"/>
      <c r="D408" s="554"/>
      <c r="E408" s="552"/>
      <c r="F408" s="552"/>
      <c r="G408" s="552"/>
      <c r="H408" s="553"/>
      <c r="I408" s="553"/>
      <c r="J408" s="544"/>
      <c r="M408" s="548"/>
    </row>
    <row r="409" spans="2:13" s="547" customFormat="1">
      <c r="B409" s="552"/>
      <c r="C409" s="554"/>
      <c r="D409" s="554"/>
      <c r="E409" s="552"/>
      <c r="F409" s="552"/>
      <c r="G409" s="552"/>
      <c r="H409" s="553"/>
      <c r="I409" s="553"/>
      <c r="J409" s="544"/>
      <c r="M409" s="548"/>
    </row>
    <row r="410" spans="2:13" s="547" customFormat="1">
      <c r="B410" s="552"/>
      <c r="C410" s="554"/>
      <c r="D410" s="554"/>
      <c r="E410" s="552"/>
      <c r="F410" s="552"/>
      <c r="G410" s="552"/>
      <c r="H410" s="553"/>
      <c r="I410" s="553"/>
      <c r="J410" s="544"/>
      <c r="M410" s="548"/>
    </row>
    <row r="411" spans="2:13" s="547" customFormat="1">
      <c r="B411" s="552"/>
      <c r="C411" s="554"/>
      <c r="D411" s="554"/>
      <c r="E411" s="552"/>
      <c r="F411" s="552"/>
      <c r="G411" s="552"/>
      <c r="H411" s="553"/>
      <c r="I411" s="553"/>
      <c r="J411" s="544"/>
      <c r="M411" s="548"/>
    </row>
    <row r="412" spans="2:13" s="547" customFormat="1">
      <c r="B412" s="552"/>
      <c r="C412" s="554"/>
      <c r="D412" s="554"/>
      <c r="E412" s="552"/>
      <c r="F412" s="552"/>
      <c r="G412" s="552"/>
      <c r="H412" s="553"/>
      <c r="I412" s="553"/>
      <c r="J412" s="544"/>
      <c r="M412" s="548"/>
    </row>
    <row r="413" spans="2:13" s="547" customFormat="1">
      <c r="B413" s="552"/>
      <c r="C413" s="554"/>
      <c r="D413" s="554"/>
      <c r="E413" s="552"/>
      <c r="F413" s="552"/>
      <c r="G413" s="552"/>
      <c r="H413" s="553"/>
      <c r="I413" s="553"/>
      <c r="J413" s="544"/>
      <c r="M413" s="548"/>
    </row>
    <row r="414" spans="2:13" s="547" customFormat="1">
      <c r="B414" s="552"/>
      <c r="C414" s="554"/>
      <c r="D414" s="554"/>
      <c r="E414" s="552"/>
      <c r="F414" s="552"/>
      <c r="G414" s="552"/>
      <c r="H414" s="553"/>
      <c r="I414" s="553"/>
      <c r="J414" s="544"/>
      <c r="M414" s="548"/>
    </row>
    <row r="415" spans="2:13" s="547" customFormat="1">
      <c r="B415" s="552"/>
      <c r="C415" s="554"/>
      <c r="D415" s="554"/>
      <c r="E415" s="552"/>
      <c r="F415" s="552"/>
      <c r="G415" s="552"/>
      <c r="H415" s="553"/>
      <c r="I415" s="553"/>
      <c r="J415" s="544"/>
      <c r="M415" s="548"/>
    </row>
    <row r="416" spans="2:13" s="547" customFormat="1">
      <c r="B416" s="552"/>
      <c r="C416" s="554"/>
      <c r="D416" s="554"/>
      <c r="E416" s="552"/>
      <c r="F416" s="552"/>
      <c r="G416" s="552"/>
      <c r="H416" s="553"/>
      <c r="I416" s="553"/>
      <c r="J416" s="544"/>
      <c r="M416" s="548"/>
    </row>
    <row r="417" spans="2:13" s="547" customFormat="1">
      <c r="B417" s="552"/>
      <c r="C417" s="554"/>
      <c r="D417" s="554"/>
      <c r="E417" s="552"/>
      <c r="F417" s="552"/>
      <c r="G417" s="552"/>
      <c r="H417" s="553"/>
      <c r="I417" s="553"/>
      <c r="J417" s="544"/>
      <c r="M417" s="548"/>
    </row>
    <row r="418" spans="2:13" s="547" customFormat="1">
      <c r="B418" s="552"/>
      <c r="C418" s="554"/>
      <c r="D418" s="554"/>
      <c r="E418" s="552"/>
      <c r="F418" s="552"/>
      <c r="G418" s="552"/>
      <c r="H418" s="553"/>
      <c r="I418" s="553"/>
      <c r="J418" s="544"/>
      <c r="M418" s="548"/>
    </row>
    <row r="419" spans="2:13" s="547" customFormat="1">
      <c r="B419" s="552"/>
      <c r="C419" s="554"/>
      <c r="D419" s="554"/>
      <c r="E419" s="552"/>
      <c r="F419" s="552"/>
      <c r="G419" s="552"/>
      <c r="H419" s="553"/>
      <c r="I419" s="553"/>
      <c r="J419" s="544"/>
      <c r="M419" s="548"/>
    </row>
    <row r="420" spans="2:13" s="547" customFormat="1">
      <c r="B420" s="552"/>
      <c r="C420" s="554"/>
      <c r="D420" s="554"/>
      <c r="E420" s="552"/>
      <c r="F420" s="552"/>
      <c r="G420" s="552"/>
      <c r="H420" s="553"/>
      <c r="I420" s="553"/>
      <c r="J420" s="544"/>
      <c r="M420" s="548"/>
    </row>
    <row r="421" spans="2:13" s="547" customFormat="1">
      <c r="B421" s="552"/>
      <c r="C421" s="554"/>
      <c r="D421" s="554"/>
      <c r="E421" s="552"/>
      <c r="F421" s="552"/>
      <c r="G421" s="552"/>
      <c r="H421" s="553"/>
      <c r="I421" s="553"/>
      <c r="J421" s="544"/>
      <c r="M421" s="548"/>
    </row>
    <row r="422" spans="2:13" s="547" customFormat="1">
      <c r="B422" s="552"/>
      <c r="C422" s="554"/>
      <c r="D422" s="554"/>
      <c r="E422" s="552"/>
      <c r="F422" s="552"/>
      <c r="G422" s="552"/>
      <c r="H422" s="553"/>
      <c r="I422" s="553"/>
      <c r="J422" s="544"/>
      <c r="M422" s="548"/>
    </row>
    <row r="423" spans="2:13" s="547" customFormat="1">
      <c r="B423" s="552"/>
      <c r="C423" s="554"/>
      <c r="D423" s="554"/>
      <c r="E423" s="552"/>
      <c r="F423" s="552"/>
      <c r="G423" s="552"/>
      <c r="H423" s="553"/>
      <c r="I423" s="553"/>
      <c r="J423" s="544"/>
      <c r="M423" s="548"/>
    </row>
    <row r="424" spans="2:13" s="547" customFormat="1">
      <c r="B424" s="552"/>
      <c r="C424" s="554"/>
      <c r="D424" s="554"/>
      <c r="E424" s="552"/>
      <c r="F424" s="552"/>
      <c r="G424" s="552"/>
      <c r="H424" s="553"/>
      <c r="I424" s="553"/>
      <c r="J424" s="544"/>
      <c r="M424" s="548"/>
    </row>
    <row r="425" spans="2:13" s="547" customFormat="1">
      <c r="B425" s="552"/>
      <c r="C425" s="554"/>
      <c r="D425" s="554"/>
      <c r="E425" s="552"/>
      <c r="F425" s="552"/>
      <c r="G425" s="552"/>
      <c r="H425" s="553"/>
      <c r="I425" s="553"/>
      <c r="J425" s="544"/>
      <c r="M425" s="548"/>
    </row>
    <row r="426" spans="2:13" s="547" customFormat="1">
      <c r="B426" s="552"/>
      <c r="C426" s="554"/>
      <c r="D426" s="554"/>
      <c r="E426" s="552"/>
      <c r="F426" s="552"/>
      <c r="G426" s="552"/>
      <c r="H426" s="553"/>
      <c r="I426" s="553"/>
      <c r="J426" s="544"/>
      <c r="M426" s="548"/>
    </row>
    <row r="427" spans="2:13" s="547" customFormat="1">
      <c r="B427" s="552"/>
      <c r="C427" s="554"/>
      <c r="D427" s="554"/>
      <c r="E427" s="552"/>
      <c r="F427" s="552"/>
      <c r="G427" s="552"/>
      <c r="H427" s="553"/>
      <c r="I427" s="553"/>
      <c r="J427" s="544"/>
      <c r="M427" s="548"/>
    </row>
    <row r="428" spans="2:13" s="547" customFormat="1">
      <c r="B428" s="552"/>
      <c r="C428" s="554"/>
      <c r="D428" s="554"/>
      <c r="E428" s="552"/>
      <c r="F428" s="552"/>
      <c r="G428" s="552"/>
      <c r="H428" s="553"/>
      <c r="I428" s="553"/>
      <c r="J428" s="544"/>
      <c r="M428" s="548"/>
    </row>
    <row r="429" spans="2:13" s="547" customFormat="1">
      <c r="B429" s="552"/>
      <c r="C429" s="554"/>
      <c r="D429" s="554"/>
      <c r="E429" s="552"/>
      <c r="F429" s="552"/>
      <c r="G429" s="552"/>
      <c r="H429" s="553"/>
      <c r="I429" s="553"/>
      <c r="J429" s="544"/>
      <c r="M429" s="548"/>
    </row>
    <row r="430" spans="2:13" s="547" customFormat="1">
      <c r="B430" s="552"/>
      <c r="C430" s="554"/>
      <c r="D430" s="554"/>
      <c r="E430" s="552"/>
      <c r="F430" s="552"/>
      <c r="G430" s="552"/>
      <c r="H430" s="553"/>
      <c r="I430" s="553"/>
      <c r="J430" s="544"/>
      <c r="M430" s="548"/>
    </row>
    <row r="431" spans="2:13" s="547" customFormat="1">
      <c r="B431" s="552"/>
      <c r="C431" s="554"/>
      <c r="D431" s="554"/>
      <c r="E431" s="552"/>
      <c r="F431" s="552"/>
      <c r="G431" s="552"/>
      <c r="H431" s="553"/>
      <c r="I431" s="553"/>
      <c r="J431" s="544"/>
      <c r="M431" s="548"/>
    </row>
    <row r="432" spans="2:13" s="547" customFormat="1">
      <c r="B432" s="552"/>
      <c r="C432" s="554"/>
      <c r="D432" s="554"/>
      <c r="E432" s="552"/>
      <c r="F432" s="552"/>
      <c r="G432" s="552"/>
      <c r="H432" s="553"/>
      <c r="I432" s="553"/>
      <c r="J432" s="544"/>
      <c r="M432" s="548"/>
    </row>
    <row r="433" spans="2:13" s="547" customFormat="1">
      <c r="B433" s="552"/>
      <c r="C433" s="554"/>
      <c r="D433" s="554"/>
      <c r="E433" s="552"/>
      <c r="F433" s="552"/>
      <c r="G433" s="552"/>
      <c r="H433" s="553"/>
      <c r="I433" s="553"/>
      <c r="J433" s="544"/>
      <c r="M433" s="548"/>
    </row>
    <row r="434" spans="2:13" s="547" customFormat="1">
      <c r="B434" s="552"/>
      <c r="C434" s="554"/>
      <c r="D434" s="554"/>
      <c r="E434" s="552"/>
      <c r="F434" s="552"/>
      <c r="G434" s="552"/>
      <c r="H434" s="553"/>
      <c r="I434" s="553"/>
      <c r="J434" s="544"/>
      <c r="M434" s="548"/>
    </row>
    <row r="435" spans="2:13" s="547" customFormat="1">
      <c r="B435" s="552"/>
      <c r="C435" s="554"/>
      <c r="D435" s="554"/>
      <c r="E435" s="552"/>
      <c r="F435" s="552"/>
      <c r="G435" s="552"/>
      <c r="H435" s="553"/>
      <c r="I435" s="553"/>
      <c r="J435" s="544"/>
      <c r="M435" s="548"/>
    </row>
    <row r="436" spans="2:13" s="547" customFormat="1">
      <c r="B436" s="552"/>
      <c r="C436" s="554"/>
      <c r="D436" s="554"/>
      <c r="E436" s="552"/>
      <c r="F436" s="552"/>
      <c r="G436" s="552"/>
      <c r="H436" s="553"/>
      <c r="I436" s="553"/>
      <c r="J436" s="544"/>
      <c r="M436" s="548"/>
    </row>
    <row r="437" spans="2:13" s="547" customFormat="1">
      <c r="B437" s="552"/>
      <c r="C437" s="554"/>
      <c r="D437" s="554"/>
      <c r="E437" s="552"/>
      <c r="F437" s="552"/>
      <c r="G437" s="552"/>
      <c r="H437" s="553"/>
      <c r="I437" s="553"/>
      <c r="J437" s="544"/>
      <c r="M437" s="548"/>
    </row>
    <row r="438" spans="2:13" s="547" customFormat="1">
      <c r="B438" s="552"/>
      <c r="C438" s="554"/>
      <c r="D438" s="554"/>
      <c r="E438" s="552"/>
      <c r="F438" s="552"/>
      <c r="G438" s="552"/>
      <c r="H438" s="553"/>
      <c r="I438" s="553"/>
      <c r="J438" s="544"/>
      <c r="M438" s="548"/>
    </row>
    <row r="439" spans="2:13" s="547" customFormat="1">
      <c r="B439" s="552"/>
      <c r="C439" s="554"/>
      <c r="D439" s="554"/>
      <c r="E439" s="552"/>
      <c r="F439" s="552"/>
      <c r="G439" s="552"/>
      <c r="H439" s="553"/>
      <c r="I439" s="553"/>
      <c r="J439" s="544"/>
      <c r="M439" s="548"/>
    </row>
    <row r="440" spans="2:13" s="547" customFormat="1">
      <c r="B440" s="552"/>
      <c r="C440" s="554"/>
      <c r="D440" s="554"/>
      <c r="E440" s="552"/>
      <c r="F440" s="552"/>
      <c r="G440" s="552"/>
      <c r="H440" s="553"/>
      <c r="I440" s="553"/>
      <c r="J440" s="544"/>
      <c r="M440" s="548"/>
    </row>
    <row r="441" spans="2:13" s="547" customFormat="1">
      <c r="B441" s="552"/>
      <c r="C441" s="554"/>
      <c r="D441" s="554"/>
      <c r="E441" s="552"/>
      <c r="F441" s="552"/>
      <c r="G441" s="552"/>
      <c r="H441" s="553"/>
      <c r="I441" s="553"/>
      <c r="J441" s="544"/>
      <c r="M441" s="548"/>
    </row>
    <row r="442" spans="2:13" s="547" customFormat="1">
      <c r="B442" s="552"/>
      <c r="C442" s="554"/>
      <c r="D442" s="554"/>
      <c r="E442" s="552"/>
      <c r="F442" s="552"/>
      <c r="G442" s="552"/>
      <c r="H442" s="553"/>
      <c r="I442" s="553"/>
      <c r="J442" s="544"/>
      <c r="M442" s="548"/>
    </row>
    <row r="443" spans="2:13" s="547" customFormat="1">
      <c r="B443" s="552"/>
      <c r="C443" s="554"/>
      <c r="D443" s="554"/>
      <c r="E443" s="552"/>
      <c r="F443" s="552"/>
      <c r="G443" s="552"/>
      <c r="H443" s="553"/>
      <c r="I443" s="553"/>
      <c r="J443" s="544"/>
      <c r="M443" s="548"/>
    </row>
    <row r="444" spans="2:13" s="547" customFormat="1">
      <c r="B444" s="552"/>
      <c r="C444" s="554"/>
      <c r="D444" s="554"/>
      <c r="E444" s="552"/>
      <c r="F444" s="552"/>
      <c r="G444" s="552"/>
      <c r="H444" s="553"/>
      <c r="I444" s="553"/>
      <c r="J444" s="544"/>
      <c r="M444" s="548"/>
    </row>
    <row r="445" spans="2:13" s="547" customFormat="1">
      <c r="B445" s="552"/>
      <c r="C445" s="554"/>
      <c r="D445" s="554"/>
      <c r="E445" s="552"/>
      <c r="F445" s="552"/>
      <c r="G445" s="552"/>
      <c r="H445" s="553"/>
      <c r="I445" s="553"/>
      <c r="J445" s="544"/>
      <c r="M445" s="548"/>
    </row>
    <row r="446" spans="2:13" s="547" customFormat="1">
      <c r="B446" s="552"/>
      <c r="C446" s="554"/>
      <c r="D446" s="554"/>
      <c r="E446" s="552"/>
      <c r="F446" s="552"/>
      <c r="G446" s="552"/>
      <c r="H446" s="553"/>
      <c r="I446" s="553"/>
      <c r="J446" s="544"/>
      <c r="M446" s="548"/>
    </row>
    <row r="447" spans="2:13" s="547" customFormat="1">
      <c r="B447" s="552"/>
      <c r="C447" s="554"/>
      <c r="D447" s="554"/>
      <c r="E447" s="552"/>
      <c r="F447" s="552"/>
      <c r="G447" s="552"/>
      <c r="H447" s="553"/>
      <c r="I447" s="553"/>
      <c r="J447" s="544"/>
      <c r="M447" s="548"/>
    </row>
    <row r="448" spans="2:13" s="547" customFormat="1">
      <c r="B448" s="552"/>
      <c r="C448" s="554"/>
      <c r="D448" s="554"/>
      <c r="E448" s="552"/>
      <c r="F448" s="552"/>
      <c r="G448" s="552"/>
      <c r="H448" s="553"/>
      <c r="I448" s="553"/>
      <c r="J448" s="544"/>
      <c r="M448" s="548"/>
    </row>
    <row r="449" spans="2:13" s="547" customFormat="1">
      <c r="B449" s="552"/>
      <c r="C449" s="554"/>
      <c r="D449" s="554"/>
      <c r="E449" s="552"/>
      <c r="F449" s="552"/>
      <c r="G449" s="552"/>
      <c r="H449" s="553"/>
      <c r="I449" s="553"/>
      <c r="J449" s="544"/>
      <c r="M449" s="548"/>
    </row>
    <row r="450" spans="2:13" s="547" customFormat="1">
      <c r="B450" s="552"/>
      <c r="C450" s="554"/>
      <c r="D450" s="554"/>
      <c r="E450" s="552"/>
      <c r="F450" s="552"/>
      <c r="G450" s="552"/>
      <c r="H450" s="553"/>
      <c r="I450" s="553"/>
      <c r="J450" s="544"/>
      <c r="M450" s="548"/>
    </row>
    <row r="451" spans="2:13" s="547" customFormat="1">
      <c r="B451" s="552"/>
      <c r="C451" s="554"/>
      <c r="D451" s="554"/>
      <c r="E451" s="552"/>
      <c r="F451" s="552"/>
      <c r="G451" s="552"/>
      <c r="H451" s="553"/>
      <c r="I451" s="553"/>
      <c r="J451" s="544"/>
      <c r="M451" s="548"/>
    </row>
    <row r="452" spans="2:13" s="547" customFormat="1">
      <c r="B452" s="552"/>
      <c r="C452" s="554"/>
      <c r="D452" s="554"/>
      <c r="E452" s="552"/>
      <c r="F452" s="552"/>
      <c r="G452" s="552"/>
      <c r="H452" s="553"/>
      <c r="I452" s="553"/>
      <c r="J452" s="544"/>
      <c r="M452" s="548"/>
    </row>
    <row r="453" spans="2:13" s="547" customFormat="1">
      <c r="B453" s="552"/>
      <c r="C453" s="554"/>
      <c r="D453" s="554"/>
      <c r="E453" s="552"/>
      <c r="F453" s="552"/>
      <c r="G453" s="552"/>
      <c r="H453" s="553"/>
      <c r="I453" s="553"/>
      <c r="J453" s="544"/>
      <c r="M453" s="548"/>
    </row>
    <row r="454" spans="2:13" s="547" customFormat="1">
      <c r="B454" s="552"/>
      <c r="C454" s="554"/>
      <c r="D454" s="554"/>
      <c r="E454" s="552"/>
      <c r="F454" s="552"/>
      <c r="G454" s="552"/>
      <c r="H454" s="553"/>
      <c r="I454" s="553"/>
      <c r="J454" s="544"/>
      <c r="M454" s="548"/>
    </row>
    <row r="455" spans="2:13" s="547" customFormat="1">
      <c r="B455" s="552"/>
      <c r="C455" s="554"/>
      <c r="D455" s="554"/>
      <c r="E455" s="552"/>
      <c r="F455" s="552"/>
      <c r="G455" s="552"/>
      <c r="H455" s="553"/>
      <c r="I455" s="553"/>
      <c r="J455" s="544"/>
      <c r="M455" s="548"/>
    </row>
    <row r="456" spans="2:13" s="547" customFormat="1">
      <c r="B456" s="552"/>
      <c r="C456" s="554"/>
      <c r="D456" s="554"/>
      <c r="E456" s="552"/>
      <c r="F456" s="552"/>
      <c r="G456" s="552"/>
      <c r="H456" s="553"/>
      <c r="I456" s="553"/>
      <c r="J456" s="544"/>
      <c r="M456" s="548"/>
    </row>
    <row r="457" spans="2:13" s="547" customFormat="1">
      <c r="B457" s="552"/>
      <c r="C457" s="554"/>
      <c r="D457" s="554"/>
      <c r="E457" s="552"/>
      <c r="F457" s="552"/>
      <c r="G457" s="552"/>
      <c r="H457" s="553"/>
      <c r="I457" s="553"/>
      <c r="J457" s="544"/>
      <c r="M457" s="548"/>
    </row>
    <row r="458" spans="2:13" s="547" customFormat="1">
      <c r="B458" s="552"/>
      <c r="C458" s="554"/>
      <c r="D458" s="554"/>
      <c r="E458" s="552"/>
      <c r="F458" s="552"/>
      <c r="G458" s="552"/>
      <c r="H458" s="553"/>
      <c r="I458" s="553"/>
      <c r="J458" s="544"/>
      <c r="M458" s="548"/>
    </row>
    <row r="459" spans="2:13" s="547" customFormat="1">
      <c r="B459" s="552"/>
      <c r="C459" s="554"/>
      <c r="D459" s="554"/>
      <c r="E459" s="552"/>
      <c r="F459" s="552"/>
      <c r="G459" s="552"/>
      <c r="H459" s="553"/>
      <c r="I459" s="553"/>
      <c r="J459" s="544"/>
      <c r="M459" s="548"/>
    </row>
    <row r="460" spans="2:13" s="547" customFormat="1">
      <c r="B460" s="552"/>
      <c r="C460" s="554"/>
      <c r="D460" s="554"/>
      <c r="E460" s="552"/>
      <c r="F460" s="552"/>
      <c r="G460" s="552"/>
      <c r="H460" s="553"/>
      <c r="I460" s="553"/>
      <c r="J460" s="544"/>
      <c r="M460" s="548"/>
    </row>
    <row r="461" spans="2:13" s="547" customFormat="1">
      <c r="B461" s="552"/>
      <c r="C461" s="554"/>
      <c r="D461" s="554"/>
      <c r="E461" s="552"/>
      <c r="F461" s="552"/>
      <c r="G461" s="552"/>
      <c r="H461" s="553"/>
      <c r="I461" s="553"/>
      <c r="J461" s="544"/>
      <c r="M461" s="548"/>
    </row>
    <row r="462" spans="2:13" s="547" customFormat="1">
      <c r="B462" s="552"/>
      <c r="C462" s="554"/>
      <c r="D462" s="554"/>
      <c r="E462" s="552"/>
      <c r="F462" s="552"/>
      <c r="G462" s="552"/>
      <c r="H462" s="553"/>
      <c r="I462" s="553"/>
      <c r="J462" s="544"/>
      <c r="M462" s="548"/>
    </row>
    <row r="463" spans="2:13" s="547" customFormat="1">
      <c r="B463" s="552"/>
      <c r="C463" s="554"/>
      <c r="D463" s="554"/>
      <c r="E463" s="552"/>
      <c r="F463" s="552"/>
      <c r="G463" s="552"/>
      <c r="H463" s="553"/>
      <c r="I463" s="553"/>
      <c r="J463" s="544"/>
      <c r="M463" s="548"/>
    </row>
    <row r="464" spans="2:13" s="547" customFormat="1">
      <c r="B464" s="552"/>
      <c r="C464" s="554"/>
      <c r="D464" s="554"/>
      <c r="E464" s="552"/>
      <c r="F464" s="552"/>
      <c r="G464" s="552"/>
      <c r="H464" s="553"/>
      <c r="I464" s="553"/>
      <c r="J464" s="544"/>
      <c r="M464" s="548"/>
    </row>
    <row r="465" spans="2:13" s="547" customFormat="1">
      <c r="B465" s="552"/>
      <c r="C465" s="554"/>
      <c r="D465" s="554"/>
      <c r="E465" s="552"/>
      <c r="F465" s="552"/>
      <c r="G465" s="552"/>
      <c r="H465" s="553"/>
      <c r="I465" s="553"/>
      <c r="J465" s="544"/>
      <c r="M465" s="548"/>
    </row>
    <row r="466" spans="2:13" s="547" customFormat="1">
      <c r="B466" s="552"/>
      <c r="C466" s="554"/>
      <c r="D466" s="554"/>
      <c r="E466" s="552"/>
      <c r="F466" s="552"/>
      <c r="G466" s="552"/>
      <c r="H466" s="553"/>
      <c r="I466" s="553"/>
      <c r="J466" s="544"/>
      <c r="M466" s="548"/>
    </row>
    <row r="467" spans="2:13" s="547" customFormat="1">
      <c r="B467" s="552"/>
      <c r="C467" s="554"/>
      <c r="D467" s="554"/>
      <c r="E467" s="552"/>
      <c r="F467" s="552"/>
      <c r="G467" s="552"/>
      <c r="H467" s="553"/>
      <c r="I467" s="553"/>
      <c r="J467" s="544"/>
      <c r="M467" s="548"/>
    </row>
    <row r="468" spans="2:13" s="547" customFormat="1">
      <c r="B468" s="552"/>
      <c r="C468" s="554"/>
      <c r="D468" s="554"/>
      <c r="E468" s="552"/>
      <c r="F468" s="552"/>
      <c r="G468" s="552"/>
      <c r="H468" s="553"/>
      <c r="I468" s="553"/>
      <c r="J468" s="544"/>
      <c r="M468" s="548"/>
    </row>
    <row r="469" spans="2:13" s="547" customFormat="1">
      <c r="B469" s="552"/>
      <c r="C469" s="554"/>
      <c r="D469" s="554"/>
      <c r="E469" s="552"/>
      <c r="F469" s="552"/>
      <c r="G469" s="552"/>
      <c r="H469" s="553"/>
      <c r="I469" s="553"/>
      <c r="J469" s="544"/>
      <c r="M469" s="548"/>
    </row>
    <row r="470" spans="2:13" s="547" customFormat="1">
      <c r="B470" s="552"/>
      <c r="C470" s="554"/>
      <c r="D470" s="554"/>
      <c r="E470" s="552"/>
      <c r="F470" s="552"/>
      <c r="G470" s="552"/>
      <c r="H470" s="553"/>
      <c r="I470" s="553"/>
      <c r="J470" s="544"/>
      <c r="M470" s="548"/>
    </row>
    <row r="471" spans="2:13" s="547" customFormat="1">
      <c r="B471" s="552"/>
      <c r="C471" s="554"/>
      <c r="D471" s="554"/>
      <c r="E471" s="552"/>
      <c r="F471" s="552"/>
      <c r="G471" s="552"/>
      <c r="H471" s="553"/>
      <c r="I471" s="553"/>
      <c r="J471" s="544"/>
      <c r="M471" s="548"/>
    </row>
    <row r="472" spans="2:13" s="547" customFormat="1">
      <c r="B472" s="552"/>
      <c r="C472" s="554"/>
      <c r="D472" s="554"/>
      <c r="E472" s="552"/>
      <c r="F472" s="552"/>
      <c r="G472" s="552"/>
      <c r="H472" s="553"/>
      <c r="I472" s="553"/>
      <c r="J472" s="544"/>
      <c r="M472" s="548"/>
    </row>
    <row r="473" spans="2:13" s="547" customFormat="1">
      <c r="B473" s="552"/>
      <c r="C473" s="554"/>
      <c r="D473" s="554"/>
      <c r="E473" s="552"/>
      <c r="F473" s="552"/>
      <c r="G473" s="552"/>
      <c r="H473" s="553"/>
      <c r="I473" s="553"/>
      <c r="J473" s="544"/>
      <c r="M473" s="548"/>
    </row>
    <row r="474" spans="2:13" s="547" customFormat="1">
      <c r="B474" s="552"/>
      <c r="C474" s="554"/>
      <c r="D474" s="554"/>
      <c r="E474" s="552"/>
      <c r="F474" s="552"/>
      <c r="G474" s="552"/>
      <c r="H474" s="553"/>
      <c r="I474" s="553"/>
      <c r="J474" s="544"/>
      <c r="M474" s="548"/>
    </row>
    <row r="475" spans="2:13" s="547" customFormat="1">
      <c r="B475" s="552"/>
      <c r="C475" s="554"/>
      <c r="D475" s="554"/>
      <c r="E475" s="552"/>
      <c r="F475" s="552"/>
      <c r="G475" s="552"/>
      <c r="H475" s="553"/>
      <c r="I475" s="553"/>
      <c r="J475" s="544"/>
      <c r="M475" s="548"/>
    </row>
    <row r="476" spans="2:13" s="547" customFormat="1">
      <c r="B476" s="552"/>
      <c r="C476" s="554"/>
      <c r="D476" s="554"/>
      <c r="E476" s="552"/>
      <c r="F476" s="552"/>
      <c r="G476" s="552"/>
      <c r="H476" s="553"/>
      <c r="I476" s="553"/>
      <c r="J476" s="544"/>
      <c r="M476" s="548"/>
    </row>
    <row r="477" spans="2:13" s="547" customFormat="1">
      <c r="B477" s="552"/>
      <c r="C477" s="554"/>
      <c r="D477" s="554"/>
      <c r="E477" s="552"/>
      <c r="F477" s="552"/>
      <c r="G477" s="552"/>
      <c r="H477" s="553"/>
      <c r="I477" s="553"/>
      <c r="J477" s="544"/>
      <c r="M477" s="548"/>
    </row>
    <row r="478" spans="2:13" s="547" customFormat="1">
      <c r="B478" s="552"/>
      <c r="C478" s="554"/>
      <c r="D478" s="554"/>
      <c r="E478" s="552"/>
      <c r="F478" s="552"/>
      <c r="G478" s="552"/>
      <c r="H478" s="553"/>
      <c r="I478" s="553"/>
      <c r="J478" s="544"/>
      <c r="M478" s="548"/>
    </row>
    <row r="479" spans="2:13" s="547" customFormat="1">
      <c r="B479" s="552"/>
      <c r="C479" s="554"/>
      <c r="D479" s="554"/>
      <c r="E479" s="552"/>
      <c r="F479" s="552"/>
      <c r="G479" s="552"/>
      <c r="H479" s="553"/>
      <c r="I479" s="553"/>
      <c r="J479" s="544"/>
      <c r="M479" s="548"/>
    </row>
    <row r="480" spans="2:13" s="547" customFormat="1">
      <c r="B480" s="552"/>
      <c r="C480" s="554"/>
      <c r="D480" s="554"/>
      <c r="E480" s="552"/>
      <c r="F480" s="552"/>
      <c r="G480" s="552"/>
      <c r="H480" s="553"/>
      <c r="I480" s="553"/>
      <c r="J480" s="544"/>
      <c r="M480" s="548"/>
    </row>
    <row r="481" spans="2:13" s="547" customFormat="1">
      <c r="B481" s="552"/>
      <c r="C481" s="554"/>
      <c r="D481" s="554"/>
      <c r="E481" s="552"/>
      <c r="F481" s="552"/>
      <c r="G481" s="552"/>
      <c r="H481" s="553"/>
      <c r="I481" s="553"/>
      <c r="J481" s="544"/>
      <c r="M481" s="548"/>
    </row>
    <row r="482" spans="2:13" s="547" customFormat="1">
      <c r="B482" s="552"/>
      <c r="C482" s="554"/>
      <c r="D482" s="554"/>
      <c r="E482" s="552"/>
      <c r="F482" s="552"/>
      <c r="G482" s="552"/>
      <c r="H482" s="553"/>
      <c r="I482" s="553"/>
      <c r="J482" s="544"/>
      <c r="M482" s="548"/>
    </row>
    <row r="483" spans="2:13" s="547" customFormat="1">
      <c r="B483" s="552"/>
      <c r="C483" s="554"/>
      <c r="D483" s="554"/>
      <c r="E483" s="552"/>
      <c r="F483" s="552"/>
      <c r="G483" s="552"/>
      <c r="H483" s="553"/>
      <c r="I483" s="553"/>
      <c r="J483" s="544"/>
      <c r="M483" s="548"/>
    </row>
    <row r="484" spans="2:13" s="547" customFormat="1">
      <c r="B484" s="552"/>
      <c r="C484" s="554"/>
      <c r="D484" s="554"/>
      <c r="E484" s="552"/>
      <c r="F484" s="552"/>
      <c r="G484" s="552"/>
      <c r="H484" s="553"/>
      <c r="I484" s="553"/>
      <c r="J484" s="544"/>
      <c r="M484" s="548"/>
    </row>
    <row r="485" spans="2:13" s="547" customFormat="1">
      <c r="B485" s="552"/>
      <c r="C485" s="554"/>
      <c r="D485" s="554"/>
      <c r="E485" s="552"/>
      <c r="F485" s="552"/>
      <c r="G485" s="552"/>
      <c r="H485" s="553"/>
      <c r="I485" s="553"/>
      <c r="J485" s="544"/>
      <c r="M485" s="548"/>
    </row>
    <row r="486" spans="2:13" s="547" customFormat="1">
      <c r="B486" s="552"/>
      <c r="C486" s="554"/>
      <c r="D486" s="554"/>
      <c r="E486" s="552"/>
      <c r="F486" s="552"/>
      <c r="G486" s="552"/>
      <c r="H486" s="553"/>
      <c r="I486" s="553"/>
      <c r="J486" s="544"/>
      <c r="M486" s="548"/>
    </row>
    <row r="487" spans="2:13" s="547" customFormat="1">
      <c r="B487" s="552"/>
      <c r="C487" s="554"/>
      <c r="D487" s="554"/>
      <c r="E487" s="552"/>
      <c r="F487" s="552"/>
      <c r="G487" s="552"/>
      <c r="H487" s="553"/>
      <c r="I487" s="553"/>
      <c r="J487" s="544"/>
      <c r="M487" s="548"/>
    </row>
    <row r="488" spans="2:13" s="547" customFormat="1">
      <c r="B488" s="552"/>
      <c r="C488" s="554"/>
      <c r="D488" s="554"/>
      <c r="E488" s="552"/>
      <c r="F488" s="552"/>
      <c r="G488" s="552"/>
      <c r="H488" s="553"/>
      <c r="I488" s="553"/>
      <c r="J488" s="544"/>
      <c r="M488" s="548"/>
    </row>
    <row r="489" spans="2:13" s="547" customFormat="1">
      <c r="B489" s="552"/>
      <c r="C489" s="554"/>
      <c r="D489" s="554"/>
      <c r="E489" s="552"/>
      <c r="F489" s="552"/>
      <c r="G489" s="552"/>
      <c r="H489" s="553"/>
      <c r="I489" s="553"/>
      <c r="J489" s="544"/>
      <c r="M489" s="548"/>
    </row>
    <row r="490" spans="2:13" s="547" customFormat="1">
      <c r="B490" s="552"/>
      <c r="C490" s="554"/>
      <c r="D490" s="554"/>
      <c r="E490" s="552"/>
      <c r="F490" s="552"/>
      <c r="G490" s="552"/>
      <c r="H490" s="553"/>
      <c r="I490" s="553"/>
      <c r="J490" s="544"/>
      <c r="M490" s="548"/>
    </row>
    <row r="491" spans="2:13" s="547" customFormat="1">
      <c r="B491" s="552"/>
      <c r="C491" s="554"/>
      <c r="D491" s="554"/>
      <c r="E491" s="552"/>
      <c r="F491" s="552"/>
      <c r="G491" s="552"/>
      <c r="H491" s="553"/>
      <c r="I491" s="553"/>
      <c r="J491" s="544"/>
      <c r="M491" s="548"/>
    </row>
    <row r="492" spans="2:13" s="547" customFormat="1">
      <c r="B492" s="552"/>
      <c r="C492" s="554"/>
      <c r="D492" s="554"/>
      <c r="E492" s="552"/>
      <c r="F492" s="552"/>
      <c r="G492" s="552"/>
      <c r="H492" s="553"/>
      <c r="I492" s="553"/>
      <c r="J492" s="544"/>
      <c r="M492" s="548"/>
    </row>
    <row r="493" spans="2:13" s="547" customFormat="1">
      <c r="B493" s="552"/>
      <c r="C493" s="554"/>
      <c r="D493" s="554"/>
      <c r="E493" s="552"/>
      <c r="F493" s="552"/>
      <c r="G493" s="552"/>
      <c r="H493" s="553"/>
      <c r="I493" s="553"/>
      <c r="J493" s="544"/>
      <c r="M493" s="548"/>
    </row>
    <row r="494" spans="2:13" s="547" customFormat="1">
      <c r="B494" s="552"/>
      <c r="C494" s="554"/>
      <c r="D494" s="554"/>
      <c r="E494" s="552"/>
      <c r="F494" s="552"/>
      <c r="G494" s="552"/>
      <c r="H494" s="553"/>
      <c r="I494" s="553"/>
      <c r="J494" s="544"/>
      <c r="M494" s="548"/>
    </row>
    <row r="495" spans="2:13" s="547" customFormat="1">
      <c r="B495" s="552"/>
      <c r="C495" s="554"/>
      <c r="D495" s="554"/>
      <c r="E495" s="552"/>
      <c r="F495" s="552"/>
      <c r="G495" s="552"/>
      <c r="H495" s="553"/>
      <c r="I495" s="553"/>
      <c r="J495" s="544"/>
      <c r="M495" s="548"/>
    </row>
    <row r="496" spans="2:13" s="547" customFormat="1">
      <c r="B496" s="552"/>
      <c r="C496" s="554"/>
      <c r="D496" s="554"/>
      <c r="E496" s="552"/>
      <c r="F496" s="552"/>
      <c r="G496" s="552"/>
      <c r="H496" s="553"/>
      <c r="I496" s="553"/>
      <c r="J496" s="544"/>
      <c r="M496" s="548"/>
    </row>
    <row r="497" spans="1:14" s="547" customFormat="1">
      <c r="B497" s="552"/>
      <c r="C497" s="554"/>
      <c r="D497" s="554"/>
      <c r="E497" s="552"/>
      <c r="F497" s="552"/>
      <c r="G497" s="552"/>
      <c r="H497" s="553"/>
      <c r="I497" s="553"/>
      <c r="J497" s="544"/>
      <c r="M497" s="548"/>
    </row>
    <row r="498" spans="1:14" s="547" customFormat="1">
      <c r="B498" s="552"/>
      <c r="C498" s="554"/>
      <c r="D498" s="554"/>
      <c r="E498" s="552"/>
      <c r="F498" s="552"/>
      <c r="G498" s="552"/>
      <c r="H498" s="553"/>
      <c r="I498" s="553"/>
      <c r="J498" s="544"/>
      <c r="M498" s="11"/>
    </row>
    <row r="499" spans="1:14" s="547" customFormat="1">
      <c r="B499" s="552"/>
      <c r="C499" s="554"/>
      <c r="D499" s="554"/>
      <c r="E499" s="552"/>
      <c r="F499" s="552"/>
      <c r="G499" s="552"/>
      <c r="H499" s="553"/>
      <c r="I499" s="553"/>
      <c r="J499" s="544"/>
      <c r="M499" s="11"/>
    </row>
    <row r="500" spans="1:14" s="36" customFormat="1">
      <c r="A500" s="10"/>
      <c r="B500" s="552"/>
      <c r="C500" s="554"/>
      <c r="D500" s="554"/>
      <c r="E500" s="552"/>
      <c r="F500" s="552"/>
      <c r="G500" s="552"/>
      <c r="H500" s="553"/>
      <c r="I500" s="553"/>
      <c r="J500" s="544"/>
      <c r="K500" s="10"/>
      <c r="L500" s="10"/>
      <c r="M500" s="11"/>
      <c r="N500" s="10"/>
    </row>
    <row r="501" spans="1:14" s="36" customFormat="1">
      <c r="A501" s="10"/>
      <c r="B501" s="552"/>
      <c r="C501" s="554"/>
      <c r="D501" s="554"/>
      <c r="E501" s="552"/>
      <c r="F501" s="552"/>
      <c r="G501" s="552"/>
      <c r="H501" s="553"/>
      <c r="I501" s="553"/>
      <c r="J501" s="544"/>
      <c r="K501" s="10"/>
      <c r="L501" s="10"/>
      <c r="M501" s="11"/>
      <c r="N501" s="10"/>
    </row>
    <row r="502" spans="1:14" s="36" customFormat="1">
      <c r="A502" s="10"/>
      <c r="B502" s="552"/>
      <c r="C502" s="554"/>
      <c r="D502" s="554"/>
      <c r="E502" s="552"/>
      <c r="F502" s="552"/>
      <c r="G502" s="552"/>
      <c r="H502" s="553"/>
      <c r="I502" s="553"/>
      <c r="J502" s="544"/>
      <c r="K502" s="10"/>
      <c r="L502" s="10"/>
      <c r="M502" s="11"/>
      <c r="N502" s="10"/>
    </row>
    <row r="503" spans="1:14" s="36" customFormat="1">
      <c r="A503" s="10"/>
      <c r="B503" s="552"/>
      <c r="C503" s="554"/>
      <c r="D503" s="554"/>
      <c r="E503" s="552"/>
      <c r="F503" s="552"/>
      <c r="G503" s="552"/>
      <c r="H503" s="553"/>
      <c r="I503" s="553"/>
      <c r="J503" s="544"/>
      <c r="K503" s="10"/>
      <c r="L503" s="10"/>
      <c r="M503" s="11"/>
      <c r="N503" s="10"/>
    </row>
    <row r="504" spans="1:14" s="36" customFormat="1">
      <c r="A504" s="10"/>
      <c r="B504" s="552"/>
      <c r="C504" s="554"/>
      <c r="D504" s="554"/>
      <c r="E504" s="552"/>
      <c r="F504" s="552"/>
      <c r="G504" s="552"/>
      <c r="H504" s="553"/>
      <c r="I504" s="553"/>
      <c r="J504" s="544"/>
      <c r="K504" s="10"/>
      <c r="L504" s="10"/>
      <c r="M504" s="11"/>
      <c r="N504" s="10"/>
    </row>
    <row r="505" spans="1:14" s="36" customFormat="1">
      <c r="A505" s="10"/>
      <c r="B505" s="552"/>
      <c r="C505" s="554"/>
      <c r="D505" s="554"/>
      <c r="E505" s="552"/>
      <c r="F505" s="552"/>
      <c r="G505" s="552"/>
      <c r="H505" s="553"/>
      <c r="I505" s="553"/>
      <c r="J505" s="544"/>
      <c r="K505" s="10"/>
      <c r="L505" s="10"/>
      <c r="M505" s="11"/>
      <c r="N505" s="10"/>
    </row>
    <row r="506" spans="1:14" s="36" customFormat="1">
      <c r="A506" s="10"/>
      <c r="B506" s="10"/>
      <c r="C506" s="554"/>
      <c r="D506" s="554"/>
      <c r="E506" s="552"/>
      <c r="F506" s="552"/>
      <c r="G506" s="552"/>
      <c r="H506" s="553"/>
      <c r="I506" s="553"/>
      <c r="J506" s="544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6"/>
      <c r="I507" s="556"/>
      <c r="J507" s="55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6"/>
      <c r="I508" s="556"/>
      <c r="J508" s="55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6"/>
      <c r="I509" s="556"/>
      <c r="J509" s="55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6"/>
      <c r="I510" s="556"/>
      <c r="J510" s="55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6"/>
      <c r="I511" s="556"/>
      <c r="J511" s="55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6"/>
      <c r="I512" s="556"/>
      <c r="J512" s="55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6"/>
      <c r="I513" s="556"/>
      <c r="J513" s="55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6"/>
      <c r="I514" s="556"/>
      <c r="J514" s="55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6"/>
      <c r="I515" s="556"/>
      <c r="J515" s="55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6"/>
      <c r="I516" s="556"/>
      <c r="J516" s="55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6"/>
      <c r="I517" s="556"/>
      <c r="J517" s="55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6"/>
      <c r="I518" s="556"/>
      <c r="J518" s="55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6"/>
      <c r="I519" s="556"/>
      <c r="J519" s="55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6"/>
      <c r="I520" s="556"/>
      <c r="J520" s="55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6"/>
      <c r="I521" s="556"/>
      <c r="J521" s="55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6"/>
      <c r="I522" s="556"/>
      <c r="J522" s="55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6"/>
      <c r="I523" s="556"/>
      <c r="J523" s="55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6"/>
      <c r="I524" s="556"/>
      <c r="J524" s="55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6"/>
      <c r="I525" s="556"/>
      <c r="J525" s="55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6"/>
      <c r="I526" s="556"/>
      <c r="J526" s="55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6"/>
      <c r="I527" s="556"/>
      <c r="J527" s="55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6"/>
      <c r="I528" s="556"/>
      <c r="J528" s="55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6"/>
      <c r="I529" s="556"/>
      <c r="J529" s="55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6"/>
      <c r="I530" s="556"/>
      <c r="J530" s="55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6"/>
      <c r="I531" s="556"/>
      <c r="J531" s="55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6"/>
      <c r="I532" s="556"/>
      <c r="J532" s="55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6"/>
      <c r="I533" s="556"/>
      <c r="J533" s="55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6"/>
      <c r="I534" s="556"/>
      <c r="J534" s="55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6"/>
      <c r="I535" s="556"/>
      <c r="J535" s="55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6"/>
      <c r="I536" s="556"/>
      <c r="J536" s="55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6"/>
      <c r="I537" s="556"/>
      <c r="J537" s="55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6"/>
      <c r="I538" s="556"/>
      <c r="J538" s="55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6"/>
      <c r="I539" s="556"/>
      <c r="J539" s="55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6"/>
      <c r="I540" s="556"/>
      <c r="J540" s="55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6"/>
      <c r="I541" s="556"/>
      <c r="J541" s="55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6"/>
      <c r="I542" s="556"/>
      <c r="J542" s="55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6"/>
      <c r="I543" s="556"/>
      <c r="J543" s="55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6"/>
      <c r="I544" s="556"/>
      <c r="J544" s="55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6"/>
      <c r="I545" s="556"/>
      <c r="J545" s="55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6"/>
      <c r="I546" s="556"/>
      <c r="J546" s="55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6"/>
      <c r="I547" s="556"/>
      <c r="J547" s="55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6"/>
      <c r="I548" s="556"/>
      <c r="J548" s="55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6"/>
      <c r="I549" s="556"/>
      <c r="J549" s="55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6"/>
      <c r="I550" s="556"/>
      <c r="J550" s="55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6"/>
      <c r="I551" s="556"/>
      <c r="J551" s="55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6"/>
      <c r="I552" s="556"/>
      <c r="J552" s="557"/>
      <c r="K552" s="10"/>
      <c r="L552" s="10"/>
      <c r="M552" s="11"/>
      <c r="N552" s="10"/>
    </row>
    <row r="553" spans="1:14" s="36" customFormat="1">
      <c r="A553" s="10"/>
      <c r="B553" s="552"/>
      <c r="C553" s="10"/>
      <c r="D553" s="10"/>
      <c r="E553" s="10"/>
      <c r="F553" s="10"/>
      <c r="G553" s="10"/>
      <c r="H553" s="556"/>
      <c r="I553" s="556"/>
      <c r="J553" s="557"/>
      <c r="K553" s="10"/>
      <c r="L553" s="10"/>
      <c r="M553" s="11"/>
      <c r="N553" s="10"/>
    </row>
    <row r="554" spans="1:14" s="36" customFormat="1">
      <c r="A554" s="10"/>
      <c r="B554" s="552"/>
      <c r="C554" s="554"/>
      <c r="D554" s="554"/>
      <c r="E554" s="552"/>
      <c r="F554" s="552"/>
      <c r="G554" s="552"/>
      <c r="H554" s="553"/>
      <c r="I554" s="553"/>
      <c r="J554" s="544"/>
      <c r="K554" s="10"/>
      <c r="L554" s="10"/>
      <c r="M554" s="11"/>
      <c r="N554" s="10"/>
    </row>
    <row r="555" spans="1:14" s="36" customFormat="1">
      <c r="A555" s="10"/>
      <c r="B555" s="552"/>
      <c r="C555" s="554"/>
      <c r="D555" s="554"/>
      <c r="E555" s="552"/>
      <c r="F555" s="552"/>
      <c r="G555" s="552"/>
      <c r="H555" s="553"/>
      <c r="I555" s="553"/>
      <c r="J555" s="544"/>
      <c r="K555" s="10"/>
      <c r="L555" s="10"/>
      <c r="M555" s="11"/>
      <c r="N555" s="10"/>
    </row>
    <row r="556" spans="1:14" s="36" customFormat="1">
      <c r="A556" s="10"/>
      <c r="B556" s="552"/>
      <c r="C556" s="554"/>
      <c r="D556" s="554"/>
      <c r="E556" s="552"/>
      <c r="F556" s="552"/>
      <c r="G556" s="552"/>
      <c r="H556" s="553"/>
      <c r="I556" s="553"/>
      <c r="J556" s="544"/>
      <c r="K556" s="10"/>
      <c r="L556" s="10"/>
      <c r="M556" s="11"/>
      <c r="N556" s="10"/>
    </row>
    <row r="557" spans="1:14" s="36" customFormat="1">
      <c r="A557" s="10"/>
      <c r="B557" s="552"/>
      <c r="C557" s="554"/>
      <c r="D557" s="554"/>
      <c r="E557" s="552"/>
      <c r="F557" s="552"/>
      <c r="G557" s="552"/>
      <c r="H557" s="553"/>
      <c r="I557" s="553"/>
      <c r="J557" s="544"/>
      <c r="K557" s="10"/>
      <c r="L557" s="10"/>
      <c r="M557" s="11"/>
      <c r="N557" s="10"/>
    </row>
    <row r="558" spans="1:14" s="36" customFormat="1">
      <c r="A558" s="10"/>
      <c r="B558" s="552"/>
      <c r="C558" s="554"/>
      <c r="D558" s="554"/>
      <c r="E558" s="552"/>
      <c r="F558" s="552"/>
      <c r="G558" s="552"/>
      <c r="H558" s="553"/>
      <c r="I558" s="553"/>
      <c r="J558" s="544"/>
      <c r="K558" s="10"/>
      <c r="L558" s="10"/>
      <c r="M558" s="11"/>
      <c r="N558" s="10"/>
    </row>
    <row r="559" spans="1:14" s="36" customFormat="1">
      <c r="A559" s="10"/>
      <c r="B559" s="552"/>
      <c r="C559" s="554"/>
      <c r="D559" s="554"/>
      <c r="E559" s="552"/>
      <c r="F559" s="552"/>
      <c r="G559" s="552"/>
      <c r="H559" s="553"/>
      <c r="I559" s="553"/>
      <c r="J559" s="544"/>
      <c r="K559" s="10"/>
      <c r="L559" s="10"/>
      <c r="M559" s="11"/>
      <c r="N559" s="10"/>
    </row>
    <row r="560" spans="1:14" s="36" customFormat="1">
      <c r="A560" s="10"/>
      <c r="B560" s="552"/>
      <c r="C560" s="554"/>
      <c r="D560" s="554"/>
      <c r="E560" s="552"/>
      <c r="F560" s="552"/>
      <c r="G560" s="552"/>
      <c r="H560" s="553"/>
      <c r="I560" s="553"/>
      <c r="J560" s="544"/>
      <c r="K560" s="10"/>
      <c r="L560" s="10"/>
      <c r="M560" s="11"/>
      <c r="N560" s="10"/>
    </row>
    <row r="561" spans="1:14" s="36" customFormat="1">
      <c r="A561" s="10"/>
      <c r="B561" s="552"/>
      <c r="C561" s="554"/>
      <c r="D561" s="554"/>
      <c r="E561" s="552"/>
      <c r="F561" s="552"/>
      <c r="G561" s="552"/>
      <c r="H561" s="553"/>
      <c r="I561" s="553"/>
      <c r="J561" s="544"/>
      <c r="K561" s="10"/>
      <c r="L561" s="10"/>
      <c r="M561" s="11"/>
      <c r="N561" s="10"/>
    </row>
    <row r="562" spans="1:14" s="36" customFormat="1">
      <c r="A562" s="10"/>
      <c r="B562" s="552"/>
      <c r="C562" s="554"/>
      <c r="D562" s="554"/>
      <c r="E562" s="552"/>
      <c r="F562" s="552"/>
      <c r="G562" s="552"/>
      <c r="H562" s="553"/>
      <c r="I562" s="553"/>
      <c r="J562" s="544"/>
      <c r="K562" s="10"/>
      <c r="L562" s="10"/>
      <c r="M562" s="11"/>
      <c r="N562" s="10"/>
    </row>
    <row r="568" spans="1:14" ht="33">
      <c r="C568" s="558"/>
    </row>
    <row r="569" spans="1:14" s="559" customFormat="1">
      <c r="B569" s="552"/>
      <c r="C569" s="554"/>
      <c r="D569" s="554"/>
      <c r="E569" s="552"/>
      <c r="F569" s="552"/>
      <c r="G569" s="552"/>
      <c r="H569" s="553"/>
      <c r="I569" s="553"/>
      <c r="J569" s="544"/>
      <c r="K569" s="10"/>
      <c r="L569" s="10"/>
      <c r="M569" s="11"/>
      <c r="N569" s="10"/>
    </row>
    <row r="572" spans="1:14" ht="72" customHeight="1"/>
    <row r="573" spans="1:14" ht="8.25" customHeight="1"/>
    <row r="585" spans="1:14" s="552" customFormat="1">
      <c r="A585" s="10"/>
      <c r="C585" s="554"/>
      <c r="D585" s="554"/>
      <c r="H585" s="553"/>
      <c r="I585" s="553"/>
      <c r="J585" s="544"/>
      <c r="K585" s="10"/>
      <c r="L585" s="10"/>
      <c r="M585" s="11"/>
      <c r="N585" s="10"/>
    </row>
    <row r="591" spans="1:14">
      <c r="G591" s="552" t="s">
        <v>104</v>
      </c>
    </row>
    <row r="592" spans="1:14" s="560" customFormat="1">
      <c r="A592" s="10"/>
      <c r="B592" s="552"/>
      <c r="C592" s="554"/>
      <c r="D592" s="554"/>
      <c r="E592" s="552"/>
      <c r="F592" s="552"/>
      <c r="G592" s="552"/>
      <c r="H592" s="553"/>
      <c r="I592" s="553"/>
      <c r="J592" s="544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2022-09-08T14:56:05Z</dcterms:created>
  <dcterms:modified xsi:type="dcterms:W3CDTF">2022-09-08T14:57:04Z</dcterms:modified>
</cp:coreProperties>
</file>