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30-11-2022" sheetId="1" r:id="rId1"/>
  </sheets>
  <definedNames>
    <definedName name="_xlnm._FilterDatabase" localSheetId="0" hidden="1">'30-11-2022'!$D$1:$D$592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<sst xmlns="http://schemas.openxmlformats.org/spreadsheetml/2006/main" count="323" uniqueCount="189">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</sst>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2" xfId="2" applyFont="1" applyFill="1" applyBorder="1"/>
    <xf numFmtId="0" fontId="4" fillId="0" borderId="90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10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9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4" fillId="0" borderId="219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106" zoomScaleNormal="100" workbookViewId="0">
      <selection activeCell="I145" sqref="I145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109.256</v>
      </c>
      <c r="J6" s="43">
        <v>109.273</v>
      </c>
      <c r="K6" s="44"/>
      <c r="L6" s="45"/>
      <c r="M6" s="46"/>
      <c r="N6" s="45"/>
      <c r="O6" s="48"/>
      <c r="Q6" s="49"/>
      <c r="R6" s="47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150.78100000000001</v>
      </c>
      <c r="J7" s="55">
        <v>150.80600000000001</v>
      </c>
      <c r="K7" s="44"/>
      <c r="L7" s="45"/>
      <c r="M7" s="46"/>
      <c r="N7" s="45"/>
      <c r="O7" s="48"/>
      <c r="Q7" s="49"/>
      <c r="R7" s="47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125.395</v>
      </c>
      <c r="J8" s="55">
        <v>125.41500000000001</v>
      </c>
      <c r="K8" s="61"/>
      <c r="L8" s="45"/>
      <c r="M8" s="46"/>
      <c r="N8" s="45"/>
      <c r="O8" s="48"/>
      <c r="Q8" s="49"/>
      <c r="R8" s="47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135.816</v>
      </c>
      <c r="J9" s="55">
        <v>135.83600000000001</v>
      </c>
      <c r="K9" s="44"/>
      <c r="L9" s="45"/>
      <c r="M9" s="46"/>
      <c r="N9" s="45"/>
      <c r="O9" s="48"/>
      <c r="Q9" s="49"/>
      <c r="R9" s="47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131.023</v>
      </c>
      <c r="J10" s="55">
        <v>131.04599999999999</v>
      </c>
      <c r="K10" s="44"/>
      <c r="L10" s="45"/>
      <c r="M10" s="46"/>
      <c r="N10" s="45"/>
      <c r="O10" s="48"/>
      <c r="Q10" s="49"/>
      <c r="R10" s="47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124.36</v>
      </c>
      <c r="I11" s="55">
        <v>131.767</v>
      </c>
      <c r="J11" s="55">
        <v>131.79</v>
      </c>
      <c r="K11" s="44"/>
      <c r="L11" s="45"/>
      <c r="M11" s="46"/>
      <c r="N11" s="45"/>
      <c r="O11" s="48"/>
      <c r="Q11" s="49"/>
      <c r="R11" s="47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119.831</v>
      </c>
      <c r="I12" s="55">
        <v>125.70699999999999</v>
      </c>
      <c r="J12" s="55">
        <v>125.72499999999999</v>
      </c>
      <c r="K12" s="44"/>
      <c r="L12" s="71"/>
      <c r="M12" s="45"/>
      <c r="N12" s="72"/>
      <c r="O12" s="48"/>
      <c r="Q12" s="49"/>
      <c r="R12" s="47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48.475999999999999</v>
      </c>
      <c r="I13" s="78">
        <v>50.584000000000003</v>
      </c>
      <c r="J13" s="78">
        <v>50.591000000000001</v>
      </c>
      <c r="K13" s="44"/>
      <c r="L13" s="45"/>
      <c r="M13" s="46"/>
      <c r="N13" s="45"/>
      <c r="O13" s="48"/>
      <c r="Q13" s="49"/>
      <c r="R13" s="47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34.865000000000002</v>
      </c>
      <c r="I14" s="78">
        <v>36.631999999999998</v>
      </c>
      <c r="J14" s="78">
        <v>36.637</v>
      </c>
      <c r="K14" s="44"/>
      <c r="L14" s="45"/>
      <c r="M14" s="46"/>
      <c r="N14" s="45"/>
      <c r="O14" s="48"/>
      <c r="Q14" s="49"/>
      <c r="R14" s="47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118.444</v>
      </c>
      <c r="I15" s="78">
        <v>124.789</v>
      </c>
      <c r="J15" s="78">
        <v>124.80800000000001</v>
      </c>
      <c r="K15" s="44"/>
      <c r="L15" s="71"/>
      <c r="M15" s="45"/>
      <c r="N15" s="83"/>
      <c r="O15" s="48"/>
      <c r="Q15" s="49"/>
      <c r="R15" s="47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104.652</v>
      </c>
      <c r="I16" s="78">
        <v>110.011</v>
      </c>
      <c r="J16" s="78">
        <v>110.026</v>
      </c>
      <c r="K16" s="44"/>
      <c r="L16" s="71"/>
      <c r="M16" s="45"/>
      <c r="N16" s="88"/>
      <c r="O16" s="48"/>
      <c r="Q16" s="49"/>
      <c r="R16" s="47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8"/>
      <c r="Q17" s="49"/>
      <c r="R17" s="47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18.457999999999998</v>
      </c>
      <c r="I18" s="43">
        <v>19.378</v>
      </c>
      <c r="J18" s="43">
        <v>19.381</v>
      </c>
      <c r="K18" s="44"/>
      <c r="L18" s="45"/>
      <c r="M18" s="46"/>
      <c r="N18" s="45"/>
      <c r="O18" s="48"/>
      <c r="Q18" s="49"/>
      <c r="R18" s="47"/>
    </row>
    <row r="19" spans="2:18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130.23099999999999</v>
      </c>
      <c r="I19" s="101">
        <v>133.92500000000001</v>
      </c>
      <c r="J19" s="101">
        <v>133.94200000000001</v>
      </c>
      <c r="K19" s="44"/>
      <c r="M19" s="46"/>
      <c r="O19" s="48"/>
      <c r="P19" s="10"/>
      <c r="Q19" s="49"/>
      <c r="R19" s="47"/>
    </row>
    <row r="20" spans="2:18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2">
        <v>39503</v>
      </c>
      <c r="F20" s="53"/>
      <c r="G20" s="59"/>
      <c r="H20" s="78">
        <v>1.194</v>
      </c>
      <c r="I20" s="60">
        <v>1.2569999999999999</v>
      </c>
      <c r="J20" s="60">
        <v>1.2569999999999999</v>
      </c>
      <c r="K20" s="44"/>
      <c r="O20" s="48"/>
      <c r="P20" s="10"/>
      <c r="Q20" s="49"/>
      <c r="R20" s="47"/>
    </row>
    <row r="21" spans="2:18" s="45" customFormat="1" ht="17.25" thickTop="1" thickBot="1">
      <c r="B21" s="96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7"/>
      <c r="H21" s="107">
        <v>125.19799999999999</v>
      </c>
      <c r="I21" s="107">
        <v>131.27000000000001</v>
      </c>
      <c r="J21" s="107">
        <v>131.28299999999999</v>
      </c>
      <c r="K21" s="44"/>
      <c r="M21" s="46"/>
      <c r="O21" s="48"/>
      <c r="P21" s="10"/>
      <c r="Q21" s="49"/>
      <c r="R21" s="47"/>
    </row>
    <row r="22" spans="2:18" s="45" customFormat="1" thickTop="1">
      <c r="B22" s="96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9"/>
      <c r="H22" s="112">
        <v>12.212</v>
      </c>
      <c r="I22" s="113">
        <v>12.718999999999999</v>
      </c>
      <c r="J22" s="113">
        <v>12.72</v>
      </c>
      <c r="K22" s="44"/>
      <c r="O22" s="48"/>
      <c r="P22" s="10"/>
      <c r="Q22" s="49"/>
      <c r="R22" s="47"/>
    </row>
    <row r="23" spans="2:18" s="45" customFormat="1" thickBot="1">
      <c r="B23" s="96">
        <f t="shared" si="1"/>
        <v>17</v>
      </c>
      <c r="C23" s="114" t="s">
        <v>40</v>
      </c>
      <c r="D23" s="115" t="s">
        <v>41</v>
      </c>
      <c r="E23" s="110">
        <v>39175</v>
      </c>
      <c r="F23" s="116"/>
      <c r="G23" s="117"/>
      <c r="H23" s="78">
        <v>175.98599999999999</v>
      </c>
      <c r="I23" s="78">
        <v>185.792</v>
      </c>
      <c r="J23" s="78">
        <v>185.82300000000001</v>
      </c>
      <c r="K23" s="44"/>
      <c r="O23" s="48"/>
      <c r="P23" s="10"/>
      <c r="Q23" s="49"/>
      <c r="R23" s="47"/>
    </row>
    <row r="24" spans="2:18" s="45" customFormat="1" ht="17.25" thickTop="1" thickBot="1">
      <c r="B24" s="96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9"/>
      <c r="H24" s="112">
        <v>12.097</v>
      </c>
      <c r="I24" s="78">
        <v>12.581</v>
      </c>
      <c r="J24" s="78">
        <v>12.583</v>
      </c>
      <c r="K24" s="44"/>
      <c r="M24" s="46"/>
      <c r="O24" s="48"/>
      <c r="P24" s="10"/>
      <c r="Q24" s="49"/>
      <c r="R24" s="47"/>
    </row>
    <row r="25" spans="2:18" ht="17.25" thickTop="1" thickBot="1">
      <c r="B25" s="96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8">
        <v>100.08499999999999</v>
      </c>
      <c r="I25" s="78">
        <v>105.598</v>
      </c>
      <c r="J25" s="78">
        <v>105.60899999999999</v>
      </c>
      <c r="K25" s="44"/>
      <c r="L25" s="45"/>
      <c r="M25" s="46"/>
      <c r="N25" s="45"/>
      <c r="O25" s="48"/>
      <c r="Q25" s="49"/>
      <c r="R25" s="47"/>
    </row>
    <row r="26" spans="2:18" ht="16.5" thickTop="1">
      <c r="B26" s="96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108.31</v>
      </c>
      <c r="J26" s="130">
        <v>108.331</v>
      </c>
      <c r="K26" s="44"/>
      <c r="L26" s="45"/>
      <c r="M26" s="131"/>
      <c r="N26" s="45"/>
      <c r="O26" s="48"/>
      <c r="Q26" s="49"/>
      <c r="R26" s="47"/>
    </row>
    <row r="27" spans="2:18" ht="16.5" thickBot="1">
      <c r="B27" s="96">
        <f t="shared" si="1"/>
        <v>21</v>
      </c>
      <c r="C27" s="132" t="s">
        <v>47</v>
      </c>
      <c r="D27" s="133" t="s">
        <v>41</v>
      </c>
      <c r="E27" s="110">
        <v>39175</v>
      </c>
      <c r="F27" s="134"/>
      <c r="G27" s="135"/>
      <c r="H27" s="78">
        <v>14.494999999999999</v>
      </c>
      <c r="I27" s="55">
        <v>15.156000000000001</v>
      </c>
      <c r="J27" s="55">
        <v>15.157999999999999</v>
      </c>
      <c r="K27" s="44"/>
      <c r="L27" s="136"/>
      <c r="M27" s="45"/>
      <c r="N27" s="137"/>
      <c r="O27" s="48"/>
      <c r="Q27" s="49"/>
      <c r="R27" s="47"/>
    </row>
    <row r="28" spans="2:18" ht="17.25" thickTop="1" thickBot="1">
      <c r="B28" s="138" t="s">
        <v>48</v>
      </c>
      <c r="C28" s="139"/>
      <c r="D28" s="139"/>
      <c r="E28" s="139"/>
      <c r="F28" s="139"/>
      <c r="G28" s="139"/>
      <c r="H28" s="139"/>
      <c r="I28" s="139"/>
      <c r="J28" s="90"/>
      <c r="K28" s="44"/>
      <c r="L28" s="45"/>
      <c r="M28" s="140"/>
      <c r="N28" s="45"/>
      <c r="O28" s="48"/>
      <c r="Q28" s="49"/>
      <c r="R28" s="47"/>
    </row>
    <row r="29" spans="2:18" ht="17.25" thickTop="1" thickBot="1">
      <c r="B29" s="141">
        <v>22</v>
      </c>
      <c r="C29" s="142" t="s">
        <v>49</v>
      </c>
      <c r="D29" s="143" t="s">
        <v>50</v>
      </c>
      <c r="E29" s="144">
        <v>38740</v>
      </c>
      <c r="F29" s="145"/>
      <c r="G29" s="146"/>
      <c r="H29" s="147">
        <v>1.952</v>
      </c>
      <c r="I29" s="148">
        <v>2.0569999999999999</v>
      </c>
      <c r="J29" s="148">
        <v>2.0590000000000002</v>
      </c>
      <c r="K29" s="149" t="s">
        <v>51</v>
      </c>
      <c r="L29" s="45"/>
      <c r="M29" s="46" t="e">
        <f>+(I29-#REF!)/#REF!</f>
        <v>#REF!</v>
      </c>
      <c r="N29" s="45"/>
      <c r="O29" s="48"/>
      <c r="Q29" s="49"/>
      <c r="R29" s="47"/>
    </row>
    <row r="30" spans="2:18" ht="17.25" thickTop="1" thickBot="1">
      <c r="B30" s="33" t="s">
        <v>52</v>
      </c>
      <c r="C30" s="34"/>
      <c r="D30" s="34"/>
      <c r="E30" s="34"/>
      <c r="F30" s="34"/>
      <c r="G30" s="34"/>
      <c r="H30" s="89"/>
      <c r="I30" s="89"/>
      <c r="J30" s="150"/>
      <c r="K30" s="44"/>
      <c r="L30" s="45"/>
      <c r="M30" s="151"/>
      <c r="N30" s="45"/>
      <c r="O30" s="48"/>
      <c r="Q30" s="49"/>
      <c r="R30" s="47"/>
    </row>
    <row r="31" spans="2:18" ht="16.5" thickTop="1">
      <c r="B31" s="152">
        <v>23</v>
      </c>
      <c r="C31" s="153" t="s">
        <v>53</v>
      </c>
      <c r="D31" s="154" t="s">
        <v>10</v>
      </c>
      <c r="E31" s="155">
        <v>34106</v>
      </c>
      <c r="F31" s="156"/>
      <c r="G31" s="157"/>
      <c r="H31" s="158">
        <v>65.900000000000006</v>
      </c>
      <c r="I31" s="159">
        <v>68.236000000000004</v>
      </c>
      <c r="J31" s="159">
        <v>68.242999999999995</v>
      </c>
      <c r="K31" s="44"/>
      <c r="L31" s="45"/>
      <c r="M31" s="160"/>
      <c r="N31" s="45"/>
      <c r="O31" s="48"/>
      <c r="Q31" s="49"/>
      <c r="R31" s="47"/>
    </row>
    <row r="32" spans="2:18" thickBot="1">
      <c r="B32" s="161">
        <f t="shared" ref="B32:B34" si="2">+B31+1</f>
        <v>24</v>
      </c>
      <c r="C32" s="162" t="s">
        <v>54</v>
      </c>
      <c r="D32" s="163" t="s">
        <v>10</v>
      </c>
      <c r="E32" s="164">
        <v>34449</v>
      </c>
      <c r="F32" s="165"/>
      <c r="G32" s="59"/>
      <c r="H32" s="166">
        <v>139.21899999999999</v>
      </c>
      <c r="I32" s="55">
        <v>143.61099999999999</v>
      </c>
      <c r="J32" s="55">
        <v>143.602</v>
      </c>
      <c r="K32" s="167"/>
      <c r="L32" s="167"/>
      <c r="M32" s="168"/>
      <c r="N32" s="169"/>
      <c r="O32" s="48"/>
      <c r="Q32" s="49"/>
      <c r="R32" s="47"/>
    </row>
    <row r="33" spans="2:18" ht="16.5" thickTop="1" thickBot="1">
      <c r="B33" s="161">
        <f t="shared" si="2"/>
        <v>25</v>
      </c>
      <c r="C33" s="170" t="s">
        <v>55</v>
      </c>
      <c r="D33" s="163" t="s">
        <v>10</v>
      </c>
      <c r="E33" s="171">
        <v>681</v>
      </c>
      <c r="F33" s="172"/>
      <c r="G33" s="59"/>
      <c r="H33" s="173">
        <v>109.364</v>
      </c>
      <c r="I33" s="55">
        <v>108.145</v>
      </c>
      <c r="J33" s="55">
        <v>108.07899999999999</v>
      </c>
      <c r="K33" s="167"/>
      <c r="L33" s="167"/>
      <c r="M33" s="168"/>
      <c r="N33" s="169"/>
      <c r="O33" s="48"/>
      <c r="Q33" s="49"/>
      <c r="R33" s="47"/>
    </row>
    <row r="34" spans="2:18" ht="17.25" thickTop="1" thickBot="1">
      <c r="B34" s="174">
        <f t="shared" si="2"/>
        <v>26</v>
      </c>
      <c r="C34" s="175" t="s">
        <v>56</v>
      </c>
      <c r="D34" s="176" t="s">
        <v>23</v>
      </c>
      <c r="E34" s="177">
        <v>43878</v>
      </c>
      <c r="F34" s="178"/>
      <c r="G34" s="59"/>
      <c r="H34" s="166">
        <v>111.24299999999999</v>
      </c>
      <c r="I34" s="179">
        <v>116.964</v>
      </c>
      <c r="J34" s="179">
        <v>116.983</v>
      </c>
      <c r="K34" s="44"/>
      <c r="L34" s="45"/>
      <c r="M34" s="180"/>
      <c r="N34" s="45"/>
      <c r="O34" s="48"/>
      <c r="Q34" s="49"/>
      <c r="R34" s="47"/>
    </row>
    <row r="35" spans="2:18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8"/>
      <c r="Q35" s="49"/>
      <c r="R35" s="47"/>
    </row>
    <row r="36" spans="2:18" ht="17.25" thickTop="1" thickBot="1">
      <c r="B36" s="184">
        <v>27</v>
      </c>
      <c r="C36" s="185" t="s">
        <v>58</v>
      </c>
      <c r="D36" s="186" t="s">
        <v>59</v>
      </c>
      <c r="E36" s="187">
        <v>39540</v>
      </c>
      <c r="F36" s="188"/>
      <c r="G36" s="157"/>
      <c r="H36" s="189">
        <v>139.02799999999999</v>
      </c>
      <c r="I36" s="55">
        <v>151.148</v>
      </c>
      <c r="J36" s="55">
        <v>151.16800000000001</v>
      </c>
      <c r="K36" s="44"/>
      <c r="L36" s="45"/>
      <c r="M36" s="46"/>
      <c r="N36" s="45"/>
      <c r="O36" s="48"/>
      <c r="Q36" s="49"/>
      <c r="R36" s="47"/>
    </row>
    <row r="37" spans="2:18" s="45" customFormat="1" ht="17.25" thickTop="1" thickBot="1">
      <c r="B37" s="161">
        <f>B36+1</f>
        <v>28</v>
      </c>
      <c r="C37" s="190" t="s">
        <v>60</v>
      </c>
      <c r="D37" s="186" t="s">
        <v>59</v>
      </c>
      <c r="E37" s="191">
        <v>39540</v>
      </c>
      <c r="F37" s="192"/>
      <c r="G37" s="77"/>
      <c r="H37" s="78">
        <v>533.14300000000003</v>
      </c>
      <c r="I37" s="55">
        <v>569.39</v>
      </c>
      <c r="J37" s="55">
        <v>569.45100000000002</v>
      </c>
      <c r="K37" s="44"/>
      <c r="M37" s="46"/>
      <c r="O37" s="48"/>
      <c r="P37" s="10"/>
      <c r="Q37" s="49"/>
      <c r="R37" s="47"/>
    </row>
    <row r="38" spans="2:18" ht="17.25" thickTop="1" thickBot="1">
      <c r="B38" s="161">
        <f t="shared" ref="B38:B44" si="3">B37+1</f>
        <v>29</v>
      </c>
      <c r="C38" s="190" t="s">
        <v>61</v>
      </c>
      <c r="D38" s="193" t="s">
        <v>62</v>
      </c>
      <c r="E38" s="194">
        <v>39736</v>
      </c>
      <c r="F38" s="195"/>
      <c r="G38" s="196"/>
      <c r="H38" s="78">
        <v>137.90600000000001</v>
      </c>
      <c r="I38" s="78">
        <v>148.38399999999999</v>
      </c>
      <c r="J38" s="78">
        <v>147.79</v>
      </c>
      <c r="K38" s="44"/>
      <c r="L38" s="45"/>
      <c r="M38" s="46"/>
      <c r="N38" s="45"/>
      <c r="O38" s="48"/>
      <c r="Q38" s="49"/>
      <c r="R38" s="47"/>
    </row>
    <row r="39" spans="2:18" ht="17.25" thickTop="1" thickBot="1">
      <c r="B39" s="161">
        <f t="shared" si="3"/>
        <v>30</v>
      </c>
      <c r="C39" s="197" t="s">
        <v>63</v>
      </c>
      <c r="D39" s="193" t="s">
        <v>37</v>
      </c>
      <c r="E39" s="194">
        <v>39657</v>
      </c>
      <c r="F39" s="195"/>
      <c r="G39" s="196"/>
      <c r="H39" s="55">
        <v>176.09200000000001</v>
      </c>
      <c r="I39" s="55">
        <v>193.02</v>
      </c>
      <c r="J39" s="55">
        <v>192.93600000000001</v>
      </c>
      <c r="K39" s="44"/>
      <c r="L39" s="45"/>
      <c r="M39" s="46"/>
      <c r="N39" s="45"/>
      <c r="O39" s="48"/>
      <c r="Q39" s="49"/>
      <c r="R39" s="47"/>
    </row>
    <row r="40" spans="2:18" ht="17.25" thickTop="1" thickBot="1">
      <c r="B40" s="161">
        <f t="shared" si="3"/>
        <v>31</v>
      </c>
      <c r="C40" s="198" t="s">
        <v>64</v>
      </c>
      <c r="D40" s="199" t="s">
        <v>10</v>
      </c>
      <c r="E40" s="194">
        <v>40427</v>
      </c>
      <c r="F40" s="195"/>
      <c r="G40" s="196"/>
      <c r="H40" s="55">
        <v>98.227000000000004</v>
      </c>
      <c r="I40" s="55">
        <v>102.599</v>
      </c>
      <c r="J40" s="55">
        <v>102.491</v>
      </c>
      <c r="K40" s="44"/>
      <c r="L40" s="71"/>
      <c r="M40" s="45"/>
      <c r="N40" s="200"/>
      <c r="O40" s="48"/>
      <c r="Q40" s="49"/>
      <c r="R40" s="47"/>
    </row>
    <row r="41" spans="2:18" ht="17.25" thickTop="1" thickBot="1">
      <c r="B41" s="161">
        <f t="shared" si="3"/>
        <v>32</v>
      </c>
      <c r="C41" s="190" t="s">
        <v>65</v>
      </c>
      <c r="D41" s="201" t="s">
        <v>10</v>
      </c>
      <c r="E41" s="202">
        <v>40672</v>
      </c>
      <c r="F41" s="203"/>
      <c r="G41" s="196"/>
      <c r="H41" s="78">
        <v>131.857</v>
      </c>
      <c r="I41" s="204">
        <v>137.834</v>
      </c>
      <c r="J41" s="204">
        <v>137.99299999999999</v>
      </c>
      <c r="K41" s="44"/>
      <c r="L41" s="71"/>
      <c r="M41" s="45"/>
      <c r="N41" s="83"/>
      <c r="O41" s="48"/>
      <c r="Q41" s="49"/>
      <c r="R41" s="47"/>
    </row>
    <row r="42" spans="2:18" s="45" customFormat="1" ht="17.25" thickTop="1" thickBot="1">
      <c r="B42" s="161">
        <f t="shared" si="3"/>
        <v>33</v>
      </c>
      <c r="C42" s="205" t="s">
        <v>66</v>
      </c>
      <c r="D42" s="206" t="s">
        <v>33</v>
      </c>
      <c r="E42" s="194">
        <v>42003</v>
      </c>
      <c r="F42" s="203"/>
      <c r="G42" s="196"/>
      <c r="H42" s="204">
        <v>167.72</v>
      </c>
      <c r="I42" s="55">
        <v>172.14500000000001</v>
      </c>
      <c r="J42" s="55">
        <v>171.732</v>
      </c>
      <c r="K42" s="44"/>
      <c r="L42" s="71"/>
      <c r="N42" s="83"/>
      <c r="O42" s="48"/>
      <c r="Q42" s="49"/>
      <c r="R42" s="47"/>
    </row>
    <row r="43" spans="2:18" s="45" customFormat="1" ht="16.5" thickTop="1" thickBot="1">
      <c r="B43" s="161">
        <f t="shared" si="3"/>
        <v>34</v>
      </c>
      <c r="C43" s="197" t="s">
        <v>67</v>
      </c>
      <c r="D43" s="207" t="s">
        <v>33</v>
      </c>
      <c r="E43" s="208" t="s">
        <v>68</v>
      </c>
      <c r="F43" s="203"/>
      <c r="G43" s="196"/>
      <c r="H43" s="209">
        <v>149.70400000000001</v>
      </c>
      <c r="I43" s="204">
        <v>156.148</v>
      </c>
      <c r="J43" s="204">
        <v>156.09399999999999</v>
      </c>
      <c r="K43" s="55"/>
      <c r="L43" s="210"/>
      <c r="M43" s="55"/>
      <c r="N43" s="55"/>
      <c r="O43" s="48"/>
      <c r="Q43" s="49"/>
      <c r="R43" s="47"/>
    </row>
    <row r="44" spans="2:18" ht="17.25" thickTop="1" thickBot="1">
      <c r="B44" s="161">
        <f t="shared" si="3"/>
        <v>35</v>
      </c>
      <c r="C44" s="211" t="s">
        <v>69</v>
      </c>
      <c r="D44" s="199" t="s">
        <v>10</v>
      </c>
      <c r="E44" s="212">
        <v>39237</v>
      </c>
      <c r="F44" s="213"/>
      <c r="G44" s="117"/>
      <c r="H44" s="204">
        <v>23.129000000000001</v>
      </c>
      <c r="I44" s="204">
        <v>23.661999999999999</v>
      </c>
      <c r="J44" s="204">
        <v>23.673999999999999</v>
      </c>
      <c r="K44" s="44"/>
      <c r="L44" s="71"/>
      <c r="M44" s="45"/>
      <c r="N44" s="83"/>
      <c r="O44" s="48"/>
      <c r="Q44" s="49"/>
      <c r="R44" s="47"/>
    </row>
    <row r="45" spans="2:18" ht="17.25" thickTop="1" thickBot="1">
      <c r="B45" s="161">
        <f>B44+1</f>
        <v>36</v>
      </c>
      <c r="C45" s="214" t="s">
        <v>70</v>
      </c>
      <c r="D45" s="62" t="s">
        <v>15</v>
      </c>
      <c r="E45" s="110">
        <v>42388</v>
      </c>
      <c r="F45" s="215"/>
      <c r="G45" s="117"/>
      <c r="H45" s="216">
        <v>92.103999999999999</v>
      </c>
      <c r="I45" s="216">
        <v>98.617000000000004</v>
      </c>
      <c r="J45" s="216">
        <v>98.408000000000001</v>
      </c>
      <c r="K45" s="44"/>
      <c r="L45" s="71"/>
      <c r="M45" s="45"/>
      <c r="N45" s="217"/>
      <c r="O45" s="48"/>
      <c r="Q45" s="49"/>
      <c r="R45" s="47"/>
    </row>
    <row r="46" spans="2:18" ht="16.5" thickTop="1">
      <c r="B46" s="161">
        <f t="shared" ref="B46:B47" si="4">B45+1</f>
        <v>37</v>
      </c>
      <c r="C46" s="218" t="s">
        <v>71</v>
      </c>
      <c r="D46" s="219" t="s">
        <v>72</v>
      </c>
      <c r="E46" s="220">
        <v>44680</v>
      </c>
      <c r="F46" s="221"/>
      <c r="G46" s="222"/>
      <c r="H46" s="223" t="s">
        <v>73</v>
      </c>
      <c r="I46" s="224">
        <v>1.008</v>
      </c>
      <c r="J46" s="224">
        <v>1.0089999999999999</v>
      </c>
      <c r="K46" s="44"/>
      <c r="L46" s="131"/>
      <c r="M46" s="45"/>
      <c r="N46" s="217"/>
      <c r="O46" s="48"/>
      <c r="Q46" s="49"/>
      <c r="R46" s="47"/>
    </row>
    <row r="47" spans="2:18" ht="16.5" thickBot="1">
      <c r="B47" s="161">
        <f t="shared" si="4"/>
        <v>38</v>
      </c>
      <c r="C47" s="226" t="s">
        <v>74</v>
      </c>
      <c r="D47" s="227" t="s">
        <v>72</v>
      </c>
      <c r="E47" s="228">
        <v>44680</v>
      </c>
      <c r="F47" s="229"/>
      <c r="G47" s="230"/>
      <c r="H47" s="231" t="s">
        <v>75</v>
      </c>
      <c r="I47" s="232">
        <v>1.006</v>
      </c>
      <c r="J47" s="232">
        <v>1.006</v>
      </c>
      <c r="K47" s="44"/>
      <c r="L47" s="131"/>
      <c r="M47" s="45"/>
      <c r="N47" s="217"/>
      <c r="O47" s="48"/>
      <c r="Q47" s="49"/>
      <c r="R47" s="47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8"/>
      <c r="Q48" s="49"/>
      <c r="R48" s="47"/>
    </row>
    <row r="49" spans="1:18" ht="17.25" thickTop="1" thickBot="1">
      <c r="B49" s="184">
        <v>39</v>
      </c>
      <c r="C49" s="234" t="s">
        <v>77</v>
      </c>
      <c r="D49" s="186" t="s">
        <v>59</v>
      </c>
      <c r="E49" s="235">
        <v>38022</v>
      </c>
      <c r="F49" s="236"/>
      <c r="G49" s="237"/>
      <c r="H49" s="238">
        <v>2242.1210000000001</v>
      </c>
      <c r="I49" s="238">
        <v>2375.3049999999998</v>
      </c>
      <c r="J49" s="238">
        <v>2378.2950000000001</v>
      </c>
      <c r="K49" s="239" t="s">
        <v>78</v>
      </c>
      <c r="M49" s="240">
        <f>+(J49-I49)/I49</f>
        <v>1.258785713834744E-3</v>
      </c>
      <c r="O49" s="48"/>
      <c r="Q49" s="49"/>
      <c r="R49" s="47"/>
    </row>
    <row r="50" spans="1:18" ht="17.25" thickTop="1" thickBot="1">
      <c r="B50" s="184">
        <f>B49+1</f>
        <v>40</v>
      </c>
      <c r="C50" s="197" t="s">
        <v>79</v>
      </c>
      <c r="D50" s="193" t="s">
        <v>41</v>
      </c>
      <c r="E50" s="235">
        <v>39745</v>
      </c>
      <c r="F50" s="236"/>
      <c r="G50" s="241"/>
      <c r="H50" s="78">
        <v>127.962</v>
      </c>
      <c r="I50" s="78">
        <v>151.233</v>
      </c>
      <c r="J50" s="78">
        <v>151.37200000000001</v>
      </c>
      <c r="K50" s="242" t="s">
        <v>80</v>
      </c>
      <c r="M50" s="240" t="e">
        <f>+(#REF!-#REF!)/#REF!</f>
        <v>#REF!</v>
      </c>
      <c r="O50" s="48"/>
      <c r="Q50" s="49"/>
      <c r="R50" s="47"/>
    </row>
    <row r="51" spans="1:18" ht="17.25" thickTop="1" thickBot="1">
      <c r="B51" s="184">
        <f t="shared" ref="B51:B63" si="5">B50+1</f>
        <v>41</v>
      </c>
      <c r="C51" s="197" t="s">
        <v>81</v>
      </c>
      <c r="D51" s="193" t="s">
        <v>62</v>
      </c>
      <c r="E51" s="235">
        <v>39937</v>
      </c>
      <c r="F51" s="236"/>
      <c r="G51" s="243"/>
      <c r="H51" s="55">
        <v>216.05699999999999</v>
      </c>
      <c r="I51" s="55">
        <v>237.91800000000001</v>
      </c>
      <c r="J51" s="55">
        <v>237.05</v>
      </c>
      <c r="K51" s="242" t="s">
        <v>80</v>
      </c>
      <c r="M51" s="240" t="e">
        <f>+(#REF!-#REF!)/#REF!</f>
        <v>#REF!</v>
      </c>
      <c r="O51" s="48"/>
      <c r="Q51" s="49"/>
      <c r="R51" s="47"/>
    </row>
    <row r="52" spans="1:18" ht="17.25" thickTop="1" thickBot="1">
      <c r="B52" s="184">
        <f t="shared" si="5"/>
        <v>42</v>
      </c>
      <c r="C52" s="244" t="s">
        <v>82</v>
      </c>
      <c r="D52" s="193" t="s">
        <v>50</v>
      </c>
      <c r="E52" s="235">
        <v>38740</v>
      </c>
      <c r="F52" s="236"/>
      <c r="G52" s="243"/>
      <c r="H52" s="55">
        <v>2.98</v>
      </c>
      <c r="I52" s="55">
        <v>3.0369999999999999</v>
      </c>
      <c r="J52" s="55">
        <v>3.0169999999999999</v>
      </c>
      <c r="K52" s="245" t="s">
        <v>51</v>
      </c>
      <c r="M52" s="240">
        <f t="shared" ref="M52:M59" si="6">+(J52-I52)/I52</f>
        <v>-6.5854461639776153E-3</v>
      </c>
      <c r="O52" s="48"/>
      <c r="Q52" s="49"/>
      <c r="R52" s="47"/>
    </row>
    <row r="53" spans="1:18" ht="17.25" thickTop="1" thickBot="1">
      <c r="A53" s="10" t="s">
        <v>83</v>
      </c>
      <c r="B53" s="184">
        <f t="shared" si="5"/>
        <v>43</v>
      </c>
      <c r="C53" s="244" t="s">
        <v>84</v>
      </c>
      <c r="D53" s="193" t="s">
        <v>50</v>
      </c>
      <c r="E53" s="235">
        <v>38740</v>
      </c>
      <c r="F53" s="236"/>
      <c r="G53" s="243"/>
      <c r="H53" s="246">
        <v>2.6789999999999998</v>
      </c>
      <c r="I53" s="246">
        <v>2.7370000000000001</v>
      </c>
      <c r="J53" s="246">
        <v>2.72</v>
      </c>
      <c r="K53" s="242" t="s">
        <v>80</v>
      </c>
      <c r="M53" s="240">
        <f t="shared" si="6"/>
        <v>-6.2111801242235674E-3</v>
      </c>
      <c r="O53" s="48"/>
      <c r="Q53" s="49"/>
      <c r="R53" s="47"/>
    </row>
    <row r="54" spans="1:18" ht="17.25" thickTop="1" thickBot="1">
      <c r="B54" s="184">
        <f t="shared" si="5"/>
        <v>44</v>
      </c>
      <c r="C54" s="247" t="s">
        <v>85</v>
      </c>
      <c r="D54" s="219" t="s">
        <v>39</v>
      </c>
      <c r="E54" s="248">
        <v>41984</v>
      </c>
      <c r="F54" s="249"/>
      <c r="G54" s="241"/>
      <c r="H54" s="246">
        <v>65.25</v>
      </c>
      <c r="I54" s="246">
        <v>60.878</v>
      </c>
      <c r="J54" s="246">
        <v>61.061999999999998</v>
      </c>
      <c r="K54" s="242" t="s">
        <v>80</v>
      </c>
      <c r="M54" s="240">
        <f t="shared" si="6"/>
        <v>3.0224383192614325E-3</v>
      </c>
      <c r="O54" s="48"/>
      <c r="Q54" s="49"/>
      <c r="R54" s="47"/>
    </row>
    <row r="55" spans="1:18" ht="16.5" thickTop="1">
      <c r="B55" s="184">
        <f t="shared" si="5"/>
        <v>45</v>
      </c>
      <c r="C55" s="250" t="s">
        <v>86</v>
      </c>
      <c r="D55" s="62" t="s">
        <v>23</v>
      </c>
      <c r="E55" s="251">
        <v>42087</v>
      </c>
      <c r="F55" s="236"/>
      <c r="G55" s="243"/>
      <c r="H55" s="210">
        <v>1.3360000000000001</v>
      </c>
      <c r="I55" s="210">
        <v>1.383</v>
      </c>
      <c r="J55" s="210">
        <v>1.3839999999999999</v>
      </c>
      <c r="K55" s="252"/>
      <c r="M55" s="253">
        <f t="shared" si="6"/>
        <v>7.2306579898762829E-4</v>
      </c>
      <c r="O55" s="48"/>
      <c r="Q55" s="49"/>
      <c r="R55" s="47"/>
    </row>
    <row r="56" spans="1:18">
      <c r="B56" s="184">
        <f t="shared" si="5"/>
        <v>46</v>
      </c>
      <c r="C56" s="254" t="s">
        <v>88</v>
      </c>
      <c r="D56" s="62" t="s">
        <v>23</v>
      </c>
      <c r="E56" s="251">
        <v>42087</v>
      </c>
      <c r="F56" s="236"/>
      <c r="G56" s="243"/>
      <c r="H56" s="204">
        <v>1.2290000000000001</v>
      </c>
      <c r="I56" s="204">
        <v>1.248</v>
      </c>
      <c r="J56" s="204">
        <v>1.2549999999999999</v>
      </c>
      <c r="K56" s="252"/>
      <c r="M56" s="253">
        <f t="shared" si="6"/>
        <v>5.6089743589742749E-3</v>
      </c>
      <c r="O56" s="48"/>
      <c r="Q56" s="49"/>
      <c r="R56" s="47"/>
    </row>
    <row r="57" spans="1:18">
      <c r="B57" s="184">
        <f t="shared" si="5"/>
        <v>47</v>
      </c>
      <c r="C57" s="250" t="s">
        <v>89</v>
      </c>
      <c r="D57" s="62" t="s">
        <v>23</v>
      </c>
      <c r="E57" s="251">
        <v>42087</v>
      </c>
      <c r="F57" s="236"/>
      <c r="G57" s="255"/>
      <c r="H57" s="78">
        <v>1.2</v>
      </c>
      <c r="I57" s="78">
        <v>1.2470000000000001</v>
      </c>
      <c r="J57" s="78">
        <v>1.2529999999999999</v>
      </c>
      <c r="K57" s="252"/>
      <c r="M57" s="253">
        <f t="shared" si="6"/>
        <v>4.8115477145146612E-3</v>
      </c>
      <c r="O57" s="48"/>
      <c r="Q57" s="49"/>
      <c r="R57" s="47"/>
    </row>
    <row r="58" spans="1:18">
      <c r="B58" s="184">
        <f t="shared" si="5"/>
        <v>48</v>
      </c>
      <c r="C58" s="250" t="s">
        <v>90</v>
      </c>
      <c r="D58" s="62" t="s">
        <v>19</v>
      </c>
      <c r="E58" s="251">
        <v>42317</v>
      </c>
      <c r="F58" s="236"/>
      <c r="G58" s="255"/>
      <c r="H58" s="101">
        <v>106.676</v>
      </c>
      <c r="I58" s="55" t="s">
        <v>91</v>
      </c>
      <c r="J58" s="55" t="s">
        <v>91</v>
      </c>
      <c r="K58" s="252"/>
      <c r="M58" s="253" t="e">
        <f t="shared" si="6"/>
        <v>#VALUE!</v>
      </c>
      <c r="O58" s="48"/>
      <c r="Q58" s="49"/>
      <c r="R58" s="47"/>
    </row>
    <row r="59" spans="1:18">
      <c r="B59" s="184">
        <f t="shared" si="5"/>
        <v>49</v>
      </c>
      <c r="C59" s="256" t="s">
        <v>92</v>
      </c>
      <c r="D59" s="257" t="s">
        <v>35</v>
      </c>
      <c r="E59" s="258">
        <v>39503</v>
      </c>
      <c r="F59" s="259"/>
      <c r="G59" s="59"/>
      <c r="H59" s="55" t="s">
        <v>91</v>
      </c>
      <c r="I59" s="55" t="s">
        <v>91</v>
      </c>
      <c r="J59" s="55" t="s">
        <v>91</v>
      </c>
      <c r="K59" s="252"/>
      <c r="M59" s="253" t="e">
        <f t="shared" si="6"/>
        <v>#VALUE!</v>
      </c>
      <c r="O59" s="48"/>
      <c r="Q59" s="49"/>
      <c r="R59" s="47"/>
    </row>
    <row r="60" spans="1:18">
      <c r="B60" s="184">
        <f t="shared" si="5"/>
        <v>50</v>
      </c>
      <c r="C60" s="256" t="s">
        <v>93</v>
      </c>
      <c r="D60" s="257" t="s">
        <v>94</v>
      </c>
      <c r="E60" s="260">
        <v>42842</v>
      </c>
      <c r="F60" s="63"/>
      <c r="G60" s="59"/>
      <c r="H60" s="55">
        <v>1187.8789999999999</v>
      </c>
      <c r="I60" s="55" t="s">
        <v>91</v>
      </c>
      <c r="J60" s="55" t="s">
        <v>91</v>
      </c>
      <c r="K60" s="252"/>
      <c r="M60" s="253" t="e">
        <f>+(I60-#REF!)/#REF!</f>
        <v>#VALUE!</v>
      </c>
      <c r="O60" s="48"/>
      <c r="Q60" s="49"/>
      <c r="R60" s="47"/>
    </row>
    <row r="61" spans="1:18">
      <c r="B61" s="184">
        <f t="shared" si="5"/>
        <v>51</v>
      </c>
      <c r="C61" s="256" t="s">
        <v>95</v>
      </c>
      <c r="D61" s="257" t="s">
        <v>19</v>
      </c>
      <c r="E61" s="260">
        <v>42874</v>
      </c>
      <c r="F61" s="63"/>
      <c r="G61" s="59"/>
      <c r="H61" s="224">
        <v>12.972</v>
      </c>
      <c r="I61" s="224">
        <v>14.565</v>
      </c>
      <c r="J61" s="224">
        <v>14.602</v>
      </c>
      <c r="K61" s="252"/>
      <c r="M61" s="253">
        <f>+(J61-I61)/I61</f>
        <v>2.5403364229317411E-3</v>
      </c>
      <c r="O61" s="48"/>
      <c r="Q61" s="49"/>
      <c r="R61" s="47"/>
    </row>
    <row r="62" spans="1:18" ht="16.5" thickBot="1">
      <c r="B62" s="184">
        <f t="shared" si="5"/>
        <v>52</v>
      </c>
      <c r="C62" s="261" t="s">
        <v>96</v>
      </c>
      <c r="D62" s="262" t="s">
        <v>10</v>
      </c>
      <c r="E62" s="263">
        <v>43045</v>
      </c>
      <c r="F62" s="264"/>
      <c r="G62" s="59"/>
      <c r="H62" s="224">
        <v>10.355</v>
      </c>
      <c r="I62" s="224">
        <v>11.028</v>
      </c>
      <c r="J62" s="224">
        <v>11.07</v>
      </c>
      <c r="K62" s="265"/>
      <c r="L62" s="266"/>
      <c r="M62" s="267">
        <f>+(J62-I62)/I62</f>
        <v>3.8084874863982422E-3</v>
      </c>
      <c r="N62" s="266"/>
      <c r="O62" s="48"/>
      <c r="Q62" s="49"/>
      <c r="R62" s="47"/>
    </row>
    <row r="63" spans="1:18" ht="17.25" thickTop="1" thickBot="1">
      <c r="B63" s="268">
        <f t="shared" si="5"/>
        <v>53</v>
      </c>
      <c r="C63" s="269" t="s">
        <v>97</v>
      </c>
      <c r="D63" s="270" t="s">
        <v>19</v>
      </c>
      <c r="E63" s="271">
        <v>44368</v>
      </c>
      <c r="F63" s="272"/>
      <c r="G63" s="135"/>
      <c r="H63" s="232">
        <v>11.433</v>
      </c>
      <c r="I63" s="232">
        <v>14.157999999999999</v>
      </c>
      <c r="J63" s="232">
        <v>14.195</v>
      </c>
      <c r="K63" s="265"/>
      <c r="L63" s="266"/>
      <c r="M63" s="267">
        <f>+(J63-I63)/I63</f>
        <v>2.6133634694166415E-3</v>
      </c>
      <c r="N63" s="266"/>
      <c r="O63" s="48"/>
      <c r="Q63" s="49"/>
      <c r="R63" s="47"/>
    </row>
    <row r="64" spans="1:18" ht="17.25" thickTop="1" thickBot="1">
      <c r="B64" s="273" t="s">
        <v>98</v>
      </c>
      <c r="C64" s="89"/>
      <c r="D64" s="89"/>
      <c r="E64" s="89"/>
      <c r="F64" s="89"/>
      <c r="G64" s="89"/>
      <c r="H64" s="89"/>
      <c r="I64" s="89"/>
      <c r="J64" s="150"/>
      <c r="K64" s="252"/>
      <c r="M64" s="253"/>
      <c r="O64" s="48"/>
      <c r="Q64" s="49"/>
      <c r="R64" s="47"/>
    </row>
    <row r="65" spans="2:18" ht="17.25" thickTop="1" thickBot="1">
      <c r="B65" s="274">
        <v>54</v>
      </c>
      <c r="C65" s="275" t="s">
        <v>99</v>
      </c>
      <c r="D65" s="276" t="s">
        <v>13</v>
      </c>
      <c r="E65" s="277">
        <v>36626</v>
      </c>
      <c r="F65" s="278"/>
      <c r="G65" s="279"/>
      <c r="H65" s="280">
        <v>88.113</v>
      </c>
      <c r="I65" s="280">
        <v>91.456000000000003</v>
      </c>
      <c r="J65" s="280">
        <v>91.215999999999994</v>
      </c>
      <c r="K65" s="44"/>
      <c r="L65" s="45"/>
      <c r="M65" s="46"/>
      <c r="N65" s="45"/>
      <c r="O65" s="48"/>
      <c r="Q65" s="49"/>
      <c r="R65" s="47"/>
    </row>
    <row r="66" spans="2:18" ht="17.25" thickTop="1" thickBot="1">
      <c r="B66" s="281"/>
      <c r="C66" s="282" t="s">
        <v>100</v>
      </c>
      <c r="D66" s="283"/>
      <c r="E66" s="283"/>
      <c r="F66" s="283"/>
      <c r="G66" s="283"/>
      <c r="H66" s="283"/>
      <c r="I66" s="283"/>
      <c r="J66" s="283"/>
      <c r="K66" s="284"/>
      <c r="L66" s="45"/>
      <c r="M66" s="131"/>
      <c r="N66" s="45"/>
      <c r="O66" s="48"/>
      <c r="Q66" s="49"/>
      <c r="R66" s="47"/>
    </row>
    <row r="67" spans="2:18" ht="17.25" thickTop="1" thickBot="1">
      <c r="B67" s="285">
        <v>55</v>
      </c>
      <c r="C67" s="286" t="s">
        <v>101</v>
      </c>
      <c r="D67" s="287" t="s">
        <v>50</v>
      </c>
      <c r="E67" s="288">
        <v>40071</v>
      </c>
      <c r="F67" s="144"/>
      <c r="G67" s="289"/>
      <c r="H67" s="290">
        <v>1.288</v>
      </c>
      <c r="I67" s="290">
        <v>1.2430000000000001</v>
      </c>
      <c r="J67" s="290">
        <v>1.2589999999999999</v>
      </c>
      <c r="K67" s="252" t="s">
        <v>87</v>
      </c>
      <c r="M67" s="240" t="e">
        <f>+(#REF!-I67)/I67</f>
        <v>#REF!</v>
      </c>
      <c r="O67" s="48"/>
      <c r="Q67" s="49"/>
      <c r="R67" s="47"/>
    </row>
    <row r="68" spans="2:18" ht="17.25" thickTop="1" thickBot="1">
      <c r="B68" s="291" t="s">
        <v>102</v>
      </c>
      <c r="C68" s="292"/>
      <c r="D68" s="292"/>
      <c r="E68" s="292"/>
      <c r="F68" s="292"/>
      <c r="G68" s="292"/>
      <c r="H68" s="292"/>
      <c r="I68" s="292"/>
      <c r="J68" s="293"/>
      <c r="K68" s="20"/>
      <c r="O68" s="48"/>
      <c r="Q68" s="49"/>
      <c r="R68" s="47"/>
    </row>
    <row r="69" spans="2:18" thickTop="1" thickBot="1">
      <c r="B69" s="294" t="s">
        <v>0</v>
      </c>
      <c r="C69" s="295"/>
      <c r="D69" s="296" t="s">
        <v>1</v>
      </c>
      <c r="E69" s="297" t="s">
        <v>2</v>
      </c>
      <c r="F69" s="298" t="s">
        <v>103</v>
      </c>
      <c r="G69" s="299"/>
      <c r="H69" s="300" t="s">
        <v>3</v>
      </c>
      <c r="I69" s="301" t="s">
        <v>4</v>
      </c>
      <c r="J69" s="302" t="s">
        <v>5</v>
      </c>
      <c r="K69" s="20"/>
      <c r="M69" s="10"/>
      <c r="O69" s="48"/>
      <c r="Q69" s="49"/>
      <c r="R69" s="47"/>
    </row>
    <row r="70" spans="2:18" ht="12.75">
      <c r="B70" s="12"/>
      <c r="C70" s="13"/>
      <c r="D70" s="14"/>
      <c r="E70" s="303"/>
      <c r="F70" s="304" t="s">
        <v>105</v>
      </c>
      <c r="G70" s="304" t="s">
        <v>106</v>
      </c>
      <c r="H70" s="305"/>
      <c r="I70" s="306"/>
      <c r="J70" s="307"/>
      <c r="K70" s="20"/>
      <c r="M70" s="10"/>
      <c r="O70" s="48"/>
      <c r="Q70" s="49"/>
      <c r="R70" s="47"/>
    </row>
    <row r="71" spans="2:18" ht="13.5" thickBot="1">
      <c r="B71" s="21"/>
      <c r="C71" s="22"/>
      <c r="D71" s="23"/>
      <c r="E71" s="308"/>
      <c r="F71" s="309"/>
      <c r="G71" s="309"/>
      <c r="H71" s="310"/>
      <c r="I71" s="311"/>
      <c r="J71" s="312"/>
      <c r="K71" s="20"/>
      <c r="M71" s="10"/>
      <c r="O71" s="48"/>
      <c r="Q71" s="49"/>
      <c r="R71" s="47"/>
    </row>
    <row r="72" spans="2:18" ht="15" thickTop="1" thickBot="1">
      <c r="B72" s="313" t="s">
        <v>107</v>
      </c>
      <c r="C72" s="314"/>
      <c r="D72" s="314"/>
      <c r="E72" s="314"/>
      <c r="F72" s="314"/>
      <c r="G72" s="314"/>
      <c r="H72" s="314"/>
      <c r="I72" s="314"/>
      <c r="J72" s="315"/>
      <c r="K72" s="20"/>
      <c r="M72" s="10"/>
      <c r="O72" s="48"/>
      <c r="Q72" s="49"/>
      <c r="R72" s="47"/>
    </row>
    <row r="73" spans="2:18" ht="17.25" thickTop="1" thickBot="1">
      <c r="B73" s="316">
        <v>56</v>
      </c>
      <c r="C73" s="127" t="s">
        <v>108</v>
      </c>
      <c r="D73" s="84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110.077</v>
      </c>
      <c r="J73" s="320">
        <v>110.09099999999999</v>
      </c>
      <c r="K73" s="321"/>
      <c r="L73" s="71"/>
      <c r="M73" s="45"/>
      <c r="N73" s="322"/>
      <c r="O73" s="48"/>
      <c r="Q73" s="49"/>
      <c r="R73" s="47"/>
    </row>
    <row r="74" spans="2:18" ht="17.25" thickTop="1" thickBot="1">
      <c r="B74" s="323">
        <f>B73+1</f>
        <v>57</v>
      </c>
      <c r="C74" s="324" t="s">
        <v>109</v>
      </c>
      <c r="D74" s="62" t="s">
        <v>23</v>
      </c>
      <c r="E74" s="325">
        <v>101.60599999999999</v>
      </c>
      <c r="F74" s="325">
        <v>44704</v>
      </c>
      <c r="G74" s="326">
        <v>4.4909999999999997</v>
      </c>
      <c r="H74" s="327">
        <v>101.621</v>
      </c>
      <c r="I74" s="327">
        <v>101.42100000000001</v>
      </c>
      <c r="J74" s="327">
        <v>101.435</v>
      </c>
      <c r="K74" s="321"/>
      <c r="L74" s="71"/>
      <c r="M74" s="45"/>
      <c r="N74" s="322"/>
      <c r="O74" s="48"/>
      <c r="Q74" s="49"/>
      <c r="R74" s="47"/>
    </row>
    <row r="75" spans="2:18" ht="17.25" thickTop="1" thickBot="1">
      <c r="B75" s="323">
        <f t="shared" ref="B75:B92" si="7">B74+1</f>
        <v>58</v>
      </c>
      <c r="C75" s="328" t="s">
        <v>110</v>
      </c>
      <c r="D75" s="329" t="s">
        <v>23</v>
      </c>
      <c r="E75" s="330">
        <v>38847</v>
      </c>
      <c r="F75" s="330">
        <v>44706</v>
      </c>
      <c r="G75" s="331">
        <v>5.4189999999999996</v>
      </c>
      <c r="H75" s="327">
        <v>107.869</v>
      </c>
      <c r="I75" s="327">
        <v>107.851</v>
      </c>
      <c r="J75" s="327">
        <v>107.86799999999999</v>
      </c>
      <c r="K75" s="44"/>
      <c r="L75" s="71"/>
      <c r="M75" s="45"/>
      <c r="N75" s="332"/>
      <c r="O75" s="48"/>
      <c r="Q75" s="49"/>
      <c r="R75" s="47"/>
    </row>
    <row r="76" spans="2:18" ht="17.25" thickTop="1" thickBot="1">
      <c r="B76" s="323">
        <f t="shared" si="7"/>
        <v>59</v>
      </c>
      <c r="C76" s="333" t="s">
        <v>111</v>
      </c>
      <c r="D76" s="329" t="s">
        <v>46</v>
      </c>
      <c r="E76" s="330">
        <v>36831</v>
      </c>
      <c r="F76" s="330">
        <v>44711</v>
      </c>
      <c r="G76" s="331">
        <v>5.2569999999999997</v>
      </c>
      <c r="H76" s="101">
        <v>105.07899999999999</v>
      </c>
      <c r="I76" s="204">
        <v>105.223</v>
      </c>
      <c r="J76" s="204">
        <v>105.238</v>
      </c>
      <c r="K76" s="20"/>
      <c r="L76" s="334"/>
      <c r="M76" s="45"/>
      <c r="N76" s="335"/>
      <c r="O76" s="48"/>
      <c r="Q76" s="49"/>
      <c r="R76" s="47"/>
    </row>
    <row r="77" spans="2:18" ht="17.25" thickTop="1" thickBot="1">
      <c r="B77" s="323">
        <f t="shared" si="7"/>
        <v>60</v>
      </c>
      <c r="C77" s="328" t="s">
        <v>112</v>
      </c>
      <c r="D77" s="329" t="s">
        <v>113</v>
      </c>
      <c r="E77" s="330">
        <v>39209</v>
      </c>
      <c r="F77" s="330">
        <v>44706</v>
      </c>
      <c r="G77" s="331">
        <v>6.4119999999999999</v>
      </c>
      <c r="H77" s="327">
        <v>107.086</v>
      </c>
      <c r="I77" s="327">
        <v>106.97199999999999</v>
      </c>
      <c r="J77" s="327">
        <v>106.98699999999999</v>
      </c>
      <c r="K77" s="44"/>
      <c r="L77" s="71"/>
      <c r="M77" s="45"/>
      <c r="N77" s="217"/>
      <c r="O77" s="48"/>
      <c r="Q77" s="49"/>
      <c r="R77" s="47"/>
    </row>
    <row r="78" spans="2:18" ht="17.25" thickTop="1" thickBot="1">
      <c r="B78" s="323">
        <f t="shared" si="7"/>
        <v>61</v>
      </c>
      <c r="C78" s="328" t="s">
        <v>114</v>
      </c>
      <c r="D78" s="186" t="s">
        <v>59</v>
      </c>
      <c r="E78" s="330">
        <v>37865</v>
      </c>
      <c r="F78" s="325">
        <v>44712</v>
      </c>
      <c r="G78" s="331">
        <v>5.1440000000000001</v>
      </c>
      <c r="H78" s="327">
        <v>109.883</v>
      </c>
      <c r="I78" s="327">
        <v>110.35899999999999</v>
      </c>
      <c r="J78" s="327">
        <v>110.376</v>
      </c>
      <c r="K78" s="44"/>
      <c r="L78" s="71"/>
      <c r="M78" s="45"/>
      <c r="N78" s="88"/>
      <c r="O78" s="48"/>
      <c r="Q78" s="49"/>
      <c r="R78" s="47"/>
    </row>
    <row r="79" spans="2:18" ht="17.25" thickTop="1" thickBot="1">
      <c r="B79" s="323">
        <f t="shared" si="7"/>
        <v>62</v>
      </c>
      <c r="C79" s="336" t="s">
        <v>115</v>
      </c>
      <c r="D79" s="329" t="s">
        <v>41</v>
      </c>
      <c r="E79" s="330">
        <v>35436</v>
      </c>
      <c r="F79" s="330">
        <v>44699</v>
      </c>
      <c r="G79" s="331">
        <v>5.37</v>
      </c>
      <c r="H79" s="327">
        <v>106.47199999999999</v>
      </c>
      <c r="I79" s="327">
        <v>106.57299999999999</v>
      </c>
      <c r="J79" s="327">
        <v>106.59099999999999</v>
      </c>
      <c r="K79" s="44"/>
      <c r="L79" s="71"/>
      <c r="M79" s="45"/>
      <c r="N79" s="217"/>
      <c r="O79" s="48"/>
      <c r="Q79" s="49"/>
      <c r="R79" s="47"/>
    </row>
    <row r="80" spans="2:18" ht="17.25" thickTop="1" thickBot="1">
      <c r="B80" s="323">
        <f t="shared" si="7"/>
        <v>63</v>
      </c>
      <c r="C80" s="336" t="s">
        <v>116</v>
      </c>
      <c r="D80" s="337" t="s">
        <v>10</v>
      </c>
      <c r="E80" s="330">
        <v>35464</v>
      </c>
      <c r="F80" s="325">
        <v>44704</v>
      </c>
      <c r="G80" s="331">
        <v>4.923</v>
      </c>
      <c r="H80" s="327">
        <v>103.512</v>
      </c>
      <c r="I80" s="327">
        <v>103.72799999999999</v>
      </c>
      <c r="J80" s="327">
        <v>103.746</v>
      </c>
      <c r="K80" s="44"/>
      <c r="L80" s="71"/>
      <c r="M80" s="45"/>
      <c r="N80" s="322"/>
      <c r="O80" s="48"/>
      <c r="Q80" s="49"/>
      <c r="R80" s="47"/>
    </row>
    <row r="81" spans="1:18" ht="17.25" thickTop="1" thickBot="1">
      <c r="B81" s="323">
        <f t="shared" si="7"/>
        <v>64</v>
      </c>
      <c r="C81" s="336" t="s">
        <v>117</v>
      </c>
      <c r="D81" s="329" t="s">
        <v>35</v>
      </c>
      <c r="E81" s="330">
        <v>37207</v>
      </c>
      <c r="F81" s="325">
        <v>44712</v>
      </c>
      <c r="G81" s="331">
        <v>2.8170000000000002</v>
      </c>
      <c r="H81" s="327">
        <v>103.245</v>
      </c>
      <c r="I81" s="327" t="s">
        <v>91</v>
      </c>
      <c r="J81" s="327" t="s">
        <v>91</v>
      </c>
      <c r="K81" s="338"/>
      <c r="L81" s="339"/>
      <c r="M81" s="340"/>
      <c r="N81" s="341"/>
      <c r="O81" s="48"/>
      <c r="Q81" s="49"/>
      <c r="R81" s="47"/>
    </row>
    <row r="82" spans="1:18" ht="17.25" thickTop="1" thickBot="1">
      <c r="B82" s="323">
        <f t="shared" si="7"/>
        <v>65</v>
      </c>
      <c r="C82" s="336" t="s">
        <v>118</v>
      </c>
      <c r="D82" s="329" t="s">
        <v>119</v>
      </c>
      <c r="E82" s="330">
        <v>37242</v>
      </c>
      <c r="F82" s="330">
        <v>44686</v>
      </c>
      <c r="G82" s="331">
        <v>5.367</v>
      </c>
      <c r="H82" s="327">
        <v>107.099</v>
      </c>
      <c r="I82" s="342">
        <v>107.431</v>
      </c>
      <c r="J82" s="342">
        <v>107.449</v>
      </c>
      <c r="K82" s="44"/>
      <c r="L82" s="71"/>
      <c r="M82" s="45"/>
      <c r="N82" s="137"/>
      <c r="O82" s="48"/>
      <c r="Q82" s="49"/>
      <c r="R82" s="47"/>
    </row>
    <row r="83" spans="1:18" ht="17.25" thickTop="1" thickBot="1">
      <c r="B83" s="323">
        <f t="shared" si="7"/>
        <v>66</v>
      </c>
      <c r="C83" s="328" t="s">
        <v>120</v>
      </c>
      <c r="D83" s="329" t="s">
        <v>121</v>
      </c>
      <c r="E83" s="330">
        <v>36075</v>
      </c>
      <c r="F83" s="330">
        <v>44697</v>
      </c>
      <c r="G83" s="331">
        <v>6.0129999999999999</v>
      </c>
      <c r="H83" s="327">
        <v>109.10899999999999</v>
      </c>
      <c r="I83" s="327">
        <v>109.24</v>
      </c>
      <c r="J83" s="327">
        <v>109.259</v>
      </c>
      <c r="K83" s="44"/>
      <c r="L83" s="71"/>
      <c r="M83" s="45"/>
      <c r="N83" s="88"/>
      <c r="O83" s="48"/>
      <c r="Q83" s="49"/>
      <c r="R83" s="47"/>
    </row>
    <row r="84" spans="1:18" ht="17.25" thickTop="1" thickBot="1">
      <c r="B84" s="323">
        <f t="shared" si="7"/>
        <v>67</v>
      </c>
      <c r="C84" s="328" t="s">
        <v>122</v>
      </c>
      <c r="D84" s="329" t="s">
        <v>19</v>
      </c>
      <c r="E84" s="330">
        <v>37396</v>
      </c>
      <c r="F84" s="325">
        <v>44712</v>
      </c>
      <c r="G84" s="331">
        <v>3.823</v>
      </c>
      <c r="H84" s="327">
        <v>106.026</v>
      </c>
      <c r="I84" s="327">
        <v>106.76300000000001</v>
      </c>
      <c r="J84" s="327">
        <v>106.78100000000001</v>
      </c>
      <c r="K84" s="343"/>
      <c r="L84" s="344"/>
      <c r="M84" s="36"/>
      <c r="N84" s="91"/>
      <c r="O84" s="48"/>
      <c r="Q84" s="49"/>
      <c r="R84" s="47"/>
    </row>
    <row r="85" spans="1:18" ht="17.25" thickTop="1" thickBot="1">
      <c r="B85" s="323">
        <f t="shared" si="7"/>
        <v>68</v>
      </c>
      <c r="C85" s="328" t="s">
        <v>123</v>
      </c>
      <c r="D85" s="329" t="s">
        <v>62</v>
      </c>
      <c r="E85" s="110">
        <v>40211</v>
      </c>
      <c r="F85" s="330">
        <v>44698</v>
      </c>
      <c r="G85" s="345">
        <v>3.891</v>
      </c>
      <c r="H85" s="327">
        <v>105.277</v>
      </c>
      <c r="I85" s="327">
        <v>105.273</v>
      </c>
      <c r="J85" s="327">
        <v>105.285</v>
      </c>
      <c r="K85" s="44"/>
      <c r="L85" s="71"/>
      <c r="M85" s="45"/>
      <c r="N85" s="217"/>
      <c r="O85" s="48"/>
      <c r="Q85" s="49"/>
      <c r="R85" s="47"/>
    </row>
    <row r="86" spans="1:18" ht="17.25" thickTop="1" thickBot="1">
      <c r="B86" s="323">
        <f t="shared" si="7"/>
        <v>69</v>
      </c>
      <c r="C86" s="336" t="s">
        <v>124</v>
      </c>
      <c r="D86" s="346" t="s">
        <v>125</v>
      </c>
      <c r="E86" s="330">
        <v>33910</v>
      </c>
      <c r="F86" s="330">
        <v>44651</v>
      </c>
      <c r="G86" s="331">
        <v>4.8789999999999996</v>
      </c>
      <c r="H86" s="327">
        <v>105.38800000000001</v>
      </c>
      <c r="I86" s="327">
        <v>105.63800000000001</v>
      </c>
      <c r="J86" s="327">
        <v>105.65</v>
      </c>
      <c r="K86" s="44"/>
      <c r="L86" s="71"/>
      <c r="M86" s="45"/>
      <c r="N86" s="225"/>
      <c r="O86" s="48"/>
      <c r="Q86" s="49"/>
      <c r="R86" s="47"/>
    </row>
    <row r="87" spans="1:18" s="45" customFormat="1" ht="17.25" thickTop="1" thickBot="1">
      <c r="A87" s="217"/>
      <c r="B87" s="323">
        <f t="shared" si="7"/>
        <v>70</v>
      </c>
      <c r="C87" s="347" t="s">
        <v>126</v>
      </c>
      <c r="D87" s="329" t="s">
        <v>25</v>
      </c>
      <c r="E87" s="348">
        <v>35744</v>
      </c>
      <c r="F87" s="349">
        <v>44704</v>
      </c>
      <c r="G87" s="331">
        <v>5.1980000000000004</v>
      </c>
      <c r="H87" s="350">
        <v>104.146</v>
      </c>
      <c r="I87" s="350">
        <v>104.20099999999999</v>
      </c>
      <c r="J87" s="350">
        <v>104.218</v>
      </c>
      <c r="K87" s="44"/>
      <c r="L87" s="71"/>
      <c r="N87" s="225"/>
      <c r="O87" s="48"/>
      <c r="Q87" s="49"/>
      <c r="R87" s="47"/>
    </row>
    <row r="88" spans="1:18" ht="17.25" thickTop="1" thickBot="1">
      <c r="B88" s="323">
        <f t="shared" si="7"/>
        <v>71</v>
      </c>
      <c r="C88" s="351" t="s">
        <v>127</v>
      </c>
      <c r="D88" s="62" t="s">
        <v>44</v>
      </c>
      <c r="E88" s="330">
        <v>39604</v>
      </c>
      <c r="F88" s="330">
        <v>44704</v>
      </c>
      <c r="G88" s="352">
        <v>3.01</v>
      </c>
      <c r="H88" s="327">
        <v>106.95699999999999</v>
      </c>
      <c r="I88" s="327">
        <v>107.255</v>
      </c>
      <c r="J88" s="327">
        <v>107.26300000000001</v>
      </c>
      <c r="K88" s="20"/>
      <c r="O88" s="48"/>
      <c r="Q88" s="49"/>
      <c r="R88" s="47"/>
    </row>
    <row r="89" spans="1:18" ht="17.25" thickTop="1" thickBot="1">
      <c r="B89" s="323">
        <f t="shared" si="7"/>
        <v>72</v>
      </c>
      <c r="C89" s="336" t="s">
        <v>128</v>
      </c>
      <c r="D89" s="62" t="s">
        <v>15</v>
      </c>
      <c r="E89" s="330">
        <v>35481</v>
      </c>
      <c r="F89" s="330">
        <v>44697</v>
      </c>
      <c r="G89" s="331">
        <v>5.335</v>
      </c>
      <c r="H89" s="327">
        <v>104.691</v>
      </c>
      <c r="I89" s="327">
        <v>104.675</v>
      </c>
      <c r="J89" s="327">
        <v>104.691</v>
      </c>
      <c r="K89" s="44"/>
      <c r="L89" s="71"/>
      <c r="M89" s="45"/>
      <c r="N89" s="88"/>
      <c r="O89" s="48"/>
      <c r="Q89" s="49"/>
      <c r="R89" s="47"/>
    </row>
    <row r="90" spans="1:18" ht="17.25" thickTop="1" thickBot="1">
      <c r="B90" s="323">
        <f t="shared" si="7"/>
        <v>73</v>
      </c>
      <c r="C90" s="353" t="s">
        <v>129</v>
      </c>
      <c r="D90" s="354" t="s">
        <v>37</v>
      </c>
      <c r="E90" s="317">
        <v>39706</v>
      </c>
      <c r="F90" s="355">
        <v>44707</v>
      </c>
      <c r="G90" s="356">
        <v>4.5339999999999998</v>
      </c>
      <c r="H90" s="357">
        <v>102.93899999999999</v>
      </c>
      <c r="I90" s="357">
        <v>102.82899999999999</v>
      </c>
      <c r="J90" s="357">
        <v>102.84</v>
      </c>
      <c r="K90" s="44"/>
      <c r="L90" s="71"/>
      <c r="M90" s="45"/>
      <c r="N90" s="88"/>
      <c r="O90" s="48"/>
      <c r="Q90" s="49"/>
      <c r="R90" s="47"/>
    </row>
    <row r="91" spans="1:18" ht="17.25" thickTop="1" thickBot="1">
      <c r="B91" s="358">
        <f t="shared" si="7"/>
        <v>74</v>
      </c>
      <c r="C91" s="359" t="s">
        <v>130</v>
      </c>
      <c r="D91" s="337" t="s">
        <v>10</v>
      </c>
      <c r="E91" s="360">
        <v>38565</v>
      </c>
      <c r="F91" s="360">
        <v>44704</v>
      </c>
      <c r="G91" s="361">
        <v>4.117</v>
      </c>
      <c r="H91" s="362">
        <v>107.58199999999999</v>
      </c>
      <c r="I91" s="363">
        <v>107.89100000000001</v>
      </c>
      <c r="J91" s="363">
        <v>107.90600000000001</v>
      </c>
      <c r="K91" s="44"/>
      <c r="L91" s="71"/>
      <c r="M91" s="45"/>
      <c r="N91" s="217"/>
      <c r="O91" s="48"/>
      <c r="Q91" s="49"/>
      <c r="R91" s="47"/>
    </row>
    <row r="92" spans="1:18" ht="17.25" thickTop="1" thickBot="1">
      <c r="B92" s="358">
        <f t="shared" si="7"/>
        <v>75</v>
      </c>
      <c r="C92" s="364" t="s">
        <v>131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103.256</v>
      </c>
      <c r="I92" s="369">
        <v>103.503</v>
      </c>
      <c r="J92" s="369">
        <v>103.51900000000001</v>
      </c>
      <c r="K92" s="44"/>
      <c r="L92" s="71"/>
      <c r="M92" s="45"/>
      <c r="N92" s="217"/>
      <c r="O92" s="48"/>
      <c r="Q92" s="49"/>
      <c r="R92" s="47"/>
    </row>
    <row r="93" spans="1:18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Q93" s="49"/>
      <c r="R93" s="47"/>
    </row>
    <row r="94" spans="1:18" ht="17.25" thickTop="1" thickBot="1">
      <c r="B94" s="370">
        <v>76</v>
      </c>
      <c r="C94" s="371" t="s">
        <v>133</v>
      </c>
      <c r="D94" s="186" t="s">
        <v>59</v>
      </c>
      <c r="E94" s="372">
        <v>39762</v>
      </c>
      <c r="F94" s="318">
        <v>44693</v>
      </c>
      <c r="G94" s="352">
        <v>4.181</v>
      </c>
      <c r="H94" s="43">
        <v>109.904</v>
      </c>
      <c r="I94" s="327">
        <v>112.111</v>
      </c>
      <c r="J94" s="327">
        <v>112.125</v>
      </c>
      <c r="K94" s="44"/>
      <c r="L94" s="71"/>
      <c r="M94" s="45"/>
      <c r="N94" s="88"/>
      <c r="O94" s="48"/>
      <c r="Q94" s="49"/>
      <c r="R94" s="47"/>
    </row>
    <row r="95" spans="1:18" ht="17.25" thickTop="1" thickBot="1">
      <c r="B95" s="370">
        <f>B94+1</f>
        <v>77</v>
      </c>
      <c r="C95" s="373" t="s">
        <v>134</v>
      </c>
      <c r="D95" s="374" t="s">
        <v>135</v>
      </c>
      <c r="E95" s="375">
        <v>40543</v>
      </c>
      <c r="F95" s="330">
        <v>44708</v>
      </c>
      <c r="G95" s="376">
        <v>5.4340000000000002</v>
      </c>
      <c r="H95" s="327">
        <v>106.205</v>
      </c>
      <c r="I95" s="327">
        <v>106.217</v>
      </c>
      <c r="J95" s="327">
        <v>106.214</v>
      </c>
      <c r="K95" s="44"/>
      <c r="L95" s="71"/>
      <c r="M95" s="45"/>
      <c r="N95" s="88"/>
      <c r="O95" s="48"/>
      <c r="Q95" s="49"/>
      <c r="R95" s="47"/>
    </row>
    <row r="96" spans="1:18" ht="17.25" thickTop="1" thickBot="1">
      <c r="B96" s="377">
        <f>B95+1</f>
        <v>78</v>
      </c>
      <c r="C96" s="378" t="s">
        <v>136</v>
      </c>
      <c r="D96" s="379" t="s">
        <v>15</v>
      </c>
      <c r="E96" s="380">
        <v>42024</v>
      </c>
      <c r="F96" s="330">
        <v>44711</v>
      </c>
      <c r="G96" s="381">
        <v>4.617</v>
      </c>
      <c r="H96" s="382">
        <v>108.97199999999999</v>
      </c>
      <c r="I96" s="383">
        <v>109.98699999999999</v>
      </c>
      <c r="J96" s="383">
        <v>110.003</v>
      </c>
      <c r="K96" s="44"/>
      <c r="L96" s="71"/>
      <c r="M96" s="45"/>
      <c r="N96" s="88"/>
      <c r="O96" s="48"/>
      <c r="Q96" s="49"/>
      <c r="R96" s="47"/>
    </row>
    <row r="97" spans="1:18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31"/>
      <c r="M97" s="45"/>
      <c r="N97" s="217"/>
      <c r="O97" s="384"/>
      <c r="Q97" s="49"/>
      <c r="R97" s="47"/>
    </row>
    <row r="98" spans="1:18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110.661</v>
      </c>
      <c r="J98" s="392">
        <v>110.708</v>
      </c>
      <c r="K98" s="44"/>
      <c r="L98" s="71"/>
      <c r="M98" s="393"/>
      <c r="N98" s="394"/>
      <c r="O98" s="48"/>
      <c r="Q98" s="49"/>
      <c r="R98" s="47"/>
    </row>
    <row r="99" spans="1:18" ht="17.25" thickTop="1" thickBot="1">
      <c r="A99" s="395"/>
      <c r="B99" s="313" t="s">
        <v>139</v>
      </c>
      <c r="C99" s="314"/>
      <c r="D99" s="314"/>
      <c r="E99" s="314"/>
      <c r="F99" s="314"/>
      <c r="G99" s="314"/>
      <c r="H99" s="314"/>
      <c r="I99" s="314"/>
      <c r="J99" s="314"/>
      <c r="K99" s="315"/>
      <c r="L99" s="45"/>
      <c r="M99" s="396"/>
      <c r="N99" s="45"/>
      <c r="O99" s="48"/>
      <c r="Q99" s="49"/>
      <c r="R99" s="47"/>
    </row>
    <row r="100" spans="1:18" ht="17.25" thickTop="1" thickBot="1">
      <c r="B100" s="397">
        <v>80</v>
      </c>
      <c r="C100" s="398" t="s">
        <v>140</v>
      </c>
      <c r="D100" s="399" t="s">
        <v>31</v>
      </c>
      <c r="E100" s="318">
        <v>34561</v>
      </c>
      <c r="F100" s="330">
        <v>44698</v>
      </c>
      <c r="G100" s="400">
        <v>1.0920000000000001</v>
      </c>
      <c r="H100" s="320">
        <v>66.23</v>
      </c>
      <c r="I100" s="401">
        <v>64.433999999999997</v>
      </c>
      <c r="J100" s="401">
        <v>64.13</v>
      </c>
      <c r="K100" s="44"/>
      <c r="L100" s="45"/>
      <c r="M100" s="46"/>
      <c r="N100" s="45"/>
      <c r="O100" s="48"/>
      <c r="Q100" s="49"/>
      <c r="R100" s="47"/>
    </row>
    <row r="101" spans="1:18" ht="17.25" thickTop="1" thickBot="1">
      <c r="B101" s="358">
        <f t="shared" ref="B101:B107" si="8">B100+1</f>
        <v>81</v>
      </c>
      <c r="C101" s="402" t="s">
        <v>141</v>
      </c>
      <c r="D101" s="403" t="s">
        <v>41</v>
      </c>
      <c r="E101" s="404">
        <v>105.764</v>
      </c>
      <c r="F101" s="330">
        <v>44699</v>
      </c>
      <c r="G101" s="405">
        <v>1.8580000000000001</v>
      </c>
      <c r="H101" s="401">
        <v>99.498000000000005</v>
      </c>
      <c r="I101" s="401">
        <v>107.268</v>
      </c>
      <c r="J101" s="401">
        <v>107.015</v>
      </c>
      <c r="K101" s="44"/>
      <c r="L101" s="45"/>
      <c r="M101" s="46"/>
      <c r="N101" s="45"/>
      <c r="O101" s="48"/>
      <c r="Q101" s="49"/>
      <c r="R101" s="47"/>
    </row>
    <row r="102" spans="1:18" ht="16.5" thickTop="1" thickBot="1">
      <c r="B102" s="406">
        <f t="shared" si="8"/>
        <v>82</v>
      </c>
      <c r="C102" s="402" t="s">
        <v>142</v>
      </c>
      <c r="D102" s="403" t="s">
        <v>119</v>
      </c>
      <c r="E102" s="404">
        <v>36367</v>
      </c>
      <c r="F102" s="330">
        <v>44686</v>
      </c>
      <c r="G102" s="405">
        <v>0.71099999999999997</v>
      </c>
      <c r="H102" s="327">
        <v>18.119</v>
      </c>
      <c r="I102" s="401">
        <v>17.902999999999999</v>
      </c>
      <c r="J102" s="401">
        <v>17.905999999999999</v>
      </c>
      <c r="K102" s="407"/>
      <c r="L102" s="408"/>
      <c r="M102" s="407"/>
      <c r="N102" s="409"/>
      <c r="O102" s="48"/>
      <c r="Q102" s="49"/>
      <c r="R102" s="47"/>
    </row>
    <row r="103" spans="1:18" ht="17.25" thickTop="1" thickBot="1">
      <c r="B103" s="358">
        <f t="shared" si="8"/>
        <v>83</v>
      </c>
      <c r="C103" s="402" t="s">
        <v>143</v>
      </c>
      <c r="D103" s="403" t="s">
        <v>125</v>
      </c>
      <c r="E103" s="404">
        <v>36857</v>
      </c>
      <c r="F103" s="330">
        <v>44651</v>
      </c>
      <c r="G103" s="405">
        <v>14.327</v>
      </c>
      <c r="H103" s="327">
        <v>289.13200000000001</v>
      </c>
      <c r="I103" s="327">
        <v>310.995</v>
      </c>
      <c r="J103" s="327">
        <v>310.82799999999997</v>
      </c>
      <c r="K103" s="44"/>
      <c r="L103" s="45"/>
      <c r="M103" s="46"/>
      <c r="N103" s="45"/>
      <c r="O103" s="48"/>
      <c r="Q103" s="49"/>
      <c r="R103" s="47"/>
    </row>
    <row r="104" spans="1:18" ht="17.25" thickTop="1" thickBot="1">
      <c r="B104" s="406">
        <f t="shared" si="8"/>
        <v>84</v>
      </c>
      <c r="C104" s="402" t="s">
        <v>144</v>
      </c>
      <c r="D104" s="410" t="s">
        <v>44</v>
      </c>
      <c r="E104" s="404">
        <v>38777</v>
      </c>
      <c r="F104" s="325">
        <v>44704</v>
      </c>
      <c r="G104" s="405">
        <v>50.747999999999998</v>
      </c>
      <c r="H104" s="327">
        <v>2272.799</v>
      </c>
      <c r="I104" s="327">
        <v>2203.7260000000001</v>
      </c>
      <c r="J104" s="327">
        <v>2209.52</v>
      </c>
      <c r="K104" s="411"/>
      <c r="M104" s="46"/>
      <c r="N104" s="45"/>
      <c r="O104" s="48"/>
      <c r="Q104" s="49"/>
      <c r="R104" s="47"/>
    </row>
    <row r="105" spans="1:18" ht="17.25" thickTop="1" thickBot="1">
      <c r="B105" s="406">
        <f t="shared" si="8"/>
        <v>85</v>
      </c>
      <c r="C105" s="402" t="s">
        <v>145</v>
      </c>
      <c r="D105" s="62" t="s">
        <v>15</v>
      </c>
      <c r="E105" s="404">
        <v>34423</v>
      </c>
      <c r="F105" s="330">
        <v>44705</v>
      </c>
      <c r="G105" s="405">
        <v>1.6679999999999999</v>
      </c>
      <c r="H105" s="412">
        <v>70.373999999999995</v>
      </c>
      <c r="I105" s="412">
        <v>71.091999999999999</v>
      </c>
      <c r="J105" s="412">
        <v>70.992000000000004</v>
      </c>
      <c r="K105" s="44"/>
      <c r="L105" s="45"/>
      <c r="M105" s="46"/>
      <c r="N105" s="45"/>
      <c r="O105" s="48"/>
      <c r="Q105" s="49"/>
      <c r="R105" s="47"/>
    </row>
    <row r="106" spans="1:18" ht="17.25" thickTop="1" thickBot="1">
      <c r="B106" s="358">
        <f t="shared" si="8"/>
        <v>86</v>
      </c>
      <c r="C106" s="402" t="s">
        <v>146</v>
      </c>
      <c r="D106" s="62" t="s">
        <v>15</v>
      </c>
      <c r="E106" s="404">
        <v>34731</v>
      </c>
      <c r="F106" s="330">
        <v>44700</v>
      </c>
      <c r="G106" s="405">
        <v>1.5640000000000001</v>
      </c>
      <c r="H106" s="413">
        <v>55.762</v>
      </c>
      <c r="I106" s="327">
        <v>56.197000000000003</v>
      </c>
      <c r="J106" s="327">
        <v>56.156999999999996</v>
      </c>
      <c r="K106" s="411"/>
      <c r="M106" s="46"/>
      <c r="N106" s="45"/>
      <c r="O106" s="48"/>
      <c r="Q106" s="49"/>
      <c r="R106" s="47"/>
    </row>
    <row r="107" spans="1:18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7">
        <v>43962</v>
      </c>
      <c r="G107" s="418">
        <v>0.76100000000000001</v>
      </c>
      <c r="H107" s="419">
        <v>106.78400000000001</v>
      </c>
      <c r="I107" s="419">
        <v>108.86799999999999</v>
      </c>
      <c r="J107" s="419">
        <v>108.836</v>
      </c>
      <c r="K107" s="420"/>
      <c r="L107" s="421"/>
      <c r="M107" s="46"/>
      <c r="N107" s="421"/>
      <c r="O107" s="48"/>
      <c r="Q107" s="49"/>
      <c r="R107" s="47"/>
    </row>
    <row r="108" spans="1:18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2"/>
      <c r="M108" s="233"/>
      <c r="O108" s="48"/>
      <c r="Q108" s="49"/>
      <c r="R108" s="47"/>
    </row>
    <row r="109" spans="1:18" ht="17.25" thickTop="1" thickBot="1">
      <c r="B109" s="423">
        <f>B107+1</f>
        <v>88</v>
      </c>
      <c r="C109" s="424" t="s">
        <v>149</v>
      </c>
      <c r="D109" s="62" t="s">
        <v>31</v>
      </c>
      <c r="E109" s="330">
        <v>1867429</v>
      </c>
      <c r="F109" s="330">
        <v>44698</v>
      </c>
      <c r="G109" s="352">
        <v>0.25800000000000001</v>
      </c>
      <c r="H109" s="425">
        <v>11.901</v>
      </c>
      <c r="I109" s="425">
        <v>11.518000000000001</v>
      </c>
      <c r="J109" s="425">
        <v>11.487</v>
      </c>
      <c r="K109" s="44"/>
      <c r="L109" s="71"/>
      <c r="M109" s="45"/>
      <c r="N109" s="137"/>
      <c r="O109" s="48"/>
      <c r="Q109" s="49"/>
      <c r="R109" s="47"/>
    </row>
    <row r="110" spans="1:18" ht="17.25" thickTop="1" thickBot="1">
      <c r="A110" s="426"/>
      <c r="B110" s="427">
        <f>B109+1</f>
        <v>89</v>
      </c>
      <c r="C110" s="428" t="s">
        <v>150</v>
      </c>
      <c r="D110" s="410" t="s">
        <v>31</v>
      </c>
      <c r="E110" s="404">
        <v>39084</v>
      </c>
      <c r="F110" s="330">
        <v>44698</v>
      </c>
      <c r="G110" s="405">
        <v>1.0369999999999999</v>
      </c>
      <c r="H110" s="327">
        <v>15.054</v>
      </c>
      <c r="I110" s="327">
        <v>15.420999999999999</v>
      </c>
      <c r="J110" s="327">
        <v>15.345000000000001</v>
      </c>
      <c r="K110" s="44"/>
      <c r="L110" s="71"/>
      <c r="M110" s="45"/>
      <c r="N110" s="137"/>
      <c r="O110" s="48"/>
      <c r="Q110" s="49"/>
      <c r="R110" s="47"/>
    </row>
    <row r="111" spans="1:18" ht="17.25" thickTop="1" thickBot="1">
      <c r="B111" s="427">
        <f t="shared" ref="B111:B121" si="9">B110+1</f>
        <v>90</v>
      </c>
      <c r="C111" s="429" t="s">
        <v>151</v>
      </c>
      <c r="D111" s="403" t="s">
        <v>46</v>
      </c>
      <c r="E111" s="404">
        <v>39994</v>
      </c>
      <c r="F111" s="330">
        <v>44711</v>
      </c>
      <c r="G111" s="405">
        <v>0.43099999999999999</v>
      </c>
      <c r="H111" s="327">
        <v>15.964</v>
      </c>
      <c r="I111" s="327">
        <v>17.068999999999999</v>
      </c>
      <c r="J111" s="327">
        <v>16.998999999999999</v>
      </c>
      <c r="K111" s="44"/>
      <c r="L111" s="71"/>
      <c r="M111" s="45"/>
      <c r="N111" s="137"/>
      <c r="O111" s="48"/>
      <c r="Q111" s="49"/>
      <c r="R111" s="47"/>
    </row>
    <row r="112" spans="1:18" ht="17.25" thickTop="1" thickBot="1">
      <c r="B112" s="427">
        <f t="shared" si="9"/>
        <v>91</v>
      </c>
      <c r="C112" s="429" t="s">
        <v>152</v>
      </c>
      <c r="D112" s="410" t="s">
        <v>46</v>
      </c>
      <c r="E112" s="404">
        <v>40848</v>
      </c>
      <c r="F112" s="330">
        <v>44711</v>
      </c>
      <c r="G112" s="405">
        <v>0.48199999999999998</v>
      </c>
      <c r="H112" s="327">
        <v>14.003</v>
      </c>
      <c r="I112" s="327">
        <v>14.818</v>
      </c>
      <c r="J112" s="327">
        <v>14.79</v>
      </c>
      <c r="K112" s="44"/>
      <c r="L112" s="71"/>
      <c r="M112" s="45"/>
      <c r="N112" s="137"/>
      <c r="O112" s="48"/>
      <c r="Q112" s="49"/>
      <c r="R112" s="47"/>
    </row>
    <row r="113" spans="1:18" s="45" customFormat="1" ht="17.25" thickTop="1" thickBot="1">
      <c r="B113" s="427">
        <f t="shared" si="9"/>
        <v>92</v>
      </c>
      <c r="C113" s="430" t="s">
        <v>153</v>
      </c>
      <c r="D113" s="431" t="s">
        <v>35</v>
      </c>
      <c r="E113" s="404">
        <v>40708</v>
      </c>
      <c r="F113" s="330">
        <v>43979</v>
      </c>
      <c r="G113" s="432">
        <v>0.04</v>
      </c>
      <c r="H113" s="401">
        <v>9.7010000000000005</v>
      </c>
      <c r="I113" s="327" t="s">
        <v>91</v>
      </c>
      <c r="J113" s="327" t="s">
        <v>91</v>
      </c>
      <c r="K113" s="338"/>
      <c r="L113" s="339"/>
      <c r="M113" s="340"/>
      <c r="N113" s="341"/>
      <c r="O113" s="48"/>
      <c r="Q113" s="49"/>
      <c r="R113" s="47"/>
    </row>
    <row r="114" spans="1:18" ht="17.25" thickTop="1" thickBot="1">
      <c r="B114" s="427">
        <f t="shared" si="9"/>
        <v>93</v>
      </c>
      <c r="C114" s="214" t="s">
        <v>154</v>
      </c>
      <c r="D114" s="62" t="s">
        <v>15</v>
      </c>
      <c r="E114" s="404">
        <v>39699</v>
      </c>
      <c r="F114" s="330">
        <v>44711</v>
      </c>
      <c r="G114" s="432">
        <v>2.4609999999999999</v>
      </c>
      <c r="H114" s="433">
        <v>101.175</v>
      </c>
      <c r="I114" s="401">
        <v>106.173</v>
      </c>
      <c r="J114" s="401">
        <v>106.023</v>
      </c>
      <c r="K114" s="44"/>
      <c r="L114" s="71"/>
      <c r="M114" s="45"/>
      <c r="N114" s="137"/>
      <c r="O114" s="48"/>
      <c r="Q114" s="49"/>
      <c r="R114" s="47"/>
    </row>
    <row r="115" spans="1:18" ht="17.25" thickTop="1" thickBot="1">
      <c r="B115" s="427">
        <f t="shared" si="9"/>
        <v>94</v>
      </c>
      <c r="C115" s="429" t="s">
        <v>155</v>
      </c>
      <c r="D115" s="434" t="s">
        <v>37</v>
      </c>
      <c r="E115" s="404">
        <v>40725</v>
      </c>
      <c r="F115" s="330">
        <v>44711</v>
      </c>
      <c r="G115" s="418">
        <v>0.29899999999999999</v>
      </c>
      <c r="H115" s="435">
        <v>79.11</v>
      </c>
      <c r="I115" s="435">
        <v>89.462999999999994</v>
      </c>
      <c r="J115" s="435">
        <v>89.504999999999995</v>
      </c>
      <c r="K115" s="44"/>
      <c r="L115" s="45"/>
      <c r="M115" s="46"/>
      <c r="N115" s="45"/>
      <c r="O115" s="48"/>
      <c r="Q115" s="49"/>
      <c r="R115" s="47"/>
    </row>
    <row r="116" spans="1:18" ht="17.25" thickTop="1" thickBot="1">
      <c r="A116" s="10" t="s">
        <v>83</v>
      </c>
      <c r="B116" s="427">
        <f t="shared" si="9"/>
        <v>95</v>
      </c>
      <c r="C116" s="429" t="s">
        <v>156</v>
      </c>
      <c r="D116" s="434" t="s">
        <v>37</v>
      </c>
      <c r="E116" s="436">
        <v>40725</v>
      </c>
      <c r="F116" s="437">
        <v>43250</v>
      </c>
      <c r="G116" s="438">
        <v>0.59899999999999998</v>
      </c>
      <c r="H116" s="439">
        <v>80.316999999999993</v>
      </c>
      <c r="I116" s="439">
        <v>93.697000000000003</v>
      </c>
      <c r="J116" s="439">
        <v>93.635000000000005</v>
      </c>
      <c r="K116" s="44"/>
      <c r="L116" s="45"/>
      <c r="M116" s="46"/>
      <c r="N116" s="45"/>
      <c r="O116" s="48"/>
      <c r="Q116" s="49"/>
      <c r="R116" s="47"/>
    </row>
    <row r="117" spans="1:18" s="45" customFormat="1" ht="17.25" thickTop="1" thickBot="1">
      <c r="B117" s="427">
        <f t="shared" si="9"/>
        <v>96</v>
      </c>
      <c r="C117" s="440" t="s">
        <v>157</v>
      </c>
      <c r="D117" s="441" t="s">
        <v>39</v>
      </c>
      <c r="E117" s="121">
        <v>40910</v>
      </c>
      <c r="F117" s="442">
        <v>44712</v>
      </c>
      <c r="G117" s="443">
        <v>3.472</v>
      </c>
      <c r="H117" s="444">
        <v>101.18300000000001</v>
      </c>
      <c r="I117" s="445">
        <v>104.754</v>
      </c>
      <c r="J117" s="445">
        <v>104.69199999999999</v>
      </c>
      <c r="K117" s="44"/>
      <c r="M117" s="46"/>
      <c r="O117" s="48"/>
      <c r="Q117" s="49"/>
      <c r="R117" s="47"/>
    </row>
    <row r="118" spans="1:18" ht="17.25" thickTop="1" thickBot="1">
      <c r="B118" s="427">
        <f t="shared" si="9"/>
        <v>97</v>
      </c>
      <c r="C118" s="429" t="s">
        <v>158</v>
      </c>
      <c r="D118" s="410" t="s">
        <v>13</v>
      </c>
      <c r="E118" s="404">
        <v>41904</v>
      </c>
      <c r="F118" s="437">
        <v>44670</v>
      </c>
      <c r="G118" s="418">
        <v>1.722</v>
      </c>
      <c r="H118" s="439">
        <v>93.644999999999996</v>
      </c>
      <c r="I118" s="439">
        <v>98.215999999999994</v>
      </c>
      <c r="J118" s="439">
        <v>98.064999999999998</v>
      </c>
      <c r="K118" s="44"/>
      <c r="L118" s="45"/>
      <c r="M118" s="46"/>
      <c r="N118" s="45"/>
      <c r="O118" s="446"/>
      <c r="Q118" s="49"/>
      <c r="R118" s="47"/>
    </row>
    <row r="119" spans="1:18" s="45" customFormat="1" ht="17.25" thickTop="1" thickBot="1">
      <c r="B119" s="427">
        <f t="shared" si="9"/>
        <v>98</v>
      </c>
      <c r="C119" s="440" t="s">
        <v>159</v>
      </c>
      <c r="D119" s="441" t="s">
        <v>35</v>
      </c>
      <c r="E119" s="447">
        <v>42741</v>
      </c>
      <c r="F119" s="448" t="s">
        <v>75</v>
      </c>
      <c r="G119" s="449" t="s">
        <v>75</v>
      </c>
      <c r="H119" s="435">
        <v>10.316000000000001</v>
      </c>
      <c r="I119" s="450">
        <v>10.566000000000001</v>
      </c>
      <c r="J119" s="450">
        <v>10.565</v>
      </c>
      <c r="K119" s="338"/>
      <c r="L119" s="340"/>
      <c r="M119" s="451"/>
      <c r="N119" s="340"/>
      <c r="O119" s="48"/>
      <c r="Q119" s="49"/>
      <c r="R119" s="47"/>
    </row>
    <row r="120" spans="1:18" ht="17.25" thickTop="1" thickBot="1">
      <c r="B120" s="427">
        <f t="shared" si="9"/>
        <v>99</v>
      </c>
      <c r="C120" s="452" t="s">
        <v>160</v>
      </c>
      <c r="D120" s="84" t="s">
        <v>25</v>
      </c>
      <c r="E120" s="453">
        <v>43087</v>
      </c>
      <c r="F120" s="454">
        <v>44627</v>
      </c>
      <c r="G120" s="455">
        <v>3.8559999999999999</v>
      </c>
      <c r="H120" s="435">
        <v>99.459000000000003</v>
      </c>
      <c r="I120" s="450">
        <v>102.919</v>
      </c>
      <c r="J120" s="450">
        <v>103.066</v>
      </c>
      <c r="K120" s="456"/>
      <c r="L120" s="457"/>
      <c r="M120" s="458"/>
      <c r="N120" s="457"/>
      <c r="O120" s="48"/>
      <c r="Q120" s="49"/>
      <c r="R120" s="47"/>
    </row>
    <row r="121" spans="1:18" ht="16.5" thickBot="1">
      <c r="B121" s="459">
        <f t="shared" si="9"/>
        <v>100</v>
      </c>
      <c r="C121" s="460" t="s">
        <v>161</v>
      </c>
      <c r="D121" s="461" t="s">
        <v>10</v>
      </c>
      <c r="E121" s="367">
        <v>39097</v>
      </c>
      <c r="F121" s="462">
        <v>44704</v>
      </c>
      <c r="G121" s="463">
        <v>4.5339999999999998</v>
      </c>
      <c r="H121" s="464">
        <v>153.04400000000001</v>
      </c>
      <c r="I121" s="450">
        <v>150.95099999999999</v>
      </c>
      <c r="J121" s="450">
        <v>150.80199999999999</v>
      </c>
      <c r="K121" s="465"/>
      <c r="L121" s="457"/>
      <c r="M121" s="458"/>
      <c r="N121" s="457"/>
      <c r="O121" s="48"/>
      <c r="Q121" s="49"/>
      <c r="R121" s="47"/>
    </row>
    <row r="122" spans="1:18" ht="17.25" thickTop="1" thickBot="1">
      <c r="B122" s="273" t="s">
        <v>162</v>
      </c>
      <c r="C122" s="89"/>
      <c r="D122" s="89"/>
      <c r="E122" s="89"/>
      <c r="F122" s="89"/>
      <c r="G122" s="89"/>
      <c r="H122" s="89"/>
      <c r="I122" s="89"/>
      <c r="J122" s="150"/>
      <c r="K122" s="422"/>
      <c r="M122" s="233"/>
      <c r="O122" s="48"/>
      <c r="Q122" s="49"/>
      <c r="R122" s="47"/>
    </row>
    <row r="123" spans="1:18" ht="17.25" thickTop="1" thickBot="1">
      <c r="B123" s="466">
        <f>+B121+1</f>
        <v>101</v>
      </c>
      <c r="C123" s="467" t="s">
        <v>163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103.49299999999999</v>
      </c>
      <c r="I123" s="472">
        <v>100.553</v>
      </c>
      <c r="J123" s="472">
        <v>101.679</v>
      </c>
      <c r="K123" s="252" t="s">
        <v>87</v>
      </c>
      <c r="M123" s="240">
        <f>+(J123-I123)/I123</f>
        <v>1.1198074647201026E-2</v>
      </c>
      <c r="O123" s="48"/>
      <c r="Q123" s="49"/>
      <c r="R123" s="47"/>
    </row>
    <row r="124" spans="1:18" ht="17.25" thickTop="1" thickBot="1">
      <c r="B124" s="473">
        <f>B123+1</f>
        <v>102</v>
      </c>
      <c r="C124" s="474" t="s">
        <v>164</v>
      </c>
      <c r="D124" s="475" t="s">
        <v>165</v>
      </c>
      <c r="E124" s="476">
        <v>40543</v>
      </c>
      <c r="F124" s="477">
        <v>44708</v>
      </c>
      <c r="G124" s="478">
        <v>2.9609999999999999</v>
      </c>
      <c r="H124" s="439">
        <v>118.376</v>
      </c>
      <c r="I124" s="439">
        <v>122.499</v>
      </c>
      <c r="J124" s="439">
        <v>122.494</v>
      </c>
      <c r="K124" s="239" t="s">
        <v>78</v>
      </c>
      <c r="M124" s="240" t="e">
        <f>+(#REF!-I124)/I124</f>
        <v>#REF!</v>
      </c>
      <c r="O124" s="48"/>
      <c r="Q124" s="49"/>
      <c r="R124" s="47"/>
    </row>
    <row r="125" spans="1:18" ht="17.25" thickTop="1" thickBot="1">
      <c r="B125" s="473">
        <f t="shared" ref="B125:B137" si="10">B124+1</f>
        <v>103</v>
      </c>
      <c r="C125" s="429" t="s">
        <v>166</v>
      </c>
      <c r="D125" s="479" t="s">
        <v>165</v>
      </c>
      <c r="E125" s="436">
        <v>40543</v>
      </c>
      <c r="F125" s="477">
        <v>44708</v>
      </c>
      <c r="G125" s="480">
        <v>0.96299999999999997</v>
      </c>
      <c r="H125" s="439">
        <v>119.753</v>
      </c>
      <c r="I125" s="439">
        <v>133.43299999999999</v>
      </c>
      <c r="J125" s="439">
        <v>133.26300000000001</v>
      </c>
      <c r="K125" s="239" t="s">
        <v>78</v>
      </c>
      <c r="M125" s="240">
        <f t="shared" ref="M125:M130" si="11">+(J125-I125)/I125</f>
        <v>-1.2740476493819932E-3</v>
      </c>
      <c r="O125" s="48"/>
      <c r="Q125" s="49"/>
      <c r="R125" s="47"/>
    </row>
    <row r="126" spans="1:18" ht="17.25" thickTop="1" thickBot="1">
      <c r="B126" s="473">
        <f t="shared" si="10"/>
        <v>104</v>
      </c>
      <c r="C126" s="481" t="s">
        <v>167</v>
      </c>
      <c r="D126" s="410" t="s">
        <v>19</v>
      </c>
      <c r="E126" s="436">
        <v>38671</v>
      </c>
      <c r="F126" s="477">
        <v>44711</v>
      </c>
      <c r="G126" s="478">
        <v>1.2529999999999999</v>
      </c>
      <c r="H126" s="482">
        <v>186.21899999999999</v>
      </c>
      <c r="I126" s="482">
        <v>196.55799999999999</v>
      </c>
      <c r="J126" s="482">
        <v>196.49299999999999</v>
      </c>
      <c r="K126" s="242" t="s">
        <v>80</v>
      </c>
      <c r="M126" s="240">
        <f t="shared" si="11"/>
        <v>-3.3069119547409788E-4</v>
      </c>
      <c r="O126" s="48"/>
      <c r="Q126" s="49"/>
      <c r="R126" s="47"/>
    </row>
    <row r="127" spans="1:18" ht="17.25" thickTop="1" thickBot="1">
      <c r="B127" s="473">
        <f t="shared" si="10"/>
        <v>105</v>
      </c>
      <c r="C127" s="481" t="s">
        <v>168</v>
      </c>
      <c r="D127" s="410" t="s">
        <v>19</v>
      </c>
      <c r="E127" s="436">
        <v>38671</v>
      </c>
      <c r="F127" s="477">
        <v>44711</v>
      </c>
      <c r="G127" s="483">
        <v>2.831</v>
      </c>
      <c r="H127" s="439">
        <v>172.97</v>
      </c>
      <c r="I127" s="484">
        <v>182.67099999999999</v>
      </c>
      <c r="J127" s="484">
        <v>182.69800000000001</v>
      </c>
      <c r="K127" s="149" t="s">
        <v>80</v>
      </c>
      <c r="L127" s="45"/>
      <c r="M127" s="46">
        <f t="shared" si="11"/>
        <v>1.4780671261456518E-4</v>
      </c>
      <c r="N127" s="45"/>
      <c r="O127" s="48"/>
      <c r="Q127" s="49"/>
      <c r="R127" s="47"/>
    </row>
    <row r="128" spans="1:18" ht="17.25" thickTop="1" thickBot="1">
      <c r="B128" s="473">
        <f t="shared" si="10"/>
        <v>106</v>
      </c>
      <c r="C128" s="428" t="s">
        <v>169</v>
      </c>
      <c r="D128" s="410" t="s">
        <v>19</v>
      </c>
      <c r="E128" s="436">
        <v>38671</v>
      </c>
      <c r="F128" s="477">
        <v>44711</v>
      </c>
      <c r="G128" s="443">
        <v>3.6960000000000002</v>
      </c>
      <c r="H128" s="439">
        <v>168.703</v>
      </c>
      <c r="I128" s="484">
        <v>176.64400000000001</v>
      </c>
      <c r="J128" s="484">
        <v>176.84</v>
      </c>
      <c r="K128" s="149" t="s">
        <v>80</v>
      </c>
      <c r="L128" s="45"/>
      <c r="M128" s="46">
        <f t="shared" si="11"/>
        <v>1.1095763229999204E-3</v>
      </c>
      <c r="N128" s="45"/>
      <c r="O128" s="48"/>
      <c r="Q128" s="49"/>
      <c r="R128" s="47"/>
    </row>
    <row r="129" spans="2:18" ht="17.25" thickTop="1" thickBot="1">
      <c r="B129" s="473">
        <f t="shared" si="10"/>
        <v>107</v>
      </c>
      <c r="C129" s="429" t="s">
        <v>170</v>
      </c>
      <c r="D129" s="410" t="s">
        <v>19</v>
      </c>
      <c r="E129" s="436">
        <v>40014</v>
      </c>
      <c r="F129" s="477">
        <v>44711</v>
      </c>
      <c r="G129" s="443">
        <v>0.19</v>
      </c>
      <c r="H129" s="439">
        <v>22.411000000000001</v>
      </c>
      <c r="I129" s="484">
        <v>24.042000000000002</v>
      </c>
      <c r="J129" s="484">
        <v>24.036999999999999</v>
      </c>
      <c r="K129" s="242" t="s">
        <v>80</v>
      </c>
      <c r="M129" s="240">
        <f t="shared" si="11"/>
        <v>-2.0796938690635378E-4</v>
      </c>
      <c r="O129" s="48"/>
      <c r="Q129" s="49"/>
      <c r="R129" s="47"/>
    </row>
    <row r="130" spans="2:18" ht="17.25" thickTop="1" thickBot="1">
      <c r="B130" s="473">
        <f t="shared" si="10"/>
        <v>108</v>
      </c>
      <c r="C130" s="429" t="s">
        <v>171</v>
      </c>
      <c r="D130" s="410" t="s">
        <v>19</v>
      </c>
      <c r="E130" s="436">
        <v>40455</v>
      </c>
      <c r="F130" s="485" t="s">
        <v>172</v>
      </c>
      <c r="G130" s="486" t="s">
        <v>172</v>
      </c>
      <c r="H130" s="439">
        <v>141.096</v>
      </c>
      <c r="I130" s="487">
        <v>149.91300000000001</v>
      </c>
      <c r="J130" s="487">
        <v>149.60400000000001</v>
      </c>
      <c r="K130" s="242" t="s">
        <v>80</v>
      </c>
      <c r="M130" s="240">
        <f t="shared" si="11"/>
        <v>-2.0611954933861471E-3</v>
      </c>
      <c r="O130" s="48"/>
      <c r="Q130" s="49"/>
      <c r="R130" s="47"/>
    </row>
    <row r="131" spans="2:18" ht="17.25" thickTop="1" thickBot="1">
      <c r="B131" s="473">
        <f t="shared" si="10"/>
        <v>109</v>
      </c>
      <c r="C131" s="429" t="s">
        <v>173</v>
      </c>
      <c r="D131" s="410" t="s">
        <v>174</v>
      </c>
      <c r="E131" s="436">
        <v>40240</v>
      </c>
      <c r="F131" s="437">
        <v>43978</v>
      </c>
      <c r="G131" s="438">
        <v>0.58299999999999996</v>
      </c>
      <c r="H131" s="488">
        <v>157.511</v>
      </c>
      <c r="I131" s="488">
        <v>158.09200000000001</v>
      </c>
      <c r="J131" s="488">
        <v>158.809</v>
      </c>
      <c r="K131" s="252" t="s">
        <v>87</v>
      </c>
      <c r="M131" s="240" t="e">
        <f>+(I131-#REF!)/#REF!</f>
        <v>#REF!</v>
      </c>
      <c r="O131" s="48"/>
      <c r="Q131" s="49"/>
      <c r="R131" s="47"/>
    </row>
    <row r="132" spans="2:18" ht="16.5" thickTop="1">
      <c r="B132" s="473">
        <f t="shared" si="10"/>
        <v>110</v>
      </c>
      <c r="C132" s="226" t="s">
        <v>175</v>
      </c>
      <c r="D132" s="489" t="s">
        <v>10</v>
      </c>
      <c r="E132" s="490">
        <v>42352</v>
      </c>
      <c r="F132" s="491">
        <v>44704</v>
      </c>
      <c r="G132" s="492">
        <v>158.58500000000001</v>
      </c>
      <c r="H132" s="439">
        <v>5414.1970000000001</v>
      </c>
      <c r="I132" s="493">
        <v>5116.4309999999996</v>
      </c>
      <c r="J132" s="435" t="s">
        <v>91</v>
      </c>
      <c r="K132" s="242"/>
      <c r="M132" s="253" t="e">
        <f t="shared" ref="M132:M137" si="12">+(J132-I132)/I132</f>
        <v>#VALUE!</v>
      </c>
      <c r="O132" s="48"/>
      <c r="Q132" s="49"/>
      <c r="R132" s="47"/>
    </row>
    <row r="133" spans="2:18">
      <c r="B133" s="473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38">
        <v>99.012</v>
      </c>
      <c r="H133" s="435" t="s">
        <v>91</v>
      </c>
      <c r="I133" s="435" t="s">
        <v>91</v>
      </c>
      <c r="J133" s="435" t="s">
        <v>91</v>
      </c>
      <c r="K133" s="498"/>
      <c r="L133" s="499"/>
      <c r="M133" s="500" t="e">
        <f t="shared" si="12"/>
        <v>#VALUE!</v>
      </c>
      <c r="N133" s="499"/>
      <c r="O133" s="48"/>
      <c r="Q133" s="49"/>
      <c r="R133" s="47"/>
    </row>
    <row r="134" spans="2:18">
      <c r="B134" s="473">
        <f t="shared" si="10"/>
        <v>112</v>
      </c>
      <c r="C134" s="501" t="s">
        <v>177</v>
      </c>
      <c r="D134" s="502" t="s">
        <v>23</v>
      </c>
      <c r="E134" s="503">
        <v>42920</v>
      </c>
      <c r="F134" s="491">
        <v>44707</v>
      </c>
      <c r="G134" s="455">
        <v>2.8090000000000002</v>
      </c>
      <c r="H134" s="504">
        <v>89.96</v>
      </c>
      <c r="I134" s="504">
        <v>94.35</v>
      </c>
      <c r="J134" s="504">
        <v>94.825999999999993</v>
      </c>
      <c r="K134" s="505"/>
      <c r="L134" s="506"/>
      <c r="M134" s="507">
        <f t="shared" si="12"/>
        <v>5.045045045045036E-3</v>
      </c>
      <c r="N134" s="506"/>
      <c r="O134" s="48"/>
      <c r="Q134" s="49"/>
      <c r="R134" s="47"/>
    </row>
    <row r="135" spans="2:18">
      <c r="B135" s="473">
        <f t="shared" si="10"/>
        <v>113</v>
      </c>
      <c r="C135" s="508" t="s">
        <v>178</v>
      </c>
      <c r="D135" s="489" t="s">
        <v>10</v>
      </c>
      <c r="E135" s="509">
        <v>43416</v>
      </c>
      <c r="F135" s="510">
        <v>44704</v>
      </c>
      <c r="G135" s="455">
        <v>104.782</v>
      </c>
      <c r="H135" s="482">
        <v>4559.3249999999998</v>
      </c>
      <c r="I135" s="511">
        <v>4769.3980000000001</v>
      </c>
      <c r="J135" s="511">
        <v>4782.6729999999998</v>
      </c>
      <c r="K135" s="498"/>
      <c r="L135" s="499"/>
      <c r="M135" s="500">
        <f t="shared" si="12"/>
        <v>2.783370144408086E-3</v>
      </c>
      <c r="N135" s="499"/>
      <c r="O135" s="48"/>
      <c r="Q135" s="49"/>
      <c r="R135" s="47"/>
    </row>
    <row r="136" spans="2:18">
      <c r="B136" s="473">
        <f t="shared" si="10"/>
        <v>114</v>
      </c>
      <c r="C136" s="226" t="s">
        <v>179</v>
      </c>
      <c r="D136" s="512" t="s">
        <v>125</v>
      </c>
      <c r="E136" s="513">
        <v>43507</v>
      </c>
      <c r="F136" s="514">
        <v>44659</v>
      </c>
      <c r="G136" s="455">
        <v>0.32100000000000001</v>
      </c>
      <c r="H136" s="511">
        <v>10.24</v>
      </c>
      <c r="I136" s="511">
        <v>10.484</v>
      </c>
      <c r="J136" s="511">
        <v>10.526999999999999</v>
      </c>
      <c r="K136" s="505"/>
      <c r="L136" s="506"/>
      <c r="M136" s="507">
        <f t="shared" si="12"/>
        <v>4.1014879816863086E-3</v>
      </c>
      <c r="N136" s="506"/>
      <c r="O136" s="48"/>
      <c r="Q136" s="49"/>
      <c r="R136" s="47"/>
    </row>
    <row r="137" spans="2:18" ht="16.5" thickBot="1">
      <c r="B137" s="515">
        <f t="shared" si="10"/>
        <v>115</v>
      </c>
      <c r="C137" s="516" t="s">
        <v>180</v>
      </c>
      <c r="D137" s="517" t="s">
        <v>41</v>
      </c>
      <c r="E137" s="518">
        <v>39748</v>
      </c>
      <c r="F137" s="317">
        <v>44708</v>
      </c>
      <c r="G137" s="455">
        <v>6.6550000000000002</v>
      </c>
      <c r="H137" s="519">
        <v>168.48699999999999</v>
      </c>
      <c r="I137" s="511">
        <v>171.69499999999999</v>
      </c>
      <c r="J137" s="511">
        <v>172.48099999999999</v>
      </c>
      <c r="K137" s="505"/>
      <c r="L137" s="506"/>
      <c r="M137" s="507">
        <f t="shared" si="12"/>
        <v>4.5778852034130367E-3</v>
      </c>
      <c r="N137" s="506"/>
      <c r="O137" s="48"/>
      <c r="Q137" s="49"/>
      <c r="R137" s="47"/>
    </row>
    <row r="138" spans="2:18" ht="17.25" thickTop="1" thickBot="1">
      <c r="B138" s="520">
        <f>B137+1</f>
        <v>116</v>
      </c>
      <c r="C138" s="516" t="s">
        <v>181</v>
      </c>
      <c r="D138" s="517" t="s">
        <v>10</v>
      </c>
      <c r="E138" s="521">
        <v>42506</v>
      </c>
      <c r="F138" s="510">
        <v>44704</v>
      </c>
      <c r="G138" s="522">
        <v>322.05599999999998</v>
      </c>
      <c r="H138" s="357">
        <v>10967.514999999999</v>
      </c>
      <c r="I138" s="357">
        <v>11191.962</v>
      </c>
      <c r="J138" s="357">
        <v>11224.959000000001</v>
      </c>
      <c r="K138" s="242" t="s">
        <v>80</v>
      </c>
      <c r="M138" s="240" t="e">
        <f>+(#REF!-#REF!)/#REF!</f>
        <v>#REF!</v>
      </c>
      <c r="O138" s="48"/>
      <c r="Q138" s="49"/>
      <c r="R138" s="47"/>
    </row>
    <row r="139" spans="2:18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10092.344999999999</v>
      </c>
      <c r="J139" s="530">
        <v>10118.654</v>
      </c>
      <c r="K139" s="531"/>
      <c r="L139" s="532"/>
      <c r="M139" s="533"/>
      <c r="N139" s="532"/>
      <c r="O139" s="48"/>
      <c r="Q139" s="49"/>
      <c r="R139" s="47"/>
    </row>
    <row r="140" spans="2:18" ht="17.25" thickTop="1" thickBot="1">
      <c r="B140" s="282" t="s">
        <v>183</v>
      </c>
      <c r="C140" s="283"/>
      <c r="D140" s="283"/>
      <c r="E140" s="283"/>
      <c r="F140" s="283"/>
      <c r="G140" s="283"/>
      <c r="H140" s="283"/>
      <c r="I140" s="283"/>
      <c r="J140" s="284"/>
      <c r="K140" s="20"/>
      <c r="L140" s="88"/>
      <c r="M140" s="233"/>
      <c r="N140" s="88"/>
      <c r="O140" s="48"/>
      <c r="Q140" s="49"/>
      <c r="R140" s="47"/>
    </row>
    <row r="141" spans="2:18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4">
        <v>124.018</v>
      </c>
      <c r="I141" s="464">
        <v>126.164</v>
      </c>
      <c r="J141" s="464">
        <v>125.99</v>
      </c>
      <c r="K141" s="540"/>
      <c r="L141" s="541"/>
      <c r="M141" s="542"/>
      <c r="N141" s="541"/>
      <c r="O141" s="48"/>
      <c r="Q141" s="49"/>
      <c r="R141" s="47"/>
    </row>
    <row r="142" spans="2:18" ht="16.5" thickTop="1">
      <c r="B142" s="88"/>
      <c r="C142" s="88"/>
      <c r="D142" s="543"/>
      <c r="E142" s="137"/>
      <c r="F142" s="341"/>
      <c r="G142" s="137"/>
      <c r="H142" s="544"/>
      <c r="I142" s="545"/>
      <c r="K142" s="20"/>
      <c r="M142" s="233"/>
    </row>
    <row r="143" spans="2:18" s="548" customFormat="1">
      <c r="B143" s="546" t="s">
        <v>185</v>
      </c>
      <c r="C143" s="546"/>
      <c r="D143" s="546"/>
      <c r="E143" s="137"/>
      <c r="F143" s="137"/>
      <c r="G143" s="137"/>
      <c r="H143" s="544"/>
      <c r="I143" s="544"/>
      <c r="J143" s="545"/>
      <c r="K143" s="547"/>
      <c r="M143" s="549"/>
    </row>
    <row r="144" spans="2:18" s="548" customFormat="1">
      <c r="B144" s="88" t="s">
        <v>186</v>
      </c>
      <c r="C144" s="543"/>
      <c r="D144" s="543" t="s">
        <v>104</v>
      </c>
      <c r="E144" s="137"/>
      <c r="F144" s="137"/>
      <c r="G144" s="137"/>
      <c r="H144" s="544"/>
      <c r="I144" s="544"/>
      <c r="J144" s="545"/>
      <c r="K144" s="547"/>
      <c r="M144" s="549"/>
    </row>
    <row r="145" spans="1:18" s="548" customFormat="1">
      <c r="A145" s="551"/>
      <c r="B145" s="552" t="s">
        <v>187</v>
      </c>
      <c r="C145" s="552"/>
      <c r="D145" s="552"/>
      <c r="E145" s="137"/>
      <c r="F145" s="137"/>
      <c r="G145" s="137"/>
      <c r="H145" s="544"/>
      <c r="I145" s="544"/>
      <c r="J145" s="545"/>
      <c r="K145" s="547"/>
      <c r="M145" s="549"/>
    </row>
    <row r="146" spans="1:18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8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  <c r="Q147" s="550"/>
      <c r="R147" s="550"/>
    </row>
    <row r="148" spans="1:18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  <c r="Q148" s="550"/>
      <c r="R148" s="550"/>
    </row>
    <row r="149" spans="1:18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  <c r="Q149" s="550"/>
      <c r="R149" s="550"/>
    </row>
    <row r="150" spans="1:18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  <c r="Q150" s="550"/>
      <c r="R150" s="550"/>
    </row>
    <row r="151" spans="1:18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  <c r="Q151" s="550"/>
      <c r="R151" s="550"/>
    </row>
    <row r="152" spans="1:18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  <c r="Q152" s="550"/>
      <c r="R152" s="550"/>
    </row>
    <row r="153" spans="1:18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8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8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8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8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8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8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8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2022-11-30T10:43:45Z</dcterms:created>
  <dcterms:modified xsi:type="dcterms:W3CDTF">2022-11-30T10:44:19Z</dcterms:modified>
</cp:coreProperties>
</file>