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7-02-22" sheetId="1" r:id="rId1"/>
  </sheets>
  <definedNames>
    <definedName name="_xlnm._FilterDatabase" localSheetId="0" hidden="1">'27-02-22'!$D$1:$D$594</definedName>
    <definedName name="_xlnm.Print_Area" localSheetId="0">'27-02-22'!$B$1:$N$142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9"/>
  <c r="B20" s="1"/>
  <c r="B21" s="1"/>
  <c r="B22" s="1"/>
  <c r="B23" s="1"/>
  <c r="B24" s="1"/>
  <c r="B25" s="1"/>
  <c r="B26" s="1"/>
  <c r="B27" s="1"/>
  <c r="M29"/>
  <c r="B32"/>
  <c r="B33"/>
  <c r="B34" s="1"/>
  <c r="B37"/>
  <c r="B38"/>
  <c r="B39" s="1"/>
  <c r="B40" s="1"/>
  <c r="B41" s="1"/>
  <c r="B42" s="1"/>
  <c r="B43" s="1"/>
  <c r="B44" s="1"/>
  <c r="B45" s="1"/>
  <c r="B46" s="1"/>
  <c r="B47" s="1"/>
  <c r="M49"/>
  <c r="B50"/>
  <c r="M50"/>
  <c r="B51"/>
  <c r="B52" s="1"/>
  <c r="B53" s="1"/>
  <c r="B54" s="1"/>
  <c r="B55" s="1"/>
  <c r="B56" s="1"/>
  <c r="B57" s="1"/>
  <c r="B58" s="1"/>
  <c r="B59" s="1"/>
  <c r="B60" s="1"/>
  <c r="B61" s="1"/>
  <c r="B62" s="1"/>
  <c r="B63" s="1"/>
  <c r="M51"/>
  <c r="M52"/>
  <c r="M53"/>
  <c r="M54"/>
  <c r="M55"/>
  <c r="M56"/>
  <c r="M57"/>
  <c r="M58"/>
  <c r="M59"/>
  <c r="M60"/>
  <c r="M61"/>
  <c r="M62"/>
  <c r="M63"/>
  <c r="M67"/>
  <c r="B74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<sst xmlns="http://schemas.openxmlformats.org/spreadsheetml/2006/main" count="320" uniqueCount="190">
  <si>
    <t xml:space="preserve"> </t>
  </si>
  <si>
    <t>**** Initialement dénommée UNIVERS OBLIGATIONS SICAV</t>
  </si>
  <si>
    <t>*** FCP en dissolution suite à l'expiration de sa durée de vie</t>
  </si>
  <si>
    <t>** FCP en liquidation anticipée</t>
  </si>
  <si>
    <t>* FCP en liquidation suite à l'expiration de sa durée de vie</t>
  </si>
  <si>
    <t>STB FINANCE</t>
  </si>
  <si>
    <t>FCP INNOVATION</t>
  </si>
  <si>
    <t>FCP ACTIONS - VL QUOTIDIENNE</t>
  </si>
  <si>
    <t xml:space="preserve">   MERCREDI</t>
  </si>
  <si>
    <t xml:space="preserve"> -</t>
  </si>
  <si>
    <t xml:space="preserve"> - </t>
  </si>
  <si>
    <t>GAT INVESTISSEMENT</t>
  </si>
  <si>
    <t>FCP GAT PERFORMANCE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</si>
  <si>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</si>
  <si>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</si>
  <si>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</si>
  <si>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</si>
  <si>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</si>
  <si>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</si>
  <si>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</si>
  <si>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</si>
  <si>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</si>
  <si>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</si>
  <si>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</si>
  <si>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</si>
  <si>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</si>
  <si>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FCP VALEURS INSTITUTIONNEL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</si>
  <si>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</si>
  <si>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</si>
  <si>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</si>
  <si>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</si>
  <si>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</si>
  <si>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</si>
  <si>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</si>
  <si>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</si>
  <si>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</si>
  <si>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</si>
  <si>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</si>
  <si>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</si>
  <si>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</si>
  <si>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</si>
  <si>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</si>
  <si>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</si>
  <si>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</si>
  <si>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</si>
  <si>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</si>
  <si>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</si>
  <si>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</si>
  <si>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</si>
  <si>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</si>
  <si>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</si>
  <si>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</si>
  <si>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</si>
  <si>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</si>
  <si>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</si>
  <si>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</si>
  <si>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</si>
  <si>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</si>
  <si>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</si>
  <si>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</si>
  <si>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</si>
  <si>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</si>
  <si>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</si>
  <si>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</si>
  <si>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</si>
  <si>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</si>
  <si>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SMART ASSET MANAGEMENT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</si>
  <si>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</si>
  <si>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</si>
  <si>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</si>
  <si>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</si>
  <si>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</si>
  <si>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</si>
  <si>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</si>
  <si>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</si>
  <si>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</si>
  <si>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</si>
  <si>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</si>
  <si>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</si>
  <si>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</si>
  <si>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</si>
  <si>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</si>
  <si>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</si>
  <si>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</si>
  <si>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</si>
  <si>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</si>
  <si>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</si>
  <si>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</si>
  <si>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</si>
  <si>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</si>
  <si>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</si>
  <si>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</si>
  <si>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</si>
  <si>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</si>
  <si>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</si>
  <si>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</si>
  <si>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</si>
  <si>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</si>
  <si>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</si>
  <si>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</si>
  <si>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</si>
  <si>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</si>
  <si>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</si>
  <si>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</si>
  <si>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</si>
  <si>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</si>
  <si>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</si>
  <si>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</si>
  <si>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</si>
  <si>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</si>
  <si>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31/12/2021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</si>
  <si>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</si>
  <si>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</si>
  <si>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</si>
  <si>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</si>
  <si>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</si>
  <si>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</si>
  <si>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</si>
  <si>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</si>
  <si>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</si>
  <si>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</si>
  <si>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</si>
  <si>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</si>
  <si>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</si>
  <si>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>En dissolution</t>
  </si>
  <si>
    <t xml:space="preserve">AFC </t>
  </si>
  <si>
    <t>FCP MOUASSASSETT ***</t>
  </si>
  <si>
    <t>AL AMANAH PRUDENCE FCP **</t>
  </si>
  <si>
    <t>MAC HORIZON 2022 FCP ***</t>
  </si>
  <si>
    <t>FCP HAYETT VITALITE</t>
  </si>
  <si>
    <t>FCP HAYETT PLENITUDE</t>
  </si>
  <si>
    <t>FCP HAYETT MODERATION</t>
  </si>
  <si>
    <t>UGFS ISLAMIC FUND</t>
  </si>
  <si>
    <t>FCP MAGHREBIA MODERE</t>
  </si>
  <si>
    <t xml:space="preserve">    JEUDI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</si>
  <si>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</si>
  <si>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</si>
  <si>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</si>
  <si>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</si>
  <si>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</si>
  <si>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</si>
  <si>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</si>
  <si>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</si>
  <si>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</si>
  <si>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</si>
  <si>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</si>
  <si>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</si>
  <si>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</si>
  <si>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</si>
  <si>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</si>
  <si>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</si>
  <si>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</si>
  <si>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</si>
  <si>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</si>
  <si>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</si>
  <si>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</si>
  <si>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</si>
  <si>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</si>
  <si>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</si>
  <si>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</si>
  <si>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</si>
  <si>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</si>
  <si>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</si>
  <si>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</si>
  <si>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</si>
  <si>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</si>
  <si>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</si>
  <si>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</si>
  <si>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</si>
  <si>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</si>
  <si>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</si>
  <si>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</si>
  <si>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</si>
  <si>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SCIF</t>
  </si>
  <si>
    <t>BTK SICAV ****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</si>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</sst>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30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0" fontId="3" fillId="0" borderId="0" xfId="2" applyFont="1" applyFill="1" applyAlignment="1">
      <alignment horizontal="left" vertical="center"/>
    </xf>
    <xf numFmtId="0" fontId="9" fillId="3" borderId="0" xfId="2" applyFont="1" applyFill="1" applyAlignment="1">
      <alignment vertical="center"/>
    </xf>
    <xf numFmtId="0" fontId="3" fillId="0" borderId="0" xfId="2" applyFont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right" vertical="center"/>
    </xf>
    <xf numFmtId="0" fontId="11" fillId="0" borderId="6" xfId="2" applyFont="1" applyFill="1" applyBorder="1" applyAlignment="1">
      <alignment horizontal="right" vertical="center"/>
    </xf>
    <xf numFmtId="167" fontId="11" fillId="0" borderId="7" xfId="2" applyNumberFormat="1" applyFont="1" applyFill="1" applyBorder="1" applyAlignment="1">
      <alignment horizontal="right" vertical="center"/>
    </xf>
    <xf numFmtId="167" fontId="11" fillId="0" borderId="8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3" fillId="0" borderId="0" xfId="2" applyFont="1" applyBorder="1"/>
    <xf numFmtId="0" fontId="3" fillId="0" borderId="11" xfId="2" applyFont="1" applyBorder="1"/>
    <xf numFmtId="0" fontId="12" fillId="0" borderId="1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right"/>
    </xf>
    <xf numFmtId="10" fontId="4" fillId="0" borderId="15" xfId="2" applyNumberFormat="1" applyFont="1" applyBorder="1" applyAlignment="1">
      <alignment horizontal="right"/>
    </xf>
    <xf numFmtId="0" fontId="3" fillId="5" borderId="16" xfId="2" applyFont="1" applyFill="1" applyBorder="1" applyAlignment="1">
      <alignment horizontal="right" vertical="center"/>
    </xf>
    <xf numFmtId="164" fontId="10" fillId="0" borderId="17" xfId="2" applyNumberFormat="1" applyFont="1" applyFill="1" applyBorder="1" applyAlignment="1">
      <alignment horizontal="right" vertical="center"/>
    </xf>
    <xf numFmtId="164" fontId="10" fillId="0" borderId="17" xfId="2" applyNumberFormat="1" applyFont="1" applyFill="1" applyBorder="1" applyAlignment="1">
      <alignment horizontal="center" vertical="center"/>
    </xf>
    <xf numFmtId="168" fontId="11" fillId="0" borderId="18" xfId="2" applyNumberFormat="1" applyFont="1" applyFill="1" applyBorder="1" applyAlignment="1">
      <alignment horizontal="center" vertical="center"/>
    </xf>
    <xf numFmtId="167" fontId="11" fillId="0" borderId="19" xfId="2" applyNumberFormat="1" applyFont="1" applyFill="1" applyBorder="1" applyAlignment="1">
      <alignment horizontal="center" vertical="center"/>
    </xf>
    <xf numFmtId="169" fontId="11" fillId="0" borderId="20" xfId="2" applyNumberFormat="1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1" fontId="5" fillId="0" borderId="22" xfId="4" applyNumberFormat="1" applyFont="1" applyFill="1" applyBorder="1" applyAlignment="1">
      <alignment vertical="center"/>
    </xf>
    <xf numFmtId="10" fontId="4" fillId="0" borderId="23" xfId="2" applyNumberFormat="1" applyFont="1" applyBorder="1"/>
    <xf numFmtId="0" fontId="3" fillId="5" borderId="11" xfId="2" applyFont="1" applyFill="1" applyBorder="1" applyAlignment="1">
      <alignment vertical="center"/>
    </xf>
    <xf numFmtId="164" fontId="10" fillId="2" borderId="24" xfId="2" applyNumberFormat="1" applyFont="1" applyFill="1" applyBorder="1" applyAlignment="1">
      <alignment horizontal="right" vertical="center"/>
    </xf>
    <xf numFmtId="168" fontId="11" fillId="0" borderId="25" xfId="2" applyNumberFormat="1" applyFont="1" applyFill="1" applyBorder="1" applyAlignment="1">
      <alignment horizontal="right" vertical="center"/>
    </xf>
    <xf numFmtId="167" fontId="11" fillId="0" borderId="26" xfId="2" applyNumberFormat="1" applyFont="1" applyFill="1" applyBorder="1" applyAlignment="1">
      <alignment horizontal="right" vertical="center"/>
    </xf>
    <xf numFmtId="167" fontId="11" fillId="0" borderId="27" xfId="2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" fontId="5" fillId="0" borderId="28" xfId="4" applyNumberFormat="1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5" borderId="11" xfId="2" applyFont="1" applyFill="1" applyBorder="1" applyAlignment="1">
      <alignment horizontal="right" vertical="center"/>
    </xf>
    <xf numFmtId="164" fontId="10" fillId="0" borderId="24" xfId="2" applyNumberFormat="1" applyFont="1" applyFill="1" applyBorder="1" applyAlignment="1">
      <alignment horizontal="right" vertical="center"/>
    </xf>
    <xf numFmtId="168" fontId="11" fillId="0" borderId="29" xfId="2" applyNumberFormat="1" applyFont="1" applyFill="1" applyBorder="1" applyAlignment="1">
      <alignment horizontal="right" vertical="center"/>
    </xf>
    <xf numFmtId="167" fontId="11" fillId="0" borderId="30" xfId="2" applyNumberFormat="1" applyFont="1" applyFill="1" applyBorder="1" applyAlignment="1">
      <alignment horizontal="right" vertical="center"/>
    </xf>
    <xf numFmtId="169" fontId="11" fillId="0" borderId="31" xfId="2" applyNumberFormat="1" applyFont="1" applyFill="1" applyBorder="1" applyAlignment="1">
      <alignment vertical="center"/>
    </xf>
    <xf numFmtId="1" fontId="5" fillId="0" borderId="32" xfId="4" applyNumberFormat="1" applyFont="1" applyFill="1" applyBorder="1" applyAlignment="1">
      <alignment vertical="center"/>
    </xf>
    <xf numFmtId="164" fontId="10" fillId="0" borderId="33" xfId="2" applyNumberFormat="1" applyFont="1" applyFill="1" applyBorder="1" applyAlignment="1">
      <alignment horizontal="right" vertical="center"/>
    </xf>
    <xf numFmtId="167" fontId="11" fillId="0" borderId="34" xfId="2" applyNumberFormat="1" applyFont="1" applyFill="1" applyBorder="1" applyAlignment="1">
      <alignment horizontal="right" vertical="center"/>
    </xf>
    <xf numFmtId="167" fontId="11" fillId="0" borderId="35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5" fillId="0" borderId="36" xfId="4" applyNumberFormat="1" applyFont="1" applyFill="1" applyBorder="1" applyAlignment="1">
      <alignment vertical="center"/>
    </xf>
    <xf numFmtId="0" fontId="3" fillId="0" borderId="37" xfId="2" applyFont="1" applyBorder="1" applyAlignment="1">
      <alignment horizontal="right"/>
    </xf>
    <xf numFmtId="10" fontId="4" fillId="0" borderId="37" xfId="2" applyNumberFormat="1" applyFont="1" applyBorder="1" applyAlignment="1">
      <alignment horizontal="right"/>
    </xf>
    <xf numFmtId="0" fontId="3" fillId="5" borderId="38" xfId="2" applyFont="1" applyFill="1" applyBorder="1" applyAlignment="1">
      <alignment horizontal="right" vertical="center"/>
    </xf>
    <xf numFmtId="164" fontId="10" fillId="0" borderId="39" xfId="2" applyNumberFormat="1" applyFont="1" applyFill="1" applyBorder="1" applyAlignment="1">
      <alignment horizontal="right" vertical="center"/>
    </xf>
    <xf numFmtId="167" fontId="11" fillId="0" borderId="40" xfId="2" applyNumberFormat="1" applyFont="1" applyFill="1" applyBorder="1" applyAlignment="1">
      <alignment horizontal="right" vertical="center"/>
    </xf>
    <xf numFmtId="167" fontId="11" fillId="0" borderId="31" xfId="2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167" fontId="11" fillId="0" borderId="42" xfId="2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164" fontId="10" fillId="2" borderId="44" xfId="2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right" vertical="center"/>
    </xf>
    <xf numFmtId="167" fontId="11" fillId="0" borderId="46" xfId="2" applyNumberFormat="1" applyFont="1" applyFill="1" applyBorder="1" applyAlignment="1">
      <alignment horizontal="right" vertical="center"/>
    </xf>
    <xf numFmtId="167" fontId="11" fillId="0" borderId="45" xfId="2" applyNumberFormat="1" applyFont="1" applyFill="1" applyBorder="1" applyAlignment="1">
      <alignment horizontal="right" vertical="center"/>
    </xf>
    <xf numFmtId="0" fontId="3" fillId="0" borderId="37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1" fontId="5" fillId="0" borderId="48" xfId="4" applyNumberFormat="1" applyFont="1" applyFill="1" applyBorder="1" applyAlignment="1">
      <alignment vertical="center"/>
    </xf>
    <xf numFmtId="10" fontId="4" fillId="0" borderId="0" xfId="2" applyNumberFormat="1" applyFont="1" applyBorder="1"/>
    <xf numFmtId="164" fontId="10" fillId="0" borderId="44" xfId="2" applyNumberFormat="1" applyFont="1" applyFill="1" applyBorder="1" applyAlignment="1">
      <alignment horizontal="right" vertical="center"/>
    </xf>
    <xf numFmtId="168" fontId="11" fillId="0" borderId="49" xfId="2" applyNumberFormat="1" applyFont="1" applyFill="1" applyBorder="1" applyAlignment="1">
      <alignment horizontal="right" vertical="center"/>
    </xf>
    <xf numFmtId="167" fontId="11" fillId="0" borderId="50" xfId="2" applyNumberFormat="1" applyFont="1" applyFill="1" applyBorder="1" applyAlignment="1">
      <alignment horizontal="right" vertical="center"/>
    </xf>
    <xf numFmtId="0" fontId="3" fillId="4" borderId="11" xfId="2" applyFont="1" applyFill="1" applyBorder="1" applyAlignment="1">
      <alignment vertical="center"/>
    </xf>
    <xf numFmtId="164" fontId="10" fillId="0" borderId="44" xfId="2" applyNumberFormat="1" applyFont="1" applyBorder="1" applyAlignment="1">
      <alignment horizontal="right"/>
    </xf>
    <xf numFmtId="167" fontId="11" fillId="0" borderId="47" xfId="2" applyNumberFormat="1" applyFont="1" applyFill="1" applyBorder="1" applyAlignment="1">
      <alignment horizontal="right" vertical="center"/>
    </xf>
    <xf numFmtId="167" fontId="11" fillId="0" borderId="51" xfId="2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4" fontId="10" fillId="0" borderId="53" xfId="2" applyNumberFormat="1" applyFont="1" applyFill="1" applyBorder="1" applyAlignment="1">
      <alignment horizontal="right" vertical="center"/>
    </xf>
    <xf numFmtId="0" fontId="11" fillId="0" borderId="45" xfId="2" applyFont="1" applyFill="1" applyBorder="1" applyAlignment="1">
      <alignment horizontal="center" vertical="center"/>
    </xf>
    <xf numFmtId="167" fontId="11" fillId="0" borderId="54" xfId="2" applyNumberFormat="1" applyFont="1" applyFill="1" applyBorder="1" applyAlignment="1">
      <alignment horizontal="center" vertical="center"/>
    </xf>
    <xf numFmtId="167" fontId="11" fillId="0" borderId="55" xfId="2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4" fontId="10" fillId="0" borderId="57" xfId="2" applyNumberFormat="1" applyFont="1" applyFill="1" applyBorder="1" applyAlignment="1">
      <alignment horizontal="right" vertical="center"/>
    </xf>
    <xf numFmtId="168" fontId="11" fillId="0" borderId="58" xfId="2" applyNumberFormat="1" applyFont="1" applyFill="1" applyBorder="1" applyAlignment="1">
      <alignment horizontal="right" vertical="center"/>
    </xf>
    <xf numFmtId="167" fontId="11" fillId="0" borderId="59" xfId="2" applyNumberFormat="1" applyFont="1" applyFill="1" applyBorder="1" applyAlignment="1">
      <alignment horizontal="right" vertical="center"/>
    </xf>
    <xf numFmtId="0" fontId="3" fillId="0" borderId="0" xfId="2" applyFont="1" applyFill="1"/>
    <xf numFmtId="10" fontId="4" fillId="0" borderId="23" xfId="2" applyNumberFormat="1" applyFont="1" applyFill="1" applyBorder="1"/>
    <xf numFmtId="0" fontId="3" fillId="0" borderId="11" xfId="2" applyFont="1" applyFill="1" applyBorder="1" applyAlignment="1">
      <alignment vertical="center"/>
    </xf>
    <xf numFmtId="0" fontId="5" fillId="0" borderId="56" xfId="4" applyFont="1" applyFill="1" applyBorder="1" applyAlignment="1">
      <alignment vertical="center"/>
    </xf>
    <xf numFmtId="0" fontId="5" fillId="0" borderId="56" xfId="4" applyFont="1" applyBorder="1" applyAlignment="1">
      <alignment vertical="center"/>
    </xf>
    <xf numFmtId="164" fontId="10" fillId="0" borderId="60" xfId="2" applyNumberFormat="1" applyFont="1" applyFill="1" applyBorder="1" applyAlignment="1">
      <alignment horizontal="right" vertical="center"/>
    </xf>
    <xf numFmtId="168" fontId="11" fillId="0" borderId="61" xfId="2" applyNumberFormat="1" applyFont="1" applyFill="1" applyBorder="1" applyAlignment="1">
      <alignment horizontal="right" vertical="center"/>
    </xf>
    <xf numFmtId="167" fontId="11" fillId="0" borderId="41" xfId="2" applyNumberFormat="1" applyFont="1" applyFill="1" applyBorder="1" applyAlignment="1">
      <alignment horizontal="right" vertical="center"/>
    </xf>
    <xf numFmtId="0" fontId="3" fillId="6" borderId="11" xfId="2" applyFont="1" applyFill="1" applyBorder="1" applyAlignment="1">
      <alignment vertical="center"/>
    </xf>
    <xf numFmtId="168" fontId="11" fillId="0" borderId="62" xfId="2" applyNumberFormat="1" applyFont="1" applyFill="1" applyBorder="1" applyAlignment="1">
      <alignment horizontal="right" vertical="center"/>
    </xf>
    <xf numFmtId="0" fontId="3" fillId="0" borderId="63" xfId="2" applyFont="1" applyFill="1" applyBorder="1" applyAlignment="1">
      <alignment vertical="center"/>
    </xf>
    <xf numFmtId="167" fontId="11" fillId="0" borderId="64" xfId="2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4" fontId="10" fillId="0" borderId="67" xfId="2" applyNumberFormat="1" applyFont="1" applyFill="1" applyBorder="1" applyAlignment="1">
      <alignment horizontal="right" vertical="center"/>
    </xf>
    <xf numFmtId="164" fontId="10" fillId="0" borderId="68" xfId="2" applyNumberFormat="1" applyFont="1" applyFill="1" applyBorder="1" applyAlignment="1">
      <alignment horizontal="right" vertical="center"/>
    </xf>
    <xf numFmtId="168" fontId="11" fillId="0" borderId="69" xfId="2" applyNumberFormat="1" applyFont="1" applyFill="1" applyBorder="1" applyAlignment="1">
      <alignment horizontal="right" vertical="center"/>
    </xf>
    <xf numFmtId="167" fontId="11" fillId="0" borderId="70" xfId="2" applyNumberFormat="1" applyFont="1" applyFill="1" applyBorder="1" applyAlignment="1">
      <alignment horizontal="right" vertical="center"/>
    </xf>
    <xf numFmtId="0" fontId="3" fillId="0" borderId="70" xfId="2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1" fontId="5" fillId="0" borderId="71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6" xfId="2" applyFont="1" applyBorder="1"/>
    <xf numFmtId="0" fontId="12" fillId="0" borderId="16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72" xfId="2" applyFont="1" applyFill="1" applyBorder="1" applyAlignment="1">
      <alignment horizontal="center" vertical="center"/>
    </xf>
    <xf numFmtId="0" fontId="3" fillId="0" borderId="75" xfId="2" applyFont="1" applyBorder="1"/>
    <xf numFmtId="10" fontId="4" fillId="0" borderId="76" xfId="2" applyNumberFormat="1" applyFont="1" applyBorder="1"/>
    <xf numFmtId="4" fontId="3" fillId="7" borderId="16" xfId="2" applyNumberFormat="1" applyFont="1" applyFill="1" applyBorder="1" applyAlignment="1">
      <alignment vertical="center"/>
    </xf>
    <xf numFmtId="168" fontId="11" fillId="0" borderId="77" xfId="2" applyNumberFormat="1" applyFont="1" applyFill="1" applyBorder="1" applyAlignment="1">
      <alignment horizontal="right" vertical="center"/>
    </xf>
    <xf numFmtId="167" fontId="11" fillId="0" borderId="78" xfId="2" applyNumberFormat="1" applyFont="1" applyFill="1" applyBorder="1" applyAlignment="1">
      <alignment horizontal="right" vertical="center"/>
    </xf>
    <xf numFmtId="167" fontId="11" fillId="0" borderId="9" xfId="2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79" xfId="2" applyNumberFormat="1" applyFont="1" applyFill="1" applyBorder="1" applyAlignment="1">
      <alignment vertical="center"/>
    </xf>
    <xf numFmtId="168" fontId="11" fillId="0" borderId="80" xfId="2" applyNumberFormat="1" applyFont="1" applyFill="1" applyBorder="1" applyAlignment="1">
      <alignment horizontal="right" vertical="center"/>
    </xf>
    <xf numFmtId="167" fontId="11" fillId="0" borderId="81" xfId="2" applyNumberFormat="1" applyFont="1" applyFill="1" applyBorder="1" applyAlignment="1">
      <alignment horizontal="right" vertical="center"/>
    </xf>
    <xf numFmtId="167" fontId="11" fillId="0" borderId="82" xfId="2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" fontId="5" fillId="0" borderId="85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23" xfId="2" applyNumberFormat="1" applyFont="1" applyFill="1" applyBorder="1" applyAlignment="1">
      <alignment horizontal="right"/>
    </xf>
    <xf numFmtId="0" fontId="3" fillId="0" borderId="11" xfId="2" applyFont="1" applyFill="1" applyBorder="1" applyAlignment="1">
      <alignment horizontal="right"/>
    </xf>
    <xf numFmtId="164" fontId="10" fillId="2" borderId="44" xfId="2" applyNumberFormat="1" applyFont="1" applyFill="1" applyBorder="1" applyAlignment="1">
      <alignment horizontal="right" vertical="center" wrapText="1"/>
    </xf>
    <xf numFmtId="168" fontId="11" fillId="0" borderId="58" xfId="2" applyNumberFormat="1" applyFont="1" applyFill="1" applyBorder="1" applyAlignment="1">
      <alignment horizontal="center" vertical="center"/>
    </xf>
    <xf numFmtId="167" fontId="11" fillId="0" borderId="59" xfId="2" applyNumberFormat="1" applyFont="1" applyFill="1" applyBorder="1" applyAlignment="1">
      <alignment horizontal="center" vertical="center"/>
    </xf>
    <xf numFmtId="167" fontId="11" fillId="0" borderId="86" xfId="2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3" fillId="0" borderId="11" xfId="2" applyFont="1" applyFill="1" applyBorder="1"/>
    <xf numFmtId="168" fontId="11" fillId="0" borderId="87" xfId="2" applyNumberFormat="1" applyFont="1" applyFill="1" applyBorder="1" applyAlignment="1">
      <alignment horizontal="right" vertical="center"/>
    </xf>
    <xf numFmtId="167" fontId="11" fillId="0" borderId="88" xfId="2" applyNumberFormat="1" applyFont="1" applyFill="1" applyBorder="1" applyAlignment="1">
      <alignment horizontal="right" vertical="center"/>
    </xf>
    <xf numFmtId="167" fontId="11" fillId="0" borderId="56" xfId="2" applyNumberFormat="1" applyFont="1" applyFill="1" applyBorder="1" applyAlignment="1">
      <alignment horizontal="right" vertical="center"/>
    </xf>
    <xf numFmtId="167" fontId="11" fillId="0" borderId="63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1" fillId="0" borderId="58" xfId="2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164" fontId="10" fillId="2" borderId="90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164" fontId="10" fillId="0" borderId="90" xfId="2" applyNumberFormat="1" applyFont="1" applyFill="1" applyBorder="1" applyAlignment="1">
      <alignment horizontal="right" vertical="center"/>
    </xf>
    <xf numFmtId="164" fontId="10" fillId="2" borderId="92" xfId="2" applyNumberFormat="1" applyFont="1" applyFill="1" applyBorder="1" applyAlignment="1">
      <alignment horizontal="right" vertical="center"/>
    </xf>
    <xf numFmtId="168" fontId="11" fillId="0" borderId="93" xfId="2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10" fontId="4" fillId="0" borderId="91" xfId="2" applyNumberFormat="1" applyFont="1" applyFill="1" applyBorder="1" applyAlignment="1">
      <alignment horizontal="right"/>
    </xf>
    <xf numFmtId="0" fontId="3" fillId="0" borderId="86" xfId="4" applyFont="1" applyFill="1" applyBorder="1" applyAlignment="1">
      <alignment vertical="center"/>
    </xf>
    <xf numFmtId="0" fontId="5" fillId="0" borderId="86" xfId="4" applyFont="1" applyFill="1" applyBorder="1" applyAlignment="1">
      <alignment vertical="center"/>
    </xf>
    <xf numFmtId="168" fontId="11" fillId="0" borderId="41" xfId="2" applyNumberFormat="1" applyFont="1" applyFill="1" applyBorder="1" applyAlignment="1">
      <alignment horizontal="right" vertical="center"/>
    </xf>
    <xf numFmtId="0" fontId="3" fillId="0" borderId="56" xfId="4" applyFont="1" applyFill="1" applyBorder="1" applyAlignment="1">
      <alignment vertical="center"/>
    </xf>
    <xf numFmtId="0" fontId="3" fillId="0" borderId="31" xfId="2" applyFont="1" applyBorder="1"/>
    <xf numFmtId="164" fontId="10" fillId="0" borderId="94" xfId="2" applyNumberFormat="1" applyFont="1" applyBorder="1"/>
    <xf numFmtId="168" fontId="11" fillId="0" borderId="95" xfId="2" applyNumberFormat="1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5" fillId="0" borderId="97" xfId="4" applyFont="1" applyFill="1" applyBorder="1" applyAlignment="1">
      <alignment vertical="center"/>
    </xf>
    <xf numFmtId="1" fontId="5" fillId="0" borderId="98" xfId="4" applyNumberFormat="1" applyFont="1" applyFill="1" applyBorder="1" applyAlignment="1">
      <alignment vertical="center"/>
    </xf>
    <xf numFmtId="0" fontId="12" fillId="0" borderId="91" xfId="2" applyFont="1" applyFill="1" applyBorder="1" applyAlignment="1">
      <alignment horizontal="center" vertical="center"/>
    </xf>
    <xf numFmtId="0" fontId="12" fillId="0" borderId="100" xfId="2" applyFont="1" applyFill="1" applyBorder="1" applyAlignment="1">
      <alignment horizontal="center" vertical="center"/>
    </xf>
    <xf numFmtId="0" fontId="12" fillId="0" borderId="101" xfId="2" applyFont="1" applyFill="1" applyBorder="1" applyAlignment="1">
      <alignment horizontal="center" vertical="center"/>
    </xf>
    <xf numFmtId="0" fontId="3" fillId="0" borderId="15" xfId="2" applyFont="1" applyFill="1" applyBorder="1"/>
    <xf numFmtId="0" fontId="3" fillId="0" borderId="16" xfId="2" applyFont="1" applyFill="1" applyBorder="1"/>
    <xf numFmtId="164" fontId="10" fillId="2" borderId="102" xfId="2" applyNumberFormat="1" applyFont="1" applyFill="1" applyBorder="1" applyAlignment="1">
      <alignment horizontal="right" vertical="center"/>
    </xf>
    <xf numFmtId="167" fontId="11" fillId="0" borderId="103" xfId="2" applyNumberFormat="1" applyFont="1" applyFill="1" applyBorder="1" applyAlignment="1">
      <alignment horizontal="right" vertical="center"/>
    </xf>
    <xf numFmtId="0" fontId="3" fillId="0" borderId="104" xfId="2" applyFont="1" applyFill="1" applyBorder="1" applyAlignment="1">
      <alignment vertical="center"/>
    </xf>
    <xf numFmtId="0" fontId="5" fillId="0" borderId="105" xfId="4" applyFont="1" applyFill="1" applyBorder="1" applyAlignment="1">
      <alignment vertical="center"/>
    </xf>
    <xf numFmtId="1" fontId="5" fillId="0" borderId="106" xfId="2" applyNumberFormat="1" applyFont="1" applyFill="1" applyBorder="1" applyAlignment="1">
      <alignment vertical="center"/>
    </xf>
    <xf numFmtId="165" fontId="4" fillId="0" borderId="107" xfId="2" applyNumberFormat="1" applyFont="1" applyFill="1" applyBorder="1"/>
    <xf numFmtId="164" fontId="10" fillId="2" borderId="108" xfId="2" applyNumberFormat="1" applyFont="1" applyFill="1" applyBorder="1" applyAlignment="1">
      <alignment horizontal="right" vertical="center"/>
    </xf>
    <xf numFmtId="168" fontId="11" fillId="0" borderId="109" xfId="2" applyNumberFormat="1" applyFont="1" applyFill="1" applyBorder="1" applyAlignment="1">
      <alignment horizontal="right" vertical="center"/>
    </xf>
    <xf numFmtId="167" fontId="11" fillId="0" borderId="110" xfId="2" applyNumberFormat="1" applyFont="1" applyFill="1" applyBorder="1" applyAlignment="1">
      <alignment horizontal="right" vertical="center"/>
    </xf>
    <xf numFmtId="0" fontId="5" fillId="0" borderId="111" xfId="4" applyFont="1" applyFill="1" applyBorder="1" applyAlignment="1">
      <alignment vertical="center"/>
    </xf>
    <xf numFmtId="1" fontId="5" fillId="0" borderId="112" xfId="2" applyNumberFormat="1" applyFont="1" applyFill="1" applyBorder="1" applyAlignment="1">
      <alignment vertical="center"/>
    </xf>
    <xf numFmtId="1" fontId="5" fillId="0" borderId="113" xfId="2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0" xfId="4" applyFont="1" applyFill="1" applyBorder="1" applyAlignment="1">
      <alignment vertical="center"/>
    </xf>
    <xf numFmtId="168" fontId="5" fillId="2" borderId="108" xfId="2" applyNumberFormat="1" applyFont="1" applyFill="1" applyBorder="1" applyAlignment="1">
      <alignment horizontal="right" vertical="center"/>
    </xf>
    <xf numFmtId="168" fontId="5" fillId="2" borderId="90" xfId="2" applyNumberFormat="1" applyFont="1" applyFill="1" applyBorder="1" applyAlignment="1">
      <alignment horizontal="right" vertical="center"/>
    </xf>
    <xf numFmtId="168" fontId="5" fillId="2" borderId="114" xfId="2" applyNumberFormat="1" applyFont="1" applyFill="1" applyBorder="1" applyAlignment="1">
      <alignment horizontal="right" vertical="center"/>
    </xf>
    <xf numFmtId="164" fontId="10" fillId="0" borderId="115" xfId="2" applyNumberFormat="1" applyFont="1" applyBorder="1"/>
    <xf numFmtId="168" fontId="11" fillId="0" borderId="116" xfId="2" applyNumberFormat="1" applyFont="1" applyFill="1" applyBorder="1" applyAlignment="1">
      <alignment horizontal="right" vertical="center"/>
    </xf>
    <xf numFmtId="167" fontId="11" fillId="0" borderId="117" xfId="2" applyNumberFormat="1" applyFont="1" applyFill="1" applyBorder="1" applyAlignment="1">
      <alignment horizontal="right" vertical="center"/>
    </xf>
    <xf numFmtId="0" fontId="3" fillId="0" borderId="118" xfId="2" applyFont="1" applyFill="1" applyBorder="1" applyAlignment="1">
      <alignment vertical="center"/>
    </xf>
    <xf numFmtId="0" fontId="5" fillId="0" borderId="119" xfId="4" applyFont="1" applyFill="1" applyBorder="1" applyAlignment="1">
      <alignment vertical="center"/>
    </xf>
    <xf numFmtId="1" fontId="5" fillId="0" borderId="120" xfId="2" applyNumberFormat="1" applyFont="1" applyFill="1" applyBorder="1" applyAlignment="1">
      <alignment vertical="center"/>
    </xf>
    <xf numFmtId="165" fontId="4" fillId="0" borderId="75" xfId="2" applyNumberFormat="1" applyFont="1" applyFill="1" applyBorder="1"/>
    <xf numFmtId="0" fontId="12" fillId="0" borderId="79" xfId="2" applyFont="1" applyFill="1" applyBorder="1" applyAlignment="1">
      <alignment horizontal="center" vertical="center"/>
    </xf>
    <xf numFmtId="0" fontId="12" fillId="0" borderId="75" xfId="2" applyFont="1" applyFill="1" applyBorder="1" applyAlignment="1">
      <alignment horizontal="center" vertical="center"/>
    </xf>
    <xf numFmtId="0" fontId="12" fillId="0" borderId="121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72" xfId="2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right" vertical="center"/>
    </xf>
    <xf numFmtId="168" fontId="11" fillId="0" borderId="122" xfId="2" applyNumberFormat="1" applyFont="1" applyFill="1" applyBorder="1" applyAlignment="1">
      <alignment horizontal="right" vertical="center"/>
    </xf>
    <xf numFmtId="169" fontId="11" fillId="0" borderId="123" xfId="2" applyNumberFormat="1" applyFont="1" applyFill="1" applyBorder="1" applyAlignment="1">
      <alignment horizontal="right" vertical="center"/>
    </xf>
    <xf numFmtId="0" fontId="3" fillId="0" borderId="123" xfId="4" applyFont="1" applyFill="1" applyBorder="1" applyAlignment="1">
      <alignment vertical="center"/>
    </xf>
    <xf numFmtId="0" fontId="5" fillId="0" borderId="124" xfId="4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25" xfId="2" applyFont="1" applyFill="1" applyBorder="1"/>
    <xf numFmtId="164" fontId="10" fillId="2" borderId="126" xfId="2" applyNumberFormat="1" applyFont="1" applyFill="1" applyBorder="1" applyAlignment="1">
      <alignment horizontal="right" vertical="center"/>
    </xf>
    <xf numFmtId="164" fontId="10" fillId="2" borderId="17" xfId="2" applyNumberFormat="1" applyFont="1" applyFill="1" applyBorder="1" applyAlignment="1">
      <alignment horizontal="right" vertical="center"/>
    </xf>
    <xf numFmtId="0" fontId="11" fillId="0" borderId="127" xfId="2" applyFont="1" applyFill="1" applyBorder="1" applyAlignment="1">
      <alignment horizontal="right" vertical="center"/>
    </xf>
    <xf numFmtId="167" fontId="11" fillId="0" borderId="128" xfId="2" applyNumberFormat="1" applyFont="1" applyFill="1" applyBorder="1" applyAlignment="1">
      <alignment horizontal="right" vertical="center"/>
    </xf>
    <xf numFmtId="0" fontId="3" fillId="0" borderId="105" xfId="4" applyFont="1" applyFill="1" applyBorder="1" applyAlignment="1">
      <alignment vertical="center"/>
    </xf>
    <xf numFmtId="0" fontId="5" fillId="0" borderId="129" xfId="4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164" fontId="10" fillId="2" borderId="130" xfId="2" applyNumberFormat="1" applyFont="1" applyFill="1" applyBorder="1" applyAlignment="1">
      <alignment horizontal="right" vertical="center"/>
    </xf>
    <xf numFmtId="168" fontId="11" fillId="0" borderId="131" xfId="2" applyNumberFormat="1" applyFont="1" applyFill="1" applyBorder="1" applyAlignment="1">
      <alignment horizontal="right" vertical="center"/>
    </xf>
    <xf numFmtId="169" fontId="11" fillId="0" borderId="30" xfId="2" applyNumberFormat="1" applyFont="1" applyFill="1" applyBorder="1" applyAlignment="1">
      <alignment horizontal="right" vertical="center"/>
    </xf>
    <xf numFmtId="0" fontId="3" fillId="0" borderId="132" xfId="4" applyFont="1" applyFill="1" applyBorder="1" applyAlignment="1">
      <alignment vertical="center"/>
    </xf>
    <xf numFmtId="0" fontId="5" fillId="0" borderId="132" xfId="4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3" fillId="0" borderId="99" xfId="2" applyFont="1" applyBorder="1"/>
    <xf numFmtId="10" fontId="4" fillId="0" borderId="91" xfId="2" applyNumberFormat="1" applyFont="1" applyBorder="1"/>
    <xf numFmtId="164" fontId="10" fillId="2" borderId="133" xfId="2" applyNumberFormat="1" applyFont="1" applyFill="1" applyBorder="1" applyAlignment="1">
      <alignment horizontal="right" vertical="center"/>
    </xf>
    <xf numFmtId="169" fontId="11" fillId="0" borderId="96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 wrapText="1"/>
    </xf>
    <xf numFmtId="0" fontId="5" fillId="0" borderId="96" xfId="4" applyFont="1" applyFill="1" applyBorder="1" applyAlignment="1">
      <alignment vertical="center"/>
    </xf>
    <xf numFmtId="0" fontId="12" fillId="0" borderId="135" xfId="2" applyFont="1" applyFill="1" applyBorder="1" applyAlignment="1">
      <alignment horizontal="center" vertical="center"/>
    </xf>
    <xf numFmtId="164" fontId="10" fillId="0" borderId="17" xfId="2" applyNumberFormat="1" applyFont="1" applyFill="1" applyBorder="1"/>
    <xf numFmtId="168" fontId="11" fillId="0" borderId="136" xfId="2" applyNumberFormat="1" applyFont="1" applyFill="1" applyBorder="1" applyAlignment="1">
      <alignment horizontal="right" vertical="center"/>
    </xf>
    <xf numFmtId="167" fontId="11" fillId="0" borderId="137" xfId="2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164" fontId="10" fillId="0" borderId="44" xfId="2" applyNumberFormat="1" applyFont="1" applyFill="1" applyBorder="1" applyAlignment="1">
      <alignment horizontal="right"/>
    </xf>
    <xf numFmtId="164" fontId="10" fillId="0" borderId="44" xfId="2" applyNumberFormat="1" applyFont="1" applyFill="1" applyBorder="1"/>
    <xf numFmtId="168" fontId="11" fillId="0" borderId="139" xfId="2" applyNumberFormat="1" applyFont="1" applyFill="1" applyBorder="1" applyAlignment="1">
      <alignment horizontal="right" vertical="center"/>
    </xf>
    <xf numFmtId="167" fontId="11" fillId="0" borderId="140" xfId="2" applyNumberFormat="1" applyFont="1" applyFill="1" applyBorder="1" applyAlignment="1">
      <alignment horizontal="right" vertical="center"/>
    </xf>
    <xf numFmtId="0" fontId="3" fillId="0" borderId="109" xfId="2" applyFont="1" applyFill="1" applyBorder="1" applyAlignment="1">
      <alignment vertical="center"/>
    </xf>
    <xf numFmtId="0" fontId="5" fillId="0" borderId="141" xfId="4" applyFont="1" applyFill="1" applyBorder="1" applyAlignment="1">
      <alignment vertical="center"/>
    </xf>
    <xf numFmtId="1" fontId="5" fillId="0" borderId="142" xfId="2" applyNumberFormat="1" applyFont="1" applyFill="1" applyBorder="1" applyAlignment="1">
      <alignment vertical="center"/>
    </xf>
    <xf numFmtId="168" fontId="11" fillId="0" borderId="143" xfId="2" applyNumberFormat="1" applyFont="1" applyFill="1" applyBorder="1" applyAlignment="1">
      <alignment horizontal="right" vertical="center"/>
    </xf>
    <xf numFmtId="167" fontId="11" fillId="0" borderId="144" xfId="2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5" fillId="0" borderId="145" xfId="4" applyFont="1" applyFill="1" applyBorder="1" applyAlignment="1">
      <alignment vertical="center"/>
    </xf>
    <xf numFmtId="164" fontId="10" fillId="2" borderId="146" xfId="2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5" fillId="0" borderId="147" xfId="4" applyFont="1" applyFill="1" applyBorder="1" applyAlignment="1">
      <alignment vertical="center"/>
    </xf>
    <xf numFmtId="165" fontId="4" fillId="0" borderId="0" xfId="2" applyNumberFormat="1" applyFont="1" applyFill="1" applyBorder="1"/>
    <xf numFmtId="167" fontId="11" fillId="0" borderId="148" xfId="2" applyNumberFormat="1" applyFont="1" applyFill="1" applyBorder="1" applyAlignment="1">
      <alignment horizontal="right" vertical="center"/>
    </xf>
    <xf numFmtId="167" fontId="11" fillId="0" borderId="149" xfId="2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168" fontId="11" fillId="0" borderId="151" xfId="2" applyNumberFormat="1" applyFont="1" applyFill="1" applyBorder="1" applyAlignment="1">
      <alignment horizontal="right" vertical="center"/>
    </xf>
    <xf numFmtId="167" fontId="11" fillId="0" borderId="95" xfId="2" applyNumberFormat="1" applyFont="1" applyFill="1" applyBorder="1" applyAlignment="1">
      <alignment horizontal="right" vertical="center"/>
    </xf>
    <xf numFmtId="10" fontId="4" fillId="2" borderId="91" xfId="2" applyNumberFormat="1" applyFont="1" applyFill="1" applyBorder="1"/>
    <xf numFmtId="0" fontId="3" fillId="2" borderId="11" xfId="2" applyFont="1" applyFill="1" applyBorder="1"/>
    <xf numFmtId="164" fontId="10" fillId="2" borderId="146" xfId="2" applyNumberFormat="1" applyFont="1" applyFill="1" applyBorder="1" applyAlignment="1">
      <alignment horizontal="right" vertical="center" wrapText="1"/>
    </xf>
    <xf numFmtId="166" fontId="3" fillId="0" borderId="0" xfId="1" applyNumberFormat="1" applyFont="1" applyBorder="1"/>
    <xf numFmtId="164" fontId="10" fillId="2" borderId="115" xfId="2" applyNumberFormat="1" applyFont="1" applyFill="1" applyBorder="1" applyAlignment="1">
      <alignment horizontal="right" vertical="center"/>
    </xf>
    <xf numFmtId="0" fontId="5" fillId="0" borderId="111" xfId="4" applyFont="1" applyBorder="1" applyAlignment="1">
      <alignment vertical="center"/>
    </xf>
    <xf numFmtId="166" fontId="3" fillId="0" borderId="0" xfId="1" applyNumberFormat="1" applyFont="1" applyFill="1" applyBorder="1"/>
    <xf numFmtId="168" fontId="11" fillId="0" borderId="152" xfId="2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8" fontId="11" fillId="0" borderId="154" xfId="2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" fontId="5" fillId="0" borderId="156" xfId="2" applyNumberFormat="1" applyFont="1" applyFill="1" applyBorder="1" applyAlignment="1">
      <alignment vertical="center"/>
    </xf>
    <xf numFmtId="0" fontId="12" fillId="0" borderId="157" xfId="2" applyFont="1" applyFill="1" applyBorder="1" applyAlignment="1">
      <alignment horizontal="center" vertical="center"/>
    </xf>
    <xf numFmtId="0" fontId="12" fillId="0" borderId="158" xfId="2" applyFont="1" applyFill="1" applyBorder="1" applyAlignment="1">
      <alignment horizontal="center" vertical="center"/>
    </xf>
    <xf numFmtId="0" fontId="12" fillId="0" borderId="159" xfId="2" applyFont="1" applyFill="1" applyBorder="1" applyAlignment="1">
      <alignment horizontal="center"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3" fillId="0" borderId="160" xfId="2" applyNumberFormat="1" applyFont="1" applyFill="1" applyBorder="1" applyAlignment="1">
      <alignment horizontal="center" vertical="center" wrapText="1"/>
    </xf>
    <xf numFmtId="164" fontId="10" fillId="0" borderId="161" xfId="2" applyNumberFormat="1" applyFont="1" applyFill="1" applyBorder="1" applyAlignment="1">
      <alignment horizontal="center" vertical="center" wrapText="1"/>
    </xf>
    <xf numFmtId="0" fontId="10" fillId="0" borderId="161" xfId="2" applyFont="1" applyFill="1" applyBorder="1" applyAlignment="1">
      <alignment horizontal="center" vertical="center" wrapText="1"/>
    </xf>
    <xf numFmtId="15" fontId="10" fillId="0" borderId="161" xfId="2" applyNumberFormat="1" applyFont="1" applyFill="1" applyBorder="1" applyAlignment="1">
      <alignment horizontal="center" vertical="center" wrapText="1"/>
    </xf>
    <xf numFmtId="0" fontId="13" fillId="0" borderId="161" xfId="2" applyFont="1" applyFill="1" applyBorder="1" applyAlignment="1">
      <alignment horizontal="center" vertical="center" wrapText="1"/>
    </xf>
    <xf numFmtId="0" fontId="13" fillId="0" borderId="162" xfId="2" applyFont="1" applyFill="1" applyBorder="1" applyAlignment="1">
      <alignment horizontal="center" vertical="center" wrapText="1"/>
    </xf>
    <xf numFmtId="0" fontId="13" fillId="0" borderId="72" xfId="2" applyFont="1" applyFill="1" applyBorder="1" applyAlignment="1">
      <alignment horizontal="center" vertical="center" wrapText="1"/>
    </xf>
    <xf numFmtId="164" fontId="10" fillId="2" borderId="74" xfId="2" applyNumberFormat="1" applyFont="1" applyFill="1" applyBorder="1" applyAlignment="1">
      <alignment horizontal="center" vertical="center" wrapText="1"/>
    </xf>
    <xf numFmtId="164" fontId="13" fillId="0" borderId="163" xfId="2" applyNumberFormat="1" applyFont="1" applyFill="1" applyBorder="1" applyAlignment="1">
      <alignment horizontal="center" vertical="center" wrapText="1"/>
    </xf>
    <xf numFmtId="164" fontId="10" fillId="0" borderId="164" xfId="2" applyNumberFormat="1" applyFont="1" applyFill="1" applyBorder="1" applyAlignment="1">
      <alignment horizontal="center" vertical="center" wrapText="1"/>
    </xf>
    <xf numFmtId="0" fontId="10" fillId="0" borderId="165" xfId="2" applyFont="1" applyFill="1" applyBorder="1" applyAlignment="1">
      <alignment horizontal="center" vertical="center" wrapText="1"/>
    </xf>
    <xf numFmtId="15" fontId="10" fillId="0" borderId="164" xfId="2" applyNumberFormat="1" applyFont="1" applyFill="1" applyBorder="1" applyAlignment="1">
      <alignment horizontal="center" vertical="center" wrapText="1"/>
    </xf>
    <xf numFmtId="0" fontId="13" fillId="0" borderId="164" xfId="2" applyFont="1" applyFill="1" applyBorder="1" applyAlignment="1">
      <alignment horizontal="center" vertical="center" wrapText="1"/>
    </xf>
    <xf numFmtId="0" fontId="13" fillId="0" borderId="166" xfId="2" applyFont="1" applyFill="1" applyBorder="1" applyAlignment="1">
      <alignment horizontal="center" vertical="center" wrapText="1"/>
    </xf>
    <xf numFmtId="0" fontId="13" fillId="0" borderId="99" xfId="2" applyFont="1" applyFill="1" applyBorder="1" applyAlignment="1">
      <alignment horizontal="center" vertical="center" wrapText="1"/>
    </xf>
    <xf numFmtId="164" fontId="10" fillId="2" borderId="167" xfId="2" applyNumberFormat="1" applyFont="1" applyFill="1" applyBorder="1" applyAlignment="1">
      <alignment horizontal="center" vertical="center" wrapText="1"/>
    </xf>
    <xf numFmtId="164" fontId="13" fillId="0" borderId="168" xfId="2" applyNumberFormat="1" applyFont="1" applyFill="1" applyBorder="1" applyAlignment="1">
      <alignment horizontal="center" vertical="center" wrapText="1"/>
    </xf>
    <xf numFmtId="164" fontId="10" fillId="0" borderId="169" xfId="2" applyNumberFormat="1" applyFont="1" applyFill="1" applyBorder="1" applyAlignment="1">
      <alignment horizontal="center" vertical="center" wrapText="1"/>
    </xf>
    <xf numFmtId="0" fontId="10" fillId="0" borderId="170" xfId="2" applyFont="1" applyFill="1" applyBorder="1" applyAlignment="1">
      <alignment horizontal="center" vertical="center" wrapText="1"/>
    </xf>
    <xf numFmtId="0" fontId="10" fillId="0" borderId="171" xfId="2" applyFont="1" applyFill="1" applyBorder="1" applyAlignment="1">
      <alignment horizontal="center" vertical="center" wrapText="1"/>
    </xf>
    <xf numFmtId="15" fontId="10" fillId="0" borderId="169" xfId="2" applyNumberFormat="1" applyFont="1" applyFill="1" applyBorder="1" applyAlignment="1">
      <alignment horizontal="center" vertical="center" wrapText="1"/>
    </xf>
    <xf numFmtId="0" fontId="13" fillId="0" borderId="169" xfId="2" applyFont="1" applyFill="1" applyBorder="1" applyAlignment="1">
      <alignment horizontal="center" vertical="center" wrapText="1"/>
    </xf>
    <xf numFmtId="0" fontId="13" fillId="0" borderId="172" xfId="2" applyFont="1" applyFill="1" applyBorder="1" applyAlignment="1">
      <alignment horizontal="center" vertical="center" wrapText="1"/>
    </xf>
    <xf numFmtId="0" fontId="13" fillId="0" borderId="173" xfId="2" applyFont="1" applyFill="1" applyBorder="1" applyAlignment="1">
      <alignment horizontal="center" vertical="center" wrapText="1"/>
    </xf>
    <xf numFmtId="0" fontId="13" fillId="0" borderId="125" xfId="2" applyFont="1" applyFill="1" applyBorder="1" applyAlignment="1">
      <alignment horizontal="center" vertical="center"/>
    </xf>
    <xf numFmtId="0" fontId="13" fillId="0" borderId="174" xfId="2" applyFont="1" applyFill="1" applyBorder="1" applyAlignment="1">
      <alignment horizontal="center" vertical="center"/>
    </xf>
    <xf numFmtId="0" fontId="13" fillId="0" borderId="175" xfId="2" applyFont="1" applyFill="1" applyBorder="1" applyAlignment="1">
      <alignment horizontal="center" vertical="center"/>
    </xf>
    <xf numFmtId="164" fontId="5" fillId="2" borderId="91" xfId="2" applyNumberFormat="1" applyFont="1" applyFill="1" applyBorder="1" applyAlignment="1">
      <alignment horizontal="right" vertical="center"/>
    </xf>
    <xf numFmtId="164" fontId="5" fillId="0" borderId="177" xfId="5" applyNumberFormat="1" applyFont="1" applyFill="1" applyBorder="1" applyAlignment="1">
      <alignment horizontal="right" vertical="center"/>
    </xf>
    <xf numFmtId="169" fontId="11" fillId="0" borderId="124" xfId="2" applyNumberFormat="1" applyFont="1" applyFill="1" applyBorder="1" applyAlignment="1">
      <alignment vertical="center"/>
    </xf>
    <xf numFmtId="169" fontId="11" fillId="0" borderId="178" xfId="2" applyNumberFormat="1" applyFont="1" applyFill="1" applyBorder="1" applyAlignment="1">
      <alignment vertical="center"/>
    </xf>
    <xf numFmtId="0" fontId="3" fillId="0" borderId="178" xfId="2" applyFont="1" applyFill="1" applyBorder="1" applyAlignment="1">
      <alignment horizontal="left" vertical="center" wrapText="1"/>
    </xf>
    <xf numFmtId="0" fontId="5" fillId="0" borderId="178" xfId="2" applyFont="1" applyFill="1" applyBorder="1" applyAlignment="1">
      <alignment vertical="center"/>
    </xf>
    <xf numFmtId="0" fontId="5" fillId="0" borderId="179" xfId="4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5" fillId="0" borderId="175" xfId="4" applyFont="1" applyFill="1" applyBorder="1" applyAlignment="1">
      <alignment vertical="center"/>
    </xf>
    <xf numFmtId="164" fontId="10" fillId="2" borderId="23" xfId="2" applyNumberFormat="1" applyFont="1" applyFill="1" applyBorder="1" applyAlignment="1">
      <alignment horizontal="right" vertical="center"/>
    </xf>
    <xf numFmtId="168" fontId="11" fillId="0" borderId="177" xfId="2" applyNumberFormat="1" applyFont="1" applyFill="1" applyBorder="1" applyAlignment="1">
      <alignment horizontal="right" vertical="center"/>
    </xf>
    <xf numFmtId="167" fontId="11" fillId="0" borderId="124" xfId="2" applyNumberFormat="1" applyFont="1" applyFill="1" applyBorder="1" applyAlignment="1">
      <alignment horizontal="right" vertical="center"/>
    </xf>
    <xf numFmtId="167" fontId="11" fillId="0" borderId="178" xfId="2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0" fontId="5" fillId="0" borderId="178" xfId="4" applyFont="1" applyFill="1" applyBorder="1" applyAlignment="1">
      <alignment vertical="center"/>
    </xf>
    <xf numFmtId="0" fontId="5" fillId="0" borderId="99" xfId="4" applyFont="1" applyFill="1" applyBorder="1" applyAlignment="1">
      <alignment vertical="center"/>
    </xf>
    <xf numFmtId="0" fontId="3" fillId="0" borderId="15" xfId="2" applyFont="1" applyBorder="1"/>
    <xf numFmtId="10" fontId="4" fillId="0" borderId="15" xfId="2" applyNumberFormat="1" applyFont="1" applyBorder="1"/>
    <xf numFmtId="0" fontId="3" fillId="4" borderId="16" xfId="2" applyFont="1" applyFill="1" applyBorder="1" applyAlignment="1">
      <alignment vertical="center"/>
    </xf>
    <xf numFmtId="164" fontId="10" fillId="0" borderId="16" xfId="2" applyNumberFormat="1" applyFont="1" applyFill="1" applyBorder="1" applyAlignment="1">
      <alignment horizontal="right" vertical="center"/>
    </xf>
    <xf numFmtId="168" fontId="11" fillId="0" borderId="180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vertical="center"/>
    </xf>
    <xf numFmtId="167" fontId="11" fillId="0" borderId="20" xfId="2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4" applyFont="1" applyFill="1" applyBorder="1" applyAlignment="1">
      <alignment vertical="center"/>
    </xf>
    <xf numFmtId="164" fontId="10" fillId="0" borderId="184" xfId="2" applyNumberFormat="1" applyFont="1" applyFill="1" applyBorder="1" applyAlignment="1">
      <alignment horizontal="right" vertical="center"/>
    </xf>
    <xf numFmtId="168" fontId="11" fillId="0" borderId="185" xfId="2" applyNumberFormat="1" applyFont="1" applyFill="1" applyBorder="1" applyAlignment="1">
      <alignment horizontal="right" vertical="center"/>
    </xf>
    <xf numFmtId="167" fontId="11" fillId="0" borderId="186" xfId="2" applyNumberFormat="1" applyFont="1" applyFill="1" applyBorder="1" applyAlignment="1">
      <alignment vertical="center"/>
    </xf>
    <xf numFmtId="167" fontId="11" fillId="0" borderId="116" xfId="2" applyNumberFormat="1" applyFont="1" applyFill="1" applyBorder="1" applyAlignment="1">
      <alignment vertical="center"/>
    </xf>
    <xf numFmtId="0" fontId="5" fillId="0" borderId="120" xfId="4" applyFont="1" applyFill="1" applyBorder="1" applyAlignment="1">
      <alignment vertical="center"/>
    </xf>
    <xf numFmtId="167" fontId="11" fillId="0" borderId="187" xfId="2" applyNumberFormat="1" applyFont="1" applyFill="1" applyBorder="1" applyAlignment="1">
      <alignment vertical="center"/>
    </xf>
    <xf numFmtId="167" fontId="11" fillId="0" borderId="188" xfId="2" applyNumberFormat="1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10" fillId="2" borderId="190" xfId="2" applyNumberFormat="1" applyFont="1" applyFill="1" applyBorder="1" applyAlignment="1">
      <alignment horizontal="right" vertical="center"/>
    </xf>
    <xf numFmtId="167" fontId="11" fillId="0" borderId="191" xfId="2" applyNumberFormat="1" applyFont="1" applyFill="1" applyBorder="1" applyAlignment="1">
      <alignment vertical="center"/>
    </xf>
    <xf numFmtId="167" fontId="11" fillId="0" borderId="192" xfId="2" applyNumberFormat="1" applyFont="1" applyFill="1" applyBorder="1" applyAlignment="1">
      <alignment vertical="center"/>
    </xf>
    <xf numFmtId="168" fontId="5" fillId="0" borderId="185" xfId="2" applyNumberFormat="1" applyFont="1" applyFill="1" applyBorder="1" applyAlignment="1">
      <alignment horizontal="right" vertical="center"/>
    </xf>
    <xf numFmtId="169" fontId="11" fillId="0" borderId="193" xfId="2" applyNumberFormat="1" applyFont="1" applyFill="1" applyBorder="1" applyAlignment="1">
      <alignment vertical="center"/>
    </xf>
    <xf numFmtId="169" fontId="11" fillId="0" borderId="194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4" fontId="10" fillId="0" borderId="190" xfId="2" applyNumberFormat="1" applyFont="1" applyFill="1" applyBorder="1" applyAlignment="1">
      <alignment horizontal="right" vertical="center"/>
    </xf>
    <xf numFmtId="164" fontId="10" fillId="0" borderId="115" xfId="2" applyNumberFormat="1" applyFont="1" applyFill="1" applyBorder="1" applyAlignment="1">
      <alignment horizontal="right" vertical="center"/>
    </xf>
    <xf numFmtId="164" fontId="5" fillId="0" borderId="185" xfId="5" applyNumberFormat="1" applyFont="1" applyFill="1" applyBorder="1" applyAlignment="1">
      <alignment horizontal="right" vertical="center"/>
    </xf>
    <xf numFmtId="0" fontId="5" fillId="0" borderId="196" xfId="4" applyFont="1" applyBorder="1" applyAlignment="1">
      <alignment vertical="center"/>
    </xf>
    <xf numFmtId="164" fontId="10" fillId="2" borderId="197" xfId="2" applyNumberFormat="1" applyFont="1" applyFill="1" applyBorder="1" applyAlignment="1">
      <alignment horizontal="right" vertical="center"/>
    </xf>
    <xf numFmtId="164" fontId="10" fillId="0" borderId="198" xfId="2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horizontal="right" vertical="center"/>
    </xf>
    <xf numFmtId="167" fontId="11" fillId="0" borderId="194" xfId="2" applyNumberFormat="1" applyFont="1" applyFill="1" applyBorder="1" applyAlignment="1">
      <alignment horizontal="right" vertical="center"/>
    </xf>
    <xf numFmtId="0" fontId="3" fillId="0" borderId="199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9" fontId="11" fillId="0" borderId="200" xfId="2" applyNumberFormat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0" fontId="5" fillId="0" borderId="201" xfId="4" applyFont="1" applyFill="1" applyBorder="1" applyAlignment="1">
      <alignment vertical="center"/>
    </xf>
    <xf numFmtId="0" fontId="3" fillId="8" borderId="11" xfId="2" applyFont="1" applyFill="1" applyBorder="1" applyAlignment="1">
      <alignment vertical="center"/>
    </xf>
    <xf numFmtId="164" fontId="10" fillId="0" borderId="202" xfId="2" applyNumberFormat="1" applyFont="1" applyFill="1" applyBorder="1" applyAlignment="1">
      <alignment horizontal="right" vertical="center"/>
    </xf>
    <xf numFmtId="164" fontId="5" fillId="0" borderId="203" xfId="5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 wrapText="1"/>
    </xf>
    <xf numFmtId="0" fontId="5" fillId="0" borderId="196" xfId="4" applyFont="1" applyFill="1" applyBorder="1" applyAlignment="1">
      <alignment vertical="center"/>
    </xf>
    <xf numFmtId="164" fontId="10" fillId="0" borderId="205" xfId="2" applyNumberFormat="1" applyFont="1" applyFill="1" applyBorder="1" applyAlignment="1">
      <alignment horizontal="center" vertical="center"/>
    </xf>
    <xf numFmtId="0" fontId="11" fillId="0" borderId="206" xfId="2" applyFont="1" applyFill="1" applyBorder="1" applyAlignment="1">
      <alignment horizontal="right" vertical="center"/>
    </xf>
    <xf numFmtId="167" fontId="11" fillId="0" borderId="207" xfId="2" applyNumberFormat="1" applyFont="1" applyFill="1" applyBorder="1" applyAlignment="1">
      <alignment horizontal="right" vertical="center"/>
    </xf>
    <xf numFmtId="167" fontId="11" fillId="0" borderId="77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5" fillId="0" borderId="208" xfId="4" applyFont="1" applyFill="1" applyBorder="1" applyAlignment="1">
      <alignment vertical="center"/>
    </xf>
    <xf numFmtId="164" fontId="10" fillId="0" borderId="209" xfId="2" applyNumberFormat="1" applyFont="1" applyFill="1" applyBorder="1" applyAlignment="1">
      <alignment horizontal="center" vertical="center"/>
    </xf>
    <xf numFmtId="0" fontId="11" fillId="0" borderId="210" xfId="2" applyFont="1" applyFill="1" applyBorder="1" applyAlignment="1">
      <alignment horizontal="right" vertical="center"/>
    </xf>
    <xf numFmtId="167" fontId="11" fillId="0" borderId="211" xfId="2" applyNumberFormat="1" applyFont="1" applyFill="1" applyBorder="1" applyAlignment="1">
      <alignment horizontal="right" vertical="center"/>
    </xf>
    <xf numFmtId="167" fontId="11" fillId="0" borderId="212" xfId="2" applyNumberFormat="1" applyFont="1" applyFill="1" applyBorder="1" applyAlignment="1">
      <alignment horizontal="right" vertical="center"/>
    </xf>
    <xf numFmtId="0" fontId="3" fillId="0" borderId="213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4" applyFont="1" applyFill="1" applyBorder="1" applyAlignment="1">
      <alignment vertical="center"/>
    </xf>
    <xf numFmtId="164" fontId="10" fillId="0" borderId="216" xfId="2" applyNumberFormat="1" applyFont="1" applyFill="1" applyBorder="1" applyAlignment="1">
      <alignment horizontal="right" vertical="center"/>
    </xf>
    <xf numFmtId="0" fontId="11" fillId="0" borderId="185" xfId="2" applyFont="1" applyFill="1" applyBorder="1" applyAlignment="1">
      <alignment horizontal="right" vertical="center"/>
    </xf>
    <xf numFmtId="167" fontId="11" fillId="0" borderId="217" xfId="2" applyNumberFormat="1" applyFont="1" applyFill="1" applyBorder="1" applyAlignment="1">
      <alignment horizontal="right" vertical="center"/>
    </xf>
    <xf numFmtId="167" fontId="11" fillId="0" borderId="218" xfId="2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3" fillId="0" borderId="176" xfId="2" applyFont="1" applyFill="1" applyBorder="1"/>
    <xf numFmtId="164" fontId="10" fillId="0" borderId="219" xfId="2" applyNumberFormat="1" applyFont="1" applyFill="1" applyBorder="1" applyAlignment="1">
      <alignment horizontal="right" vertical="center"/>
    </xf>
    <xf numFmtId="167" fontId="11" fillId="0" borderId="220" xfId="2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164" fontId="10" fillId="0" borderId="223" xfId="2" applyNumberFormat="1" applyFont="1" applyFill="1" applyBorder="1"/>
    <xf numFmtId="0" fontId="5" fillId="0" borderId="185" xfId="2" applyFont="1" applyFill="1" applyBorder="1" applyAlignment="1">
      <alignment vertical="center"/>
    </xf>
    <xf numFmtId="169" fontId="11" fillId="0" borderId="220" xfId="2" applyNumberFormat="1" applyFont="1" applyFill="1" applyBorder="1" applyAlignment="1"/>
    <xf numFmtId="169" fontId="11" fillId="0" borderId="224" xfId="2" applyNumberFormat="1" applyFont="1" applyFill="1" applyBorder="1" applyAlignment="1">
      <alignment horizontal="right"/>
    </xf>
    <xf numFmtId="0" fontId="3" fillId="0" borderId="225" xfId="2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169" fontId="11" fillId="0" borderId="224" xfId="2" applyNumberFormat="1" applyFont="1" applyFill="1" applyBorder="1" applyAlignment="1"/>
    <xf numFmtId="0" fontId="3" fillId="0" borderId="227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164" fontId="10" fillId="0" borderId="228" xfId="2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5" fontId="4" fillId="0" borderId="176" xfId="2" applyNumberFormat="1" applyFont="1" applyFill="1" applyBorder="1"/>
    <xf numFmtId="164" fontId="10" fillId="2" borderId="228" xfId="2" applyNumberFormat="1" applyFont="1" applyFill="1" applyBorder="1" applyAlignment="1">
      <alignment horizontal="right" vertical="center"/>
    </xf>
    <xf numFmtId="169" fontId="11" fillId="0" borderId="231" xfId="2" applyNumberFormat="1" applyFont="1" applyFill="1" applyBorder="1" applyAlignment="1"/>
    <xf numFmtId="169" fontId="11" fillId="0" borderId="232" xfId="2" applyNumberFormat="1" applyFont="1" applyFill="1" applyBorder="1" applyAlignment="1"/>
    <xf numFmtId="0" fontId="3" fillId="0" borderId="233" xfId="2" applyFont="1" applyFill="1" applyBorder="1" applyAlignment="1">
      <alignment vertical="center"/>
    </xf>
    <xf numFmtId="0" fontId="5" fillId="0" borderId="226" xfId="2" applyNumberFormat="1" applyFont="1" applyFill="1" applyBorder="1" applyAlignment="1">
      <alignment vertical="center"/>
    </xf>
    <xf numFmtId="0" fontId="3" fillId="0" borderId="176" xfId="2" applyFont="1" applyBorder="1"/>
    <xf numFmtId="0" fontId="3" fillId="0" borderId="226" xfId="2" applyFont="1" applyFill="1" applyBorder="1" applyAlignment="1">
      <alignment vertical="center"/>
    </xf>
    <xf numFmtId="168" fontId="5" fillId="0" borderId="185" xfId="2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9" fontId="11" fillId="0" borderId="234" xfId="2" applyNumberFormat="1" applyFont="1" applyFill="1" applyBorder="1" applyAlignment="1"/>
    <xf numFmtId="169" fontId="11" fillId="0" borderId="235" xfId="2" applyNumberFormat="1" applyFont="1" applyFill="1" applyBorder="1" applyAlignment="1"/>
    <xf numFmtId="0" fontId="5" fillId="0" borderId="204" xfId="2" applyFont="1" applyFill="1" applyBorder="1" applyAlignment="1">
      <alignment vertical="center"/>
    </xf>
    <xf numFmtId="0" fontId="5" fillId="0" borderId="236" xfId="4" applyFont="1" applyFill="1" applyBorder="1" applyAlignment="1">
      <alignment vertical="center"/>
    </xf>
    <xf numFmtId="0" fontId="3" fillId="0" borderId="237" xfId="2" applyFont="1" applyFill="1" applyBorder="1"/>
    <xf numFmtId="10" fontId="4" fillId="0" borderId="73" xfId="2" applyNumberFormat="1" applyFont="1" applyFill="1" applyBorder="1"/>
    <xf numFmtId="0" fontId="3" fillId="0" borderId="107" xfId="2" applyFont="1" applyFill="1" applyBorder="1"/>
    <xf numFmtId="10" fontId="4" fillId="0" borderId="74" xfId="2" applyNumberFormat="1" applyFont="1" applyFill="1" applyBorder="1"/>
    <xf numFmtId="164" fontId="10" fillId="0" borderId="238" xfId="2" applyNumberFormat="1" applyFont="1" applyFill="1" applyBorder="1" applyAlignment="1">
      <alignment horizontal="right" vertical="center"/>
    </xf>
    <xf numFmtId="167" fontId="11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5" fillId="0" borderId="182" xfId="4" applyFont="1" applyBorder="1" applyAlignment="1">
      <alignment vertical="center"/>
    </xf>
    <xf numFmtId="168" fontId="5" fillId="0" borderId="72" xfId="2" applyNumberFormat="1" applyFont="1" applyFill="1" applyBorder="1" applyAlignment="1">
      <alignment horizontal="right" vertical="center"/>
    </xf>
    <xf numFmtId="168" fontId="5" fillId="0" borderId="5" xfId="2" applyNumberFormat="1" applyFont="1" applyFill="1" applyBorder="1" applyAlignment="1">
      <alignment horizontal="right" vertical="center"/>
    </xf>
    <xf numFmtId="168" fontId="5" fillId="0" borderId="16" xfId="2" applyNumberFormat="1" applyFont="1" applyFill="1" applyBorder="1" applyAlignment="1">
      <alignment horizontal="right" vertical="center"/>
    </xf>
    <xf numFmtId="164" fontId="10" fillId="0" borderId="241" xfId="2" applyNumberFormat="1" applyFont="1" applyFill="1" applyBorder="1" applyAlignment="1">
      <alignment horizontal="right" vertical="center"/>
    </xf>
    <xf numFmtId="167" fontId="11" fillId="0" borderId="242" xfId="2" applyNumberFormat="1" applyFont="1" applyFill="1" applyBorder="1" applyAlignment="1">
      <alignment vertical="center"/>
    </xf>
    <xf numFmtId="167" fontId="11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5" fillId="0" borderId="245" xfId="4" applyFont="1" applyBorder="1" applyAlignment="1">
      <alignment vertical="center"/>
    </xf>
    <xf numFmtId="164" fontId="10" fillId="0" borderId="176" xfId="2" applyNumberFormat="1" applyFont="1" applyFill="1" applyBorder="1" applyAlignment="1">
      <alignment horizontal="right" vertical="center"/>
    </xf>
    <xf numFmtId="167" fontId="11" fillId="0" borderId="246" xfId="2" applyNumberFormat="1" applyFont="1" applyFill="1" applyBorder="1" applyAlignment="1">
      <alignment vertical="center"/>
    </xf>
    <xf numFmtId="167" fontId="11" fillId="0" borderId="244" xfId="2" applyNumberFormat="1" applyFont="1" applyFill="1" applyBorder="1" applyAlignment="1">
      <alignment vertical="center"/>
    </xf>
    <xf numFmtId="0" fontId="5" fillId="0" borderId="247" xfId="4" applyFont="1" applyFill="1" applyBorder="1" applyAlignment="1">
      <alignment vertical="center"/>
    </xf>
    <xf numFmtId="10" fontId="4" fillId="0" borderId="202" xfId="2" applyNumberFormat="1" applyFont="1" applyFill="1" applyBorder="1"/>
    <xf numFmtId="164" fontId="10" fillId="2" borderId="248" xfId="2" applyNumberFormat="1" applyFont="1" applyFill="1" applyBorder="1" applyAlignment="1">
      <alignment horizontal="right" vertical="center"/>
    </xf>
    <xf numFmtId="169" fontId="11" fillId="0" borderId="249" xfId="2" applyNumberFormat="1" applyFont="1" applyFill="1" applyBorder="1" applyAlignment="1">
      <alignment vertical="center"/>
    </xf>
    <xf numFmtId="169" fontId="11" fillId="0" borderId="250" xfId="2" applyNumberFormat="1" applyFont="1" applyFill="1" applyBorder="1" applyAlignment="1">
      <alignment vertical="center"/>
    </xf>
    <xf numFmtId="0" fontId="5" fillId="0" borderId="251" xfId="4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4" fontId="10" fillId="2" borderId="252" xfId="2" applyNumberFormat="1" applyFont="1" applyFill="1" applyBorder="1" applyAlignment="1">
      <alignment horizontal="right" vertical="center"/>
    </xf>
    <xf numFmtId="0" fontId="3" fillId="0" borderId="177" xfId="2" applyFont="1" applyFill="1" applyBorder="1" applyAlignment="1">
      <alignment vertical="center"/>
    </xf>
    <xf numFmtId="169" fontId="11" fillId="0" borderId="135" xfId="2" applyNumberFormat="1" applyFont="1" applyFill="1" applyBorder="1" applyAlignment="1">
      <alignment vertical="center"/>
    </xf>
    <xf numFmtId="0" fontId="5" fillId="0" borderId="178" xfId="4" applyFont="1" applyFill="1" applyBorder="1" applyAlignment="1">
      <alignment horizontal="left" vertical="center"/>
    </xf>
    <xf numFmtId="0" fontId="5" fillId="0" borderId="179" xfId="2" applyFont="1" applyFill="1" applyBorder="1" applyAlignment="1">
      <alignment vertical="center"/>
    </xf>
    <xf numFmtId="0" fontId="4" fillId="0" borderId="0" xfId="2" applyFont="1" applyFill="1"/>
    <xf numFmtId="0" fontId="12" fillId="0" borderId="125" xfId="2" applyFont="1" applyFill="1" applyBorder="1" applyAlignment="1">
      <alignment horizontal="center" vertical="center"/>
    </xf>
    <xf numFmtId="0" fontId="12" fillId="0" borderId="174" xfId="2" applyFont="1" applyFill="1" applyBorder="1" applyAlignment="1">
      <alignment horizontal="center" vertical="center"/>
    </xf>
    <xf numFmtId="0" fontId="12" fillId="0" borderId="175" xfId="2" applyFont="1" applyFill="1" applyBorder="1" applyAlignment="1">
      <alignment horizontal="center" vertical="center"/>
    </xf>
    <xf numFmtId="10" fontId="4" fillId="0" borderId="16" xfId="2" applyNumberFormat="1" applyFont="1" applyFill="1" applyBorder="1"/>
    <xf numFmtId="164" fontId="10" fillId="0" borderId="253" xfId="2" applyNumberFormat="1" applyFont="1" applyFill="1" applyBorder="1" applyAlignment="1">
      <alignment horizontal="right" vertical="center"/>
    </xf>
    <xf numFmtId="167" fontId="11" fillId="0" borderId="15" xfId="2" applyNumberFormat="1" applyFont="1" applyFill="1" applyBorder="1" applyAlignment="1">
      <alignment horizontal="right" vertical="center"/>
    </xf>
    <xf numFmtId="0" fontId="3" fillId="0" borderId="254" xfId="2" applyFont="1" applyFill="1" applyBorder="1" applyAlignment="1">
      <alignment vertical="center"/>
    </xf>
    <xf numFmtId="0" fontId="5" fillId="0" borderId="247" xfId="4" applyFont="1" applyBorder="1" applyAlignment="1">
      <alignment vertical="center"/>
    </xf>
    <xf numFmtId="0" fontId="5" fillId="0" borderId="255" xfId="2" applyFont="1" applyFill="1" applyBorder="1" applyAlignment="1">
      <alignment vertical="center"/>
    </xf>
    <xf numFmtId="167" fontId="11" fillId="0" borderId="185" xfId="2" applyNumberFormat="1" applyFont="1" applyFill="1" applyBorder="1" applyAlignment="1">
      <alignment vertical="center"/>
    </xf>
    <xf numFmtId="167" fontId="11" fillId="0" borderId="256" xfId="2" applyNumberFormat="1" applyFont="1" applyFill="1" applyBorder="1" applyAlignment="1">
      <alignment vertical="center"/>
    </xf>
    <xf numFmtId="167" fontId="11" fillId="0" borderId="257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11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164" fontId="10" fillId="0" borderId="261" xfId="2" applyNumberFormat="1" applyFont="1" applyFill="1" applyBorder="1" applyAlignment="1">
      <alignment horizontal="right" vertical="center"/>
    </xf>
    <xf numFmtId="167" fontId="11" fillId="0" borderId="154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/>
    </xf>
    <xf numFmtId="0" fontId="5" fillId="0" borderId="262" xfId="4" applyFont="1" applyFill="1" applyBorder="1" applyAlignment="1">
      <alignment vertical="center"/>
    </xf>
    <xf numFmtId="167" fontId="11" fillId="0" borderId="263" xfId="2" applyNumberFormat="1" applyFont="1" applyFill="1" applyBorder="1" applyAlignment="1">
      <alignment horizontal="right" vertical="center"/>
    </xf>
    <xf numFmtId="167" fontId="11" fillId="0" borderId="264" xfId="2" applyNumberFormat="1" applyFont="1" applyFill="1" applyBorder="1" applyAlignment="1">
      <alignment horizontal="right" vertical="center"/>
    </xf>
    <xf numFmtId="0" fontId="3" fillId="0" borderId="265" xfId="4" applyFont="1" applyFill="1" applyBorder="1" applyAlignment="1">
      <alignment vertical="center"/>
    </xf>
    <xf numFmtId="0" fontId="15" fillId="2" borderId="265" xfId="4" applyFont="1" applyFill="1" applyBorder="1" applyAlignment="1">
      <alignment vertical="center"/>
    </xf>
    <xf numFmtId="167" fontId="11" fillId="0" borderId="246" xfId="2" applyNumberFormat="1" applyFont="1" applyFill="1" applyBorder="1" applyAlignment="1">
      <alignment horizontal="right" vertical="center"/>
    </xf>
    <xf numFmtId="0" fontId="3" fillId="0" borderId="266" xfId="4" applyFont="1" applyFill="1" applyBorder="1" applyAlignment="1">
      <alignment vertical="center"/>
    </xf>
    <xf numFmtId="0" fontId="5" fillId="0" borderId="267" xfId="4" applyFont="1" applyFill="1" applyBorder="1" applyAlignment="1">
      <alignment vertical="center"/>
    </xf>
    <xf numFmtId="164" fontId="10" fillId="2" borderId="268" xfId="2" applyNumberFormat="1" applyFont="1" applyFill="1" applyBorder="1" applyAlignment="1">
      <alignment horizontal="right" vertical="center"/>
    </xf>
    <xf numFmtId="169" fontId="11" fillId="0" borderId="269" xfId="2" applyNumberFormat="1" applyFont="1" applyFill="1" applyBorder="1" applyAlignment="1">
      <alignment vertical="center"/>
    </xf>
    <xf numFmtId="169" fontId="11" fillId="0" borderId="270" xfId="2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0" fontId="5" fillId="0" borderId="272" xfId="4" applyFont="1" applyFill="1" applyBorder="1" applyAlignment="1">
      <alignment vertical="center"/>
    </xf>
    <xf numFmtId="167" fontId="11" fillId="0" borderId="231" xfId="2" applyNumberFormat="1" applyFont="1" applyFill="1" applyBorder="1" applyAlignment="1">
      <alignment vertical="center"/>
    </xf>
    <xf numFmtId="167" fontId="11" fillId="0" borderId="273" xfId="2" applyNumberFormat="1" applyFont="1" applyFill="1" applyBorder="1" applyAlignment="1">
      <alignment vertical="center"/>
    </xf>
    <xf numFmtId="0" fontId="3" fillId="0" borderId="274" xfId="4" applyFont="1" applyFill="1" applyBorder="1" applyAlignment="1">
      <alignment vertical="center"/>
    </xf>
    <xf numFmtId="0" fontId="5" fillId="0" borderId="274" xfId="4" applyFont="1" applyFill="1" applyBorder="1" applyAlignment="1">
      <alignment vertical="center"/>
    </xf>
    <xf numFmtId="164" fontId="10" fillId="2" borderId="253" xfId="2" applyNumberFormat="1" applyFont="1" applyFill="1" applyBorder="1" applyAlignment="1">
      <alignment horizontal="right" vertical="center"/>
    </xf>
    <xf numFmtId="169" fontId="11" fillId="0" borderId="231" xfId="2" applyNumberFormat="1" applyFont="1" applyFill="1" applyBorder="1" applyAlignment="1">
      <alignment vertical="center"/>
    </xf>
    <xf numFmtId="169" fontId="11" fillId="0" borderId="275" xfId="2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168" fontId="5" fillId="0" borderId="203" xfId="2" applyNumberFormat="1" applyFont="1" applyFill="1" applyBorder="1" applyAlignment="1">
      <alignment vertical="center"/>
    </xf>
    <xf numFmtId="169" fontId="11" fillId="0" borderId="234" xfId="2" applyNumberFormat="1" applyFont="1" applyFill="1" applyBorder="1" applyAlignment="1">
      <alignment vertical="center"/>
    </xf>
    <xf numFmtId="169" fontId="11" fillId="0" borderId="235" xfId="2" applyNumberFormat="1" applyFont="1" applyFill="1" applyBorder="1" applyAlignment="1">
      <alignment vertical="center"/>
    </xf>
    <xf numFmtId="0" fontId="3" fillId="0" borderId="277" xfId="2" applyFont="1" applyFill="1" applyBorder="1" applyAlignment="1">
      <alignment vertical="center"/>
    </xf>
    <xf numFmtId="0" fontId="5" fillId="0" borderId="277" xfId="4" applyFont="1" applyFill="1" applyBorder="1" applyAlignment="1">
      <alignment vertical="center"/>
    </xf>
    <xf numFmtId="0" fontId="5" fillId="0" borderId="278" xfId="2" applyFont="1" applyFill="1" applyBorder="1" applyAlignment="1">
      <alignment vertical="center"/>
    </xf>
    <xf numFmtId="168" fontId="11" fillId="0" borderId="279" xfId="2" applyNumberFormat="1" applyFont="1" applyFill="1" applyBorder="1" applyAlignment="1">
      <alignment horizontal="right" vertical="center"/>
    </xf>
    <xf numFmtId="167" fontId="11" fillId="0" borderId="280" xfId="2" applyNumberFormat="1" applyFont="1" applyFill="1" applyBorder="1" applyAlignment="1">
      <alignment horizontal="right" vertical="center"/>
    </xf>
    <xf numFmtId="167" fontId="11" fillId="0" borderId="265" xfId="2" applyNumberFormat="1" applyFont="1" applyFill="1" applyBorder="1" applyAlignment="1">
      <alignment horizontal="right" vertical="center"/>
    </xf>
    <xf numFmtId="0" fontId="3" fillId="0" borderId="281" xfId="2" applyFont="1" applyFill="1" applyBorder="1" applyAlignment="1">
      <alignment vertical="center"/>
    </xf>
    <xf numFmtId="0" fontId="5" fillId="0" borderId="282" xfId="2" applyFont="1" applyFill="1" applyBorder="1" applyAlignment="1">
      <alignment vertical="center"/>
    </xf>
    <xf numFmtId="167" fontId="11" fillId="0" borderId="283" xfId="2" applyNumberFormat="1" applyFont="1" applyFill="1" applyBorder="1" applyAlignment="1">
      <alignment horizontal="right" vertical="center"/>
    </xf>
    <xf numFmtId="167" fontId="11" fillId="0" borderId="273" xfId="2" applyNumberFormat="1" applyFont="1" applyFill="1" applyBorder="1" applyAlignment="1">
      <alignment horizontal="right" vertical="center"/>
    </xf>
    <xf numFmtId="0" fontId="5" fillId="0" borderId="284" xfId="4" applyFont="1" applyFill="1" applyBorder="1" applyAlignment="1">
      <alignment vertical="center"/>
    </xf>
    <xf numFmtId="167" fontId="11" fillId="0" borderId="231" xfId="2" applyNumberFormat="1" applyFont="1" applyFill="1" applyBorder="1" applyAlignment="1">
      <alignment horizontal="right" vertical="center"/>
    </xf>
    <xf numFmtId="167" fontId="11" fillId="0" borderId="233" xfId="2" applyNumberFormat="1" applyFont="1" applyFill="1" applyBorder="1" applyAlignment="1">
      <alignment horizontal="right" vertical="center"/>
    </xf>
    <xf numFmtId="169" fontId="11" fillId="0" borderId="285" xfId="2" applyNumberFormat="1" applyFont="1" applyFill="1" applyBorder="1" applyAlignment="1">
      <alignment vertical="center"/>
    </xf>
    <xf numFmtId="169" fontId="11" fillId="0" borderId="286" xfId="2" applyNumberFormat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0" fontId="5" fillId="0" borderId="287" xfId="4" applyFont="1" applyFill="1" applyBorder="1" applyAlignment="1">
      <alignment horizontal="left" vertical="center"/>
    </xf>
    <xf numFmtId="167" fontId="11" fillId="0" borderId="288" xfId="2" applyNumberFormat="1" applyFont="1" applyFill="1" applyBorder="1" applyAlignment="1">
      <alignment horizontal="right" vertical="center"/>
    </xf>
    <xf numFmtId="164" fontId="10" fillId="2" borderId="289" xfId="2" applyNumberFormat="1" applyFont="1" applyFill="1" applyBorder="1" applyAlignment="1">
      <alignment horizontal="right" vertical="center"/>
    </xf>
    <xf numFmtId="167" fontId="11" fillId="0" borderId="290" xfId="2" applyNumberFormat="1" applyFont="1" applyFill="1" applyBorder="1" applyAlignment="1">
      <alignment horizontal="right" vertical="center"/>
    </xf>
    <xf numFmtId="0" fontId="3" fillId="0" borderId="265" xfId="2" applyFont="1" applyFill="1" applyBorder="1" applyAlignment="1">
      <alignment vertical="center"/>
    </xf>
    <xf numFmtId="0" fontId="5" fillId="0" borderId="247" xfId="2" applyFont="1" applyFill="1" applyBorder="1" applyAlignment="1">
      <alignment vertical="center"/>
    </xf>
    <xf numFmtId="0" fontId="5" fillId="0" borderId="291" xfId="4" applyFont="1" applyFill="1" applyBorder="1" applyAlignment="1">
      <alignment vertical="center"/>
    </xf>
    <xf numFmtId="164" fontId="10" fillId="2" borderId="261" xfId="2" applyNumberFormat="1" applyFont="1" applyFill="1" applyBorder="1" applyAlignment="1">
      <alignment horizontal="right" vertical="center"/>
    </xf>
    <xf numFmtId="167" fontId="11" fillId="0" borderId="292" xfId="2" applyNumberFormat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0" fontId="5" fillId="0" borderId="294" xfId="4" applyFont="1" applyFill="1" applyBorder="1" applyAlignment="1">
      <alignment vertical="center"/>
    </xf>
    <xf numFmtId="168" fontId="11" fillId="0" borderId="185" xfId="2" applyNumberFormat="1" applyFont="1" applyFill="1" applyBorder="1" applyAlignment="1">
      <alignment horizontal="center" vertical="center"/>
    </xf>
    <xf numFmtId="0" fontId="3" fillId="0" borderId="295" xfId="2" applyFont="1" applyFill="1" applyBorder="1" applyAlignment="1">
      <alignment vertical="center"/>
    </xf>
    <xf numFmtId="0" fontId="5" fillId="0" borderId="296" xfId="4" applyFont="1" applyFill="1" applyBorder="1" applyAlignment="1">
      <alignment vertical="center"/>
    </xf>
    <xf numFmtId="0" fontId="3" fillId="0" borderId="203" xfId="2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2" applyFont="1" applyFill="1" applyBorder="1" applyAlignment="1">
      <alignment vertical="center"/>
    </xf>
    <xf numFmtId="165" fontId="4" fillId="9" borderId="23" xfId="2" applyNumberFormat="1" applyFont="1" applyFill="1" applyBorder="1" applyAlignment="1">
      <alignment horizontal="center"/>
    </xf>
    <xf numFmtId="0" fontId="13" fillId="0" borderId="91" xfId="2" applyFont="1" applyFill="1" applyBorder="1" applyAlignment="1">
      <alignment horizontal="center" vertical="center"/>
    </xf>
    <xf numFmtId="0" fontId="13" fillId="0" borderId="135" xfId="2" applyFont="1" applyFill="1" applyBorder="1" applyAlignment="1">
      <alignment horizontal="center" vertical="center"/>
    </xf>
    <xf numFmtId="0" fontId="13" fillId="0" borderId="101" xfId="2" applyFont="1" applyFill="1" applyBorder="1" applyAlignment="1">
      <alignment horizontal="center" vertical="center"/>
    </xf>
    <xf numFmtId="164" fontId="13" fillId="2" borderId="160" xfId="2" applyNumberFormat="1" applyFont="1" applyFill="1" applyBorder="1" applyAlignment="1">
      <alignment horizontal="center" vertical="center" wrapText="1"/>
    </xf>
    <xf numFmtId="164" fontId="13" fillId="0" borderId="161" xfId="2" applyNumberFormat="1" applyFont="1" applyFill="1" applyBorder="1" applyAlignment="1">
      <alignment horizontal="center" vertical="center" wrapText="1"/>
    </xf>
    <xf numFmtId="0" fontId="13" fillId="0" borderId="299" xfId="2" applyFont="1" applyFill="1" applyBorder="1" applyAlignment="1">
      <alignment horizontal="center" vertical="center" wrapText="1"/>
    </xf>
    <xf numFmtId="15" fontId="13" fillId="0" borderId="162" xfId="2" applyNumberFormat="1" applyFont="1" applyFill="1" applyBorder="1" applyAlignment="1">
      <alignment horizontal="center" vertical="center" wrapText="1"/>
    </xf>
    <xf numFmtId="15" fontId="13" fillId="0" borderId="299" xfId="2" applyNumberFormat="1" applyFont="1" applyFill="1" applyBorder="1" applyAlignment="1">
      <alignment horizontal="center" vertical="center" wrapText="1"/>
    </xf>
    <xf numFmtId="164" fontId="13" fillId="2" borderId="163" xfId="2" applyNumberFormat="1" applyFont="1" applyFill="1" applyBorder="1" applyAlignment="1">
      <alignment horizontal="center" vertical="center" wrapText="1"/>
    </xf>
    <xf numFmtId="164" fontId="13" fillId="0" borderId="164" xfId="2" applyNumberFormat="1" applyFont="1" applyFill="1" applyBorder="1" applyAlignment="1">
      <alignment horizontal="center" vertical="center" wrapText="1"/>
    </xf>
    <xf numFmtId="0" fontId="13" fillId="0" borderId="300" xfId="2" applyFont="1" applyFill="1" applyBorder="1" applyAlignment="1">
      <alignment horizontal="center" vertical="center" wrapText="1"/>
    </xf>
    <xf numFmtId="15" fontId="13" fillId="0" borderId="166" xfId="2" applyNumberFormat="1" applyFont="1" applyFill="1" applyBorder="1" applyAlignment="1">
      <alignment horizontal="center" vertical="center" wrapText="1"/>
    </xf>
    <xf numFmtId="15" fontId="13" fillId="0" borderId="300" xfId="2" applyNumberFormat="1" applyFont="1" applyFill="1" applyBorder="1" applyAlignment="1">
      <alignment horizontal="center" vertical="center" wrapText="1"/>
    </xf>
    <xf numFmtId="164" fontId="13" fillId="2" borderId="168" xfId="2" applyNumberFormat="1" applyFont="1" applyFill="1" applyBorder="1" applyAlignment="1">
      <alignment horizontal="center" vertical="center" wrapText="1"/>
    </xf>
    <xf numFmtId="164" fontId="13" fillId="0" borderId="301" xfId="2" applyNumberFormat="1" applyFont="1" applyFill="1" applyBorder="1" applyAlignment="1">
      <alignment horizontal="center" vertical="center" wrapText="1"/>
    </xf>
    <xf numFmtId="0" fontId="13" fillId="0" borderId="302" xfId="2" applyFont="1" applyFill="1" applyBorder="1" applyAlignment="1">
      <alignment horizontal="center" vertical="center" wrapText="1"/>
    </xf>
    <xf numFmtId="0" fontId="13" fillId="0" borderId="303" xfId="2" applyFont="1" applyFill="1" applyBorder="1" applyAlignment="1">
      <alignment horizontal="center" vertical="center" wrapText="1"/>
    </xf>
    <xf numFmtId="15" fontId="13" fillId="0" borderId="302" xfId="2" applyNumberFormat="1" applyFont="1" applyFill="1" applyBorder="1" applyAlignment="1">
      <alignment horizontal="center" vertical="center" wrapText="1"/>
    </xf>
    <xf numFmtId="15" fontId="13" fillId="0" borderId="303" xfId="2" applyNumberFormat="1" applyFont="1" applyFill="1" applyBorder="1" applyAlignment="1">
      <alignment horizontal="center" vertical="center" wrapText="1"/>
    </xf>
    <xf numFmtId="0" fontId="13" fillId="0" borderId="301" xfId="2" applyFont="1" applyFill="1" applyBorder="1" applyAlignment="1">
      <alignment horizontal="center" vertical="center" wrapText="1"/>
    </xf>
    <xf numFmtId="0" fontId="13" fillId="0" borderId="175" xfId="2" applyFont="1" applyFill="1" applyBorder="1" applyAlignment="1">
      <alignment horizontal="center" vertical="center" wrapText="1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zoomScale="85" zoomScaleNormal="85" zoomScaleSheetLayoutView="100" workbookViewId="0">
      <selection activeCell="R14" sqref="R14"/>
    </sheetView>
  </sheetViews>
  <sheetFormatPr baseColWidth="10" defaultColWidth="11.42578125" defaultRowHeight="15.75"/>
  <cols>
    <col min="1" max="1" width="2.7109375" style="1" customWidth="1"/>
    <col min="2" max="2" width="4" style="7" customWidth="1"/>
    <col min="3" max="3" width="41.140625" style="8" customWidth="1"/>
    <col min="4" max="4" width="42" style="8" customWidth="1"/>
    <col min="5" max="5" width="13" style="7" customWidth="1"/>
    <col min="6" max="6" width="10.28515625" style="7" customWidth="1"/>
    <col min="7" max="7" width="10.140625" style="7" customWidth="1"/>
    <col min="8" max="8" width="20" style="6" customWidth="1"/>
    <col min="9" max="9" width="21.42578125" style="6" customWidth="1"/>
    <col min="10" max="10" width="19.140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customHeight="1" thickTop="1">
      <c r="B1" s="560" t="s">
        <v>114</v>
      </c>
      <c r="C1" s="555"/>
      <c r="D1" s="559" t="s">
        <v>113</v>
      </c>
      <c r="E1" s="558" t="s">
        <v>112</v>
      </c>
      <c r="F1" s="557"/>
      <c r="G1" s="556" t="s">
        <v>110</v>
      </c>
      <c r="H1" s="555"/>
      <c r="I1" s="554" t="s">
        <v>109</v>
      </c>
      <c r="J1" s="553" t="s">
        <v>108</v>
      </c>
      <c r="K1" s="33"/>
    </row>
    <row r="2" spans="2:14" ht="10.5" customHeight="1">
      <c r="B2" s="307"/>
      <c r="C2" s="306"/>
      <c r="D2" s="305"/>
      <c r="E2" s="552"/>
      <c r="F2" s="551"/>
      <c r="G2" s="550"/>
      <c r="H2" s="306"/>
      <c r="I2" s="549"/>
      <c r="J2" s="548"/>
      <c r="K2" s="33"/>
    </row>
    <row r="3" spans="2:14" ht="12.75" customHeight="1" thickBot="1">
      <c r="B3" s="299"/>
      <c r="C3" s="298"/>
      <c r="D3" s="297"/>
      <c r="E3" s="547"/>
      <c r="F3" s="546"/>
      <c r="G3" s="545"/>
      <c r="H3" s="298"/>
      <c r="I3" s="544"/>
      <c r="J3" s="543"/>
      <c r="K3" s="33"/>
    </row>
    <row r="4" spans="2:14" ht="18" customHeight="1" thickTop="1" thickBot="1">
      <c r="B4" s="542" t="s">
        <v>189</v>
      </c>
      <c r="C4" s="541"/>
      <c r="D4" s="541"/>
      <c r="E4" s="541"/>
      <c r="F4" s="541"/>
      <c r="G4" s="541"/>
      <c r="H4" s="541"/>
      <c r="I4" s="541"/>
      <c r="J4" s="540"/>
      <c r="K4" s="33"/>
      <c r="M4" s="539" t="s">
        <v>188</v>
      </c>
    </row>
    <row r="5" spans="2:14" ht="17.25" customHeight="1" thickTop="1" thickBot="1">
      <c r="B5" s="189" t="s">
        <v>187</v>
      </c>
      <c r="C5" s="249"/>
      <c r="D5" s="249"/>
      <c r="E5" s="249"/>
      <c r="F5" s="249"/>
      <c r="G5" s="249"/>
      <c r="H5" s="249"/>
      <c r="I5" s="249"/>
      <c r="J5" s="187"/>
      <c r="K5" s="33"/>
    </row>
    <row r="6" spans="2:14" ht="17.25" customHeight="1" thickTop="1" thickBot="1">
      <c r="B6" s="538">
        <v>1</v>
      </c>
      <c r="C6" s="537" t="s">
        <v>186</v>
      </c>
      <c r="D6" s="534" t="s">
        <v>14</v>
      </c>
      <c r="E6" s="505">
        <v>33805</v>
      </c>
      <c r="F6" s="504"/>
      <c r="G6" s="536"/>
      <c r="H6" s="245">
        <v>208.78800000000001</v>
      </c>
      <c r="I6" s="245">
        <v>213.44800000000001</v>
      </c>
      <c r="J6" s="245">
        <v>213.535</v>
      </c>
      <c r="K6" s="159"/>
      <c r="L6" s="108"/>
      <c r="M6" s="109"/>
      <c r="N6" s="108"/>
    </row>
    <row r="7" spans="2:14" ht="17.25" customHeight="1" thickTop="1" thickBot="1">
      <c r="B7" s="513">
        <f>1+B6</f>
        <v>2</v>
      </c>
      <c r="C7" s="535" t="s">
        <v>185</v>
      </c>
      <c r="D7" s="534" t="s">
        <v>14</v>
      </c>
      <c r="E7" s="496">
        <v>39188</v>
      </c>
      <c r="F7" s="530"/>
      <c r="G7" s="533"/>
      <c r="H7" s="499">
        <v>143.113</v>
      </c>
      <c r="I7" s="499">
        <v>146.93799999999999</v>
      </c>
      <c r="J7" s="499">
        <v>147.00700000000001</v>
      </c>
      <c r="K7" s="159"/>
      <c r="L7" s="108"/>
      <c r="M7" s="109"/>
      <c r="N7" s="108"/>
    </row>
    <row r="8" spans="2:14" ht="17.25" customHeight="1" thickTop="1" thickBot="1">
      <c r="B8" s="513">
        <f>1+B7</f>
        <v>3</v>
      </c>
      <c r="C8" s="532" t="s">
        <v>184</v>
      </c>
      <c r="D8" s="531" t="s">
        <v>46</v>
      </c>
      <c r="E8" s="496">
        <v>36192</v>
      </c>
      <c r="F8" s="530"/>
      <c r="G8" s="347"/>
      <c r="H8" s="529">
        <v>119.334</v>
      </c>
      <c r="I8" s="499">
        <v>122.32599999999999</v>
      </c>
      <c r="J8" s="499">
        <v>122.38200000000001</v>
      </c>
      <c r="K8"/>
      <c r="L8" s="108"/>
      <c r="M8" s="109"/>
      <c r="N8" s="108"/>
    </row>
    <row r="9" spans="2:14" ht="17.25" customHeight="1" thickTop="1" thickBot="1">
      <c r="B9" s="513">
        <f>1+B8</f>
        <v>4</v>
      </c>
      <c r="C9" s="528" t="s">
        <v>183</v>
      </c>
      <c r="D9" s="526" t="s">
        <v>5</v>
      </c>
      <c r="E9" s="496">
        <v>42996</v>
      </c>
      <c r="F9" s="495"/>
      <c r="G9" s="347"/>
      <c r="H9" s="499">
        <v>128.52500000000001</v>
      </c>
      <c r="I9" s="499">
        <v>132.233</v>
      </c>
      <c r="J9" s="499">
        <v>132.297</v>
      </c>
      <c r="K9" s="159"/>
      <c r="L9" s="108"/>
      <c r="M9" s="109"/>
      <c r="N9" s="108"/>
    </row>
    <row r="10" spans="2:14" ht="17.25" customHeight="1" thickTop="1" thickBot="1">
      <c r="B10" s="513">
        <f>1+B9</f>
        <v>5</v>
      </c>
      <c r="C10" s="527" t="s">
        <v>182</v>
      </c>
      <c r="D10" s="469" t="s">
        <v>181</v>
      </c>
      <c r="E10" s="484">
        <v>37043</v>
      </c>
      <c r="F10" s="517"/>
      <c r="G10" s="347"/>
      <c r="H10" s="499">
        <v>124.675</v>
      </c>
      <c r="I10" s="499">
        <v>127.768</v>
      </c>
      <c r="J10" s="499">
        <v>127.813</v>
      </c>
      <c r="K10" s="159"/>
      <c r="L10" s="108"/>
      <c r="M10" s="109"/>
      <c r="N10" s="108"/>
    </row>
    <row r="11" spans="2:14" ht="17.25" customHeight="1" thickTop="1" thickBot="1">
      <c r="B11" s="513">
        <f>1+B10</f>
        <v>6</v>
      </c>
      <c r="C11" s="527" t="s">
        <v>180</v>
      </c>
      <c r="D11" s="526" t="s">
        <v>30</v>
      </c>
      <c r="E11" s="484">
        <v>43370</v>
      </c>
      <c r="F11" s="525"/>
      <c r="G11" s="347"/>
      <c r="H11" s="524">
        <v>124.36</v>
      </c>
      <c r="I11" s="524">
        <v>128.08000000000001</v>
      </c>
      <c r="J11" s="524">
        <v>128.14400000000001</v>
      </c>
      <c r="K11" s="159"/>
      <c r="L11" s="108"/>
      <c r="M11" s="109"/>
      <c r="N11" s="108"/>
    </row>
    <row r="12" spans="2:14" ht="15" customHeight="1" thickTop="1" thickBot="1">
      <c r="B12" s="513">
        <f>1+B11</f>
        <v>7</v>
      </c>
      <c r="C12" s="450" t="s">
        <v>179</v>
      </c>
      <c r="D12" s="469" t="s">
        <v>178</v>
      </c>
      <c r="E12" s="484">
        <v>39489</v>
      </c>
      <c r="F12" s="523"/>
      <c r="G12" s="347"/>
      <c r="H12" s="499">
        <v>119.831</v>
      </c>
      <c r="I12" s="499">
        <v>122.75700000000001</v>
      </c>
      <c r="J12" s="499">
        <v>122.80500000000001</v>
      </c>
      <c r="K12" s="159"/>
      <c r="L12" s="168"/>
      <c r="M12" s="108"/>
      <c r="N12" s="423"/>
    </row>
    <row r="13" spans="2:14" ht="17.25" customHeight="1" thickTop="1" thickBot="1">
      <c r="B13" s="513">
        <f>1+B12</f>
        <v>8</v>
      </c>
      <c r="C13" s="522" t="s">
        <v>177</v>
      </c>
      <c r="D13" s="521" t="s">
        <v>21</v>
      </c>
      <c r="E13" s="520">
        <v>33878</v>
      </c>
      <c r="F13" s="519"/>
      <c r="G13" s="425"/>
      <c r="H13" s="467">
        <v>48.475999999999999</v>
      </c>
      <c r="I13" s="467">
        <v>49.485999999999997</v>
      </c>
      <c r="J13" s="467">
        <v>49.506</v>
      </c>
      <c r="K13" s="159"/>
      <c r="L13" s="108"/>
      <c r="M13" s="109"/>
      <c r="N13" s="108"/>
    </row>
    <row r="14" spans="2:14" ht="17.25" customHeight="1" thickTop="1" thickBot="1">
      <c r="B14" s="513">
        <f>1+B13</f>
        <v>9</v>
      </c>
      <c r="C14" s="450" t="s">
        <v>176</v>
      </c>
      <c r="D14" s="469" t="s">
        <v>43</v>
      </c>
      <c r="E14" s="518">
        <v>34599</v>
      </c>
      <c r="F14" s="517"/>
      <c r="G14" s="347"/>
      <c r="H14" s="467">
        <v>34.865000000000002</v>
      </c>
      <c r="I14" s="467">
        <v>35.74</v>
      </c>
      <c r="J14" s="467">
        <v>35.756</v>
      </c>
      <c r="K14" s="159"/>
      <c r="L14" s="108"/>
      <c r="M14" s="109"/>
      <c r="N14" s="108"/>
    </row>
    <row r="15" spans="2:14" ht="17.25" customHeight="1" thickTop="1" thickBot="1">
      <c r="B15" s="513">
        <f>1+B14</f>
        <v>10</v>
      </c>
      <c r="C15" s="516" t="s">
        <v>175</v>
      </c>
      <c r="D15" s="469" t="s">
        <v>43</v>
      </c>
      <c r="E15" s="515">
        <v>40000</v>
      </c>
      <c r="F15" s="514"/>
      <c r="G15" s="347"/>
      <c r="H15" s="467">
        <v>118.444</v>
      </c>
      <c r="I15" s="467">
        <v>121.631</v>
      </c>
      <c r="J15" s="467">
        <v>121.685</v>
      </c>
      <c r="K15" s="159"/>
      <c r="L15" s="168"/>
      <c r="M15" s="108"/>
      <c r="N15" s="400"/>
    </row>
    <row r="16" spans="2:14" ht="14.25" customHeight="1" thickTop="1" thickBot="1">
      <c r="B16" s="513">
        <f>1+B15</f>
        <v>11</v>
      </c>
      <c r="C16" s="450" t="s">
        <v>174</v>
      </c>
      <c r="D16" s="512" t="s">
        <v>173</v>
      </c>
      <c r="E16" s="511">
        <v>36815</v>
      </c>
      <c r="F16" s="510"/>
      <c r="G16" s="509"/>
      <c r="H16" s="499">
        <v>104.652</v>
      </c>
      <c r="I16" s="499">
        <v>107.31100000000001</v>
      </c>
      <c r="J16" s="499">
        <v>107.36</v>
      </c>
      <c r="K16" s="159"/>
      <c r="L16" s="168"/>
      <c r="M16" s="108"/>
      <c r="N16" s="32"/>
    </row>
    <row r="17" spans="2:15" ht="17.25" customHeight="1" thickTop="1" thickBot="1">
      <c r="B17" s="189" t="s">
        <v>172</v>
      </c>
      <c r="C17" s="249"/>
      <c r="D17" s="249"/>
      <c r="E17" s="249"/>
      <c r="F17" s="132"/>
      <c r="G17" s="132"/>
      <c r="H17" s="249"/>
      <c r="I17" s="249"/>
      <c r="J17" s="463"/>
      <c r="K17" s="159"/>
      <c r="L17" s="108"/>
      <c r="M17" s="109"/>
      <c r="N17" s="108"/>
    </row>
    <row r="18" spans="2:15" ht="18" customHeight="1" thickTop="1" thickBot="1">
      <c r="B18" s="508">
        <v>12</v>
      </c>
      <c r="C18" s="507" t="s">
        <v>171</v>
      </c>
      <c r="D18" s="506" t="s">
        <v>59</v>
      </c>
      <c r="E18" s="505">
        <v>39084</v>
      </c>
      <c r="F18" s="504"/>
      <c r="G18" s="503"/>
      <c r="H18" s="245">
        <v>18.457999999999998</v>
      </c>
      <c r="I18" s="245">
        <v>18.928000000000001</v>
      </c>
      <c r="J18" s="245">
        <v>18.936</v>
      </c>
      <c r="K18" s="159"/>
      <c r="L18" s="108"/>
      <c r="M18" s="109"/>
      <c r="N18" s="108"/>
    </row>
    <row r="19" spans="2:15" s="108" customFormat="1" ht="18" customHeight="1" thickTop="1" thickBot="1">
      <c r="B19" s="471">
        <f>+B18+1</f>
        <v>13</v>
      </c>
      <c r="C19" s="498" t="s">
        <v>170</v>
      </c>
      <c r="D19" s="502" t="s">
        <v>145</v>
      </c>
      <c r="E19" s="501">
        <v>42003</v>
      </c>
      <c r="F19" s="500"/>
      <c r="G19" s="425"/>
      <c r="H19" s="467">
        <v>130.23099999999999</v>
      </c>
      <c r="I19" s="499">
        <v>131.83500000000001</v>
      </c>
      <c r="J19" s="499">
        <v>131.85599999999999</v>
      </c>
      <c r="K19" s="159"/>
      <c r="M19" s="109"/>
      <c r="O19" s="1"/>
    </row>
    <row r="20" spans="2:15" s="108" customFormat="1" ht="18" customHeight="1" thickTop="1" thickBot="1">
      <c r="B20" s="471">
        <f>+B19+1</f>
        <v>14</v>
      </c>
      <c r="C20" s="498" t="s">
        <v>169</v>
      </c>
      <c r="D20" s="497" t="s">
        <v>24</v>
      </c>
      <c r="E20" s="496">
        <v>39503</v>
      </c>
      <c r="F20" s="495"/>
      <c r="G20" s="347"/>
      <c r="H20" s="467">
        <v>1.194</v>
      </c>
      <c r="I20" s="467">
        <v>1.2330000000000001</v>
      </c>
      <c r="J20" s="467">
        <v>1.2330000000000001</v>
      </c>
      <c r="K20" s="152"/>
      <c r="L20" s="175"/>
      <c r="M20" s="150"/>
      <c r="N20" s="174"/>
      <c r="O20" s="1"/>
    </row>
    <row r="21" spans="2:15" s="108" customFormat="1" ht="18" customHeight="1" thickTop="1" thickBot="1">
      <c r="B21" s="471">
        <f>+B20+1</f>
        <v>15</v>
      </c>
      <c r="C21" s="494" t="s">
        <v>168</v>
      </c>
      <c r="D21" s="493" t="s">
        <v>50</v>
      </c>
      <c r="E21" s="492">
        <v>43054</v>
      </c>
      <c r="F21" s="491"/>
      <c r="G21" s="425"/>
      <c r="H21" s="490">
        <v>125.19799999999999</v>
      </c>
      <c r="I21" s="490">
        <v>128.13200000000001</v>
      </c>
      <c r="J21" s="490">
        <v>128.178</v>
      </c>
      <c r="K21" s="159"/>
      <c r="M21" s="109"/>
      <c r="O21" s="1"/>
    </row>
    <row r="22" spans="2:15" s="108" customFormat="1" ht="18" customHeight="1" thickTop="1">
      <c r="B22" s="471">
        <f>+B21+1</f>
        <v>16</v>
      </c>
      <c r="C22" s="489" t="s">
        <v>167</v>
      </c>
      <c r="D22" s="488" t="s">
        <v>48</v>
      </c>
      <c r="E22" s="484">
        <v>42195</v>
      </c>
      <c r="F22" s="487"/>
      <c r="G22" s="347"/>
      <c r="H22" s="479">
        <v>12.212</v>
      </c>
      <c r="I22" s="479">
        <v>12.476000000000001</v>
      </c>
      <c r="J22" s="479">
        <v>12.481</v>
      </c>
      <c r="K22" s="159"/>
      <c r="O22" s="1"/>
    </row>
    <row r="23" spans="2:15" s="108" customFormat="1" ht="18" customHeight="1">
      <c r="B23" s="471">
        <f>+B22+1</f>
        <v>17</v>
      </c>
      <c r="C23" s="486" t="s">
        <v>166</v>
      </c>
      <c r="D23" s="485" t="s">
        <v>16</v>
      </c>
      <c r="E23" s="484">
        <v>39175</v>
      </c>
      <c r="F23" s="483"/>
      <c r="G23" s="396"/>
      <c r="H23" s="467">
        <v>175.98599999999999</v>
      </c>
      <c r="I23" s="467">
        <v>180.904</v>
      </c>
      <c r="J23" s="467">
        <v>180.99100000000001</v>
      </c>
      <c r="K23" s="159"/>
      <c r="O23" s="1"/>
    </row>
    <row r="24" spans="2:15" s="108" customFormat="1" ht="18" customHeight="1" thickBot="1">
      <c r="B24" s="471">
        <f>+B23+1</f>
        <v>18</v>
      </c>
      <c r="C24" s="482" t="s">
        <v>165</v>
      </c>
      <c r="D24" s="481" t="s">
        <v>59</v>
      </c>
      <c r="E24" s="480">
        <v>39084</v>
      </c>
      <c r="F24" s="164"/>
      <c r="G24" s="347"/>
      <c r="H24" s="479">
        <v>12.097</v>
      </c>
      <c r="I24" s="479">
        <v>12.351000000000001</v>
      </c>
      <c r="J24" s="479">
        <v>12.355</v>
      </c>
      <c r="K24" s="159"/>
      <c r="O24" s="1"/>
    </row>
    <row r="25" spans="2:15" ht="17.25" customHeight="1" thickTop="1" thickBot="1">
      <c r="B25" s="471">
        <f>+B24+1</f>
        <v>19</v>
      </c>
      <c r="C25" s="478" t="s">
        <v>164</v>
      </c>
      <c r="D25" s="477" t="s">
        <v>66</v>
      </c>
      <c r="E25" s="476">
        <v>42356</v>
      </c>
      <c r="F25" s="473"/>
      <c r="G25" s="472"/>
      <c r="H25" s="467">
        <v>100.08499999999999</v>
      </c>
      <c r="I25" s="467">
        <v>102.937</v>
      </c>
      <c r="J25" s="467">
        <v>102.985</v>
      </c>
      <c r="K25" s="159"/>
      <c r="L25" s="108"/>
      <c r="M25" s="109"/>
      <c r="N25" s="108"/>
    </row>
    <row r="26" spans="2:15" ht="17.25" customHeight="1" thickTop="1">
      <c r="B26" s="471">
        <f>+B25+1</f>
        <v>20</v>
      </c>
      <c r="C26" s="287" t="s">
        <v>163</v>
      </c>
      <c r="D26" s="475" t="s">
        <v>56</v>
      </c>
      <c r="E26" s="474">
        <v>44431</v>
      </c>
      <c r="F26" s="473"/>
      <c r="G26" s="472"/>
      <c r="H26" s="401">
        <v>102.185</v>
      </c>
      <c r="I26" s="401">
        <v>105.20099999999999</v>
      </c>
      <c r="J26" s="401">
        <v>105.254</v>
      </c>
      <c r="K26" s="159"/>
      <c r="L26" s="108"/>
      <c r="M26" s="228"/>
      <c r="N26" s="108"/>
    </row>
    <row r="27" spans="2:15" ht="17.25" customHeight="1" thickBot="1">
      <c r="B27" s="471">
        <f>+B26+1</f>
        <v>21</v>
      </c>
      <c r="C27" s="470" t="s">
        <v>162</v>
      </c>
      <c r="D27" s="469" t="s">
        <v>16</v>
      </c>
      <c r="E27" s="398">
        <v>39175</v>
      </c>
      <c r="F27" s="468"/>
      <c r="G27" s="340"/>
      <c r="H27" s="467">
        <v>14.494999999999999</v>
      </c>
      <c r="I27" s="467">
        <v>14.741</v>
      </c>
      <c r="J27" s="467">
        <v>14.747999999999999</v>
      </c>
      <c r="K27" s="159"/>
      <c r="L27" s="466"/>
      <c r="M27" s="108"/>
      <c r="N27" s="12"/>
    </row>
    <row r="28" spans="2:15" ht="18" customHeight="1" thickTop="1" thickBot="1">
      <c r="B28" s="465" t="s">
        <v>161</v>
      </c>
      <c r="C28" s="464"/>
      <c r="D28" s="464"/>
      <c r="E28" s="464"/>
      <c r="F28" s="464"/>
      <c r="G28" s="464"/>
      <c r="H28" s="464"/>
      <c r="I28" s="464"/>
      <c r="J28" s="463"/>
      <c r="K28" s="159"/>
      <c r="L28" s="108"/>
      <c r="M28" s="462"/>
      <c r="N28" s="108"/>
    </row>
    <row r="29" spans="2:15" ht="18" customHeight="1" thickTop="1" thickBot="1">
      <c r="B29" s="461">
        <v>22</v>
      </c>
      <c r="C29" s="460" t="s">
        <v>160</v>
      </c>
      <c r="D29" s="333" t="s">
        <v>116</v>
      </c>
      <c r="E29" s="322">
        <v>38740</v>
      </c>
      <c r="F29" s="459"/>
      <c r="G29" s="458"/>
      <c r="H29" s="457">
        <v>1.952</v>
      </c>
      <c r="I29" s="457">
        <v>2.004</v>
      </c>
      <c r="J29" s="457">
        <v>2.0070000000000001</v>
      </c>
      <c r="K29" s="110" t="s">
        <v>134</v>
      </c>
      <c r="L29" s="108"/>
      <c r="M29" s="109" t="e">
        <f>+(I29-#REF!)/#REF!</f>
        <v>#REF!</v>
      </c>
      <c r="N29" s="108"/>
    </row>
    <row r="30" spans="2:15" ht="18" customHeight="1" thickTop="1" thickBot="1">
      <c r="B30" s="189" t="s">
        <v>159</v>
      </c>
      <c r="C30" s="249"/>
      <c r="D30" s="249"/>
      <c r="E30" s="249"/>
      <c r="F30" s="249"/>
      <c r="G30" s="249"/>
      <c r="H30" s="132"/>
      <c r="I30" s="132"/>
      <c r="J30" s="131"/>
      <c r="K30" s="159"/>
      <c r="L30" s="108"/>
      <c r="M30" s="456"/>
      <c r="N30" s="108"/>
    </row>
    <row r="31" spans="2:15" ht="17.25" customHeight="1" thickTop="1">
      <c r="B31" s="350">
        <v>23</v>
      </c>
      <c r="C31" s="455" t="s">
        <v>158</v>
      </c>
      <c r="D31" s="421" t="s">
        <v>14</v>
      </c>
      <c r="E31" s="454">
        <v>34106</v>
      </c>
      <c r="F31" s="453"/>
      <c r="G31" s="426"/>
      <c r="H31" s="452">
        <v>65.900000000000006</v>
      </c>
      <c r="I31" s="452">
        <v>67.114999999999995</v>
      </c>
      <c r="J31" s="452">
        <v>67.134</v>
      </c>
      <c r="K31" s="159"/>
      <c r="L31" s="108"/>
      <c r="M31" s="451"/>
      <c r="N31" s="108"/>
    </row>
    <row r="32" spans="2:15" ht="17.25" customHeight="1" thickBot="1">
      <c r="B32" s="394">
        <f>+B31+1</f>
        <v>24</v>
      </c>
      <c r="C32" s="450" t="s">
        <v>157</v>
      </c>
      <c r="D32" s="445" t="s">
        <v>14</v>
      </c>
      <c r="E32" s="449">
        <v>34449</v>
      </c>
      <c r="F32" s="448"/>
      <c r="G32" s="347"/>
      <c r="H32" s="447">
        <v>139.21899999999999</v>
      </c>
      <c r="I32" s="447">
        <v>138.501</v>
      </c>
      <c r="J32" s="447">
        <v>139.08699999999999</v>
      </c>
      <c r="K32" s="441"/>
      <c r="L32" s="440"/>
      <c r="M32" s="440"/>
      <c r="N32" s="439"/>
    </row>
    <row r="33" spans="2:15" ht="17.25" customHeight="1" thickTop="1" thickBot="1">
      <c r="B33" s="394">
        <f>+B32+1</f>
        <v>25</v>
      </c>
      <c r="C33" s="446" t="s">
        <v>156</v>
      </c>
      <c r="D33" s="445" t="s">
        <v>14</v>
      </c>
      <c r="E33" s="444">
        <v>681</v>
      </c>
      <c r="F33" s="443"/>
      <c r="G33" s="347"/>
      <c r="H33" s="442">
        <v>109.364</v>
      </c>
      <c r="I33" s="442">
        <v>104.45099999999999</v>
      </c>
      <c r="J33" s="442">
        <v>104.926</v>
      </c>
      <c r="K33" s="441"/>
      <c r="L33" s="440"/>
      <c r="M33" s="440"/>
      <c r="N33" s="439"/>
    </row>
    <row r="34" spans="2:15" ht="17.25" customHeight="1" thickTop="1" thickBot="1">
      <c r="B34" s="345">
        <f>+B33+1</f>
        <v>26</v>
      </c>
      <c r="C34" s="438" t="s">
        <v>155</v>
      </c>
      <c r="D34" s="437" t="s">
        <v>21</v>
      </c>
      <c r="E34" s="342">
        <v>43878</v>
      </c>
      <c r="F34" s="436"/>
      <c r="G34" s="340"/>
      <c r="H34" s="435">
        <v>111.24299999999999</v>
      </c>
      <c r="I34" s="435">
        <v>114.193</v>
      </c>
      <c r="J34" s="435">
        <v>114.245</v>
      </c>
      <c r="K34" s="159"/>
      <c r="L34" s="108"/>
      <c r="M34" s="434"/>
      <c r="N34" s="108"/>
    </row>
    <row r="35" spans="2:15" ht="14.25" customHeight="1" thickTop="1" thickBot="1">
      <c r="B35" s="133" t="s">
        <v>154</v>
      </c>
      <c r="C35" s="132"/>
      <c r="D35" s="132"/>
      <c r="E35" s="132"/>
      <c r="F35" s="132"/>
      <c r="G35" s="132"/>
      <c r="H35" s="132"/>
      <c r="I35" s="132"/>
      <c r="J35" s="131"/>
      <c r="K35" s="433"/>
      <c r="L35" s="431"/>
      <c r="M35" s="432"/>
      <c r="N35" s="431"/>
    </row>
    <row r="36" spans="2:15" ht="18" customHeight="1" thickTop="1" thickBot="1">
      <c r="B36" s="430">
        <v>27</v>
      </c>
      <c r="C36" s="429" t="s">
        <v>153</v>
      </c>
      <c r="D36" s="380" t="s">
        <v>79</v>
      </c>
      <c r="E36" s="428">
        <v>39540</v>
      </c>
      <c r="F36" s="427"/>
      <c r="G36" s="426"/>
      <c r="H36" s="245">
        <v>139.02799999999999</v>
      </c>
      <c r="I36" s="245">
        <v>144.42599999999999</v>
      </c>
      <c r="J36" s="245">
        <v>144.381</v>
      </c>
      <c r="K36" s="159"/>
      <c r="L36" s="108"/>
      <c r="M36" s="109"/>
      <c r="N36" s="108"/>
    </row>
    <row r="37" spans="2:15" s="108" customFormat="1" ht="16.5" customHeight="1" thickTop="1" thickBot="1">
      <c r="B37" s="394">
        <f>B36+1</f>
        <v>28</v>
      </c>
      <c r="C37" s="416" t="s">
        <v>152</v>
      </c>
      <c r="D37" s="380" t="s">
        <v>79</v>
      </c>
      <c r="E37" s="420">
        <v>39540</v>
      </c>
      <c r="F37" s="419"/>
      <c r="G37" s="425"/>
      <c r="H37" s="414">
        <v>533.14300000000003</v>
      </c>
      <c r="I37" s="414">
        <v>548.08600000000001</v>
      </c>
      <c r="J37" s="414">
        <v>548.04999999999995</v>
      </c>
      <c r="K37" s="159"/>
      <c r="M37" s="109"/>
      <c r="O37" s="1"/>
    </row>
    <row r="38" spans="2:15" ht="17.25" customHeight="1" thickTop="1" thickBot="1">
      <c r="B38" s="394">
        <f>B37+1</f>
        <v>29</v>
      </c>
      <c r="C38" s="416" t="s">
        <v>151</v>
      </c>
      <c r="D38" s="424" t="s">
        <v>89</v>
      </c>
      <c r="E38" s="420">
        <v>39736</v>
      </c>
      <c r="F38" s="419"/>
      <c r="G38" s="406"/>
      <c r="H38" s="414">
        <v>137.90600000000001</v>
      </c>
      <c r="I38" s="414">
        <v>137.958</v>
      </c>
      <c r="J38" s="414">
        <v>138.46</v>
      </c>
      <c r="K38" s="159"/>
      <c r="L38" s="108"/>
      <c r="M38" s="109"/>
      <c r="N38" s="108"/>
    </row>
    <row r="39" spans="2:15" ht="17.25" customHeight="1" thickTop="1" thickBot="1">
      <c r="B39" s="394">
        <f>B38+1</f>
        <v>30</v>
      </c>
      <c r="C39" s="410" t="s">
        <v>150</v>
      </c>
      <c r="D39" s="424" t="s">
        <v>50</v>
      </c>
      <c r="E39" s="420">
        <v>39657</v>
      </c>
      <c r="F39" s="419"/>
      <c r="G39" s="406"/>
      <c r="H39" s="418">
        <v>176.09200000000001</v>
      </c>
      <c r="I39" s="418">
        <v>184.887</v>
      </c>
      <c r="J39" s="418">
        <v>184.232</v>
      </c>
      <c r="K39" s="159"/>
      <c r="L39" s="108"/>
      <c r="M39" s="109"/>
      <c r="N39" s="108"/>
    </row>
    <row r="40" spans="2:15" ht="17.25" customHeight="1" thickTop="1" thickBot="1">
      <c r="B40" s="394">
        <f>B39+1</f>
        <v>31</v>
      </c>
      <c r="C40" s="422" t="s">
        <v>149</v>
      </c>
      <c r="D40" s="421" t="s">
        <v>14</v>
      </c>
      <c r="E40" s="420">
        <v>40427</v>
      </c>
      <c r="F40" s="419"/>
      <c r="G40" s="406"/>
      <c r="H40" s="418">
        <v>98.227000000000004</v>
      </c>
      <c r="I40" s="418">
        <v>100.39</v>
      </c>
      <c r="J40" s="418">
        <v>100.94499999999999</v>
      </c>
      <c r="K40" s="159"/>
      <c r="L40" s="168"/>
      <c r="M40" s="108"/>
      <c r="N40" s="417"/>
    </row>
    <row r="41" spans="2:15" ht="17.25" customHeight="1" thickTop="1" thickBot="1">
      <c r="B41" s="394">
        <f>B40+1</f>
        <v>32</v>
      </c>
      <c r="C41" s="416" t="s">
        <v>148</v>
      </c>
      <c r="D41" s="415" t="s">
        <v>14</v>
      </c>
      <c r="E41" s="411">
        <v>40672</v>
      </c>
      <c r="F41" s="407"/>
      <c r="G41" s="406"/>
      <c r="H41" s="414">
        <v>131.857</v>
      </c>
      <c r="I41" s="401">
        <v>133.893</v>
      </c>
      <c r="J41" s="401">
        <v>134.10499999999999</v>
      </c>
      <c r="K41" s="159"/>
      <c r="L41" s="168"/>
      <c r="M41" s="108"/>
      <c r="N41" s="400"/>
    </row>
    <row r="42" spans="2:15" s="108" customFormat="1" ht="17.25" customHeight="1" thickTop="1" thickBot="1">
      <c r="B42" s="394">
        <f>B41+1</f>
        <v>33</v>
      </c>
      <c r="C42" s="413" t="s">
        <v>147</v>
      </c>
      <c r="D42" s="412" t="s">
        <v>145</v>
      </c>
      <c r="E42" s="411">
        <v>42003</v>
      </c>
      <c r="F42" s="407"/>
      <c r="G42" s="406"/>
      <c r="H42" s="401">
        <v>167.72</v>
      </c>
      <c r="I42" s="401">
        <v>163.738</v>
      </c>
      <c r="J42" s="401">
        <v>164.60599999999999</v>
      </c>
      <c r="K42" s="159"/>
      <c r="L42" s="168"/>
      <c r="N42" s="400"/>
    </row>
    <row r="43" spans="2:15" s="108" customFormat="1" ht="15" customHeight="1" thickTop="1" thickBot="1">
      <c r="B43" s="394">
        <f>B42+1</f>
        <v>34</v>
      </c>
      <c r="C43" s="410" t="s">
        <v>146</v>
      </c>
      <c r="D43" s="409" t="s">
        <v>145</v>
      </c>
      <c r="E43" s="408" t="s">
        <v>144</v>
      </c>
      <c r="F43" s="407"/>
      <c r="G43" s="406"/>
      <c r="H43" s="405">
        <v>149.70400000000001</v>
      </c>
      <c r="I43" s="405">
        <v>144.15600000000001</v>
      </c>
      <c r="J43" s="405">
        <v>144.94300000000001</v>
      </c>
      <c r="K43" s="159"/>
      <c r="M43" s="109"/>
    </row>
    <row r="44" spans="2:15" ht="15" customHeight="1" thickTop="1" thickBot="1">
      <c r="B44" s="394">
        <f>B43+1</f>
        <v>35</v>
      </c>
      <c r="C44" s="404" t="s">
        <v>143</v>
      </c>
      <c r="D44" s="403" t="s">
        <v>14</v>
      </c>
      <c r="E44" s="352">
        <v>39237</v>
      </c>
      <c r="F44" s="402"/>
      <c r="G44" s="396"/>
      <c r="H44" s="401">
        <v>23.129000000000001</v>
      </c>
      <c r="I44" s="401">
        <v>22.684999999999999</v>
      </c>
      <c r="J44" s="401">
        <v>22.797000000000001</v>
      </c>
      <c r="K44" s="159"/>
      <c r="L44" s="168"/>
      <c r="M44" s="108"/>
      <c r="N44" s="400"/>
    </row>
    <row r="45" spans="2:15" ht="16.5" customHeight="1" thickTop="1" thickBot="1">
      <c r="B45" s="394">
        <f>B44+1</f>
        <v>36</v>
      </c>
      <c r="C45" s="399" t="s">
        <v>142</v>
      </c>
      <c r="D45" s="361" t="s">
        <v>5</v>
      </c>
      <c r="E45" s="398">
        <v>42388</v>
      </c>
      <c r="F45" s="397"/>
      <c r="G45" s="396"/>
      <c r="H45" s="395">
        <v>92.103999999999999</v>
      </c>
      <c r="I45" s="395">
        <v>96.581000000000003</v>
      </c>
      <c r="J45" s="395">
        <v>96.474999999999994</v>
      </c>
      <c r="K45" s="159"/>
      <c r="L45" s="168"/>
      <c r="M45" s="108"/>
      <c r="N45" s="227"/>
    </row>
    <row r="46" spans="2:15" ht="16.5" customHeight="1" thickTop="1">
      <c r="B46" s="394">
        <f>B45+1</f>
        <v>37</v>
      </c>
      <c r="C46" s="393" t="s">
        <v>141</v>
      </c>
      <c r="D46" s="392" t="s">
        <v>11</v>
      </c>
      <c r="E46" s="391">
        <v>44680</v>
      </c>
      <c r="F46" s="390"/>
      <c r="G46" s="389"/>
      <c r="H46" s="388" t="s">
        <v>10</v>
      </c>
      <c r="I46" s="346">
        <v>1.0149999999999999</v>
      </c>
      <c r="J46" s="346">
        <v>1.0149999999999999</v>
      </c>
      <c r="K46" s="159"/>
      <c r="L46" s="228"/>
      <c r="M46" s="108"/>
      <c r="N46" s="227"/>
    </row>
    <row r="47" spans="2:15" ht="16.5" customHeight="1" thickBot="1">
      <c r="B47" s="387">
        <f>B46+1</f>
        <v>38</v>
      </c>
      <c r="C47" s="69" t="s">
        <v>140</v>
      </c>
      <c r="D47" s="386" t="s">
        <v>11</v>
      </c>
      <c r="E47" s="385">
        <v>44680</v>
      </c>
      <c r="F47" s="384"/>
      <c r="G47" s="383"/>
      <c r="H47" s="382" t="s">
        <v>9</v>
      </c>
      <c r="I47" s="339">
        <v>1.018</v>
      </c>
      <c r="J47" s="339">
        <v>1.0209999999999999</v>
      </c>
      <c r="K47" s="159"/>
      <c r="L47" s="228"/>
      <c r="M47" s="108"/>
      <c r="N47" s="227"/>
    </row>
    <row r="48" spans="2:15" ht="16.5" customHeight="1" thickTop="1" thickBot="1">
      <c r="B48" s="189" t="s">
        <v>139</v>
      </c>
      <c r="C48" s="249"/>
      <c r="D48" s="249"/>
      <c r="E48" s="249"/>
      <c r="F48" s="249"/>
      <c r="G48" s="249"/>
      <c r="H48" s="249"/>
      <c r="I48" s="249"/>
      <c r="J48" s="187"/>
      <c r="K48" s="33"/>
      <c r="M48" s="21"/>
    </row>
    <row r="49" spans="1:14" ht="17.25" customHeight="1" thickTop="1" thickBot="1">
      <c r="B49" s="376">
        <v>39</v>
      </c>
      <c r="C49" s="381" t="s">
        <v>138</v>
      </c>
      <c r="D49" s="380" t="s">
        <v>79</v>
      </c>
      <c r="E49" s="374">
        <v>38022</v>
      </c>
      <c r="F49" s="359"/>
      <c r="G49" s="379"/>
      <c r="H49" s="378">
        <v>2242.1210000000001</v>
      </c>
      <c r="I49" s="378">
        <v>2298.105</v>
      </c>
      <c r="J49" s="378">
        <v>2305.6689999999999</v>
      </c>
      <c r="K49" s="116" t="s">
        <v>36</v>
      </c>
      <c r="M49" s="48">
        <f>+(J49-I49)/I49</f>
        <v>3.2914074857327454E-3</v>
      </c>
    </row>
    <row r="50" spans="1:14" ht="17.25" customHeight="1" thickTop="1" thickBot="1">
      <c r="B50" s="376">
        <f>B49+1</f>
        <v>40</v>
      </c>
      <c r="C50" s="362" t="s">
        <v>137</v>
      </c>
      <c r="D50" s="375" t="s">
        <v>16</v>
      </c>
      <c r="E50" s="374">
        <v>39745</v>
      </c>
      <c r="F50" s="359"/>
      <c r="G50" s="369"/>
      <c r="H50" s="363">
        <v>127.962</v>
      </c>
      <c r="I50" s="363">
        <v>137.48400000000001</v>
      </c>
      <c r="J50" s="363">
        <v>138.65600000000001</v>
      </c>
      <c r="K50" s="49" t="s">
        <v>13</v>
      </c>
      <c r="M50" s="48" t="e">
        <f>+(#REF!-#REF!)/#REF!</f>
        <v>#REF!</v>
      </c>
    </row>
    <row r="51" spans="1:14" ht="16.5" customHeight="1" thickTop="1" thickBot="1">
      <c r="B51" s="376">
        <f>B50+1</f>
        <v>41</v>
      </c>
      <c r="C51" s="362" t="s">
        <v>136</v>
      </c>
      <c r="D51" s="375" t="s">
        <v>89</v>
      </c>
      <c r="E51" s="374">
        <v>39937</v>
      </c>
      <c r="F51" s="359"/>
      <c r="G51" s="365"/>
      <c r="H51" s="355">
        <v>216.05699999999999</v>
      </c>
      <c r="I51" s="355">
        <v>218.761</v>
      </c>
      <c r="J51" s="355">
        <v>220.74100000000001</v>
      </c>
      <c r="K51" s="49" t="s">
        <v>13</v>
      </c>
      <c r="M51" s="48" t="e">
        <f>+(#REF!-#REF!)/#REF!</f>
        <v>#REF!</v>
      </c>
    </row>
    <row r="52" spans="1:14" ht="17.25" customHeight="1" thickTop="1" thickBot="1">
      <c r="B52" s="376">
        <f>B51+1</f>
        <v>42</v>
      </c>
      <c r="C52" s="366" t="s">
        <v>135</v>
      </c>
      <c r="D52" s="375" t="s">
        <v>116</v>
      </c>
      <c r="E52" s="374">
        <v>38740</v>
      </c>
      <c r="F52" s="359"/>
      <c r="G52" s="365"/>
      <c r="H52" s="355">
        <v>2.98</v>
      </c>
      <c r="I52" s="355">
        <v>2.9569999999999999</v>
      </c>
      <c r="J52" s="355">
        <v>2.9689999999999999</v>
      </c>
      <c r="K52" s="377" t="s">
        <v>134</v>
      </c>
      <c r="M52" s="48">
        <f>+(J52-I52)/I52</f>
        <v>4.0581670612106907E-3</v>
      </c>
    </row>
    <row r="53" spans="1:14" ht="17.25" customHeight="1" thickTop="1" thickBot="1">
      <c r="A53" s="1" t="s">
        <v>52</v>
      </c>
      <c r="B53" s="376">
        <f>B52+1</f>
        <v>43</v>
      </c>
      <c r="C53" s="366" t="s">
        <v>133</v>
      </c>
      <c r="D53" s="375" t="s">
        <v>116</v>
      </c>
      <c r="E53" s="374">
        <v>38740</v>
      </c>
      <c r="F53" s="359"/>
      <c r="G53" s="365"/>
      <c r="H53" s="368">
        <v>2.6789999999999998</v>
      </c>
      <c r="I53" s="368">
        <v>2.677</v>
      </c>
      <c r="J53" s="368">
        <v>2.6859999999999999</v>
      </c>
      <c r="K53" s="49" t="s">
        <v>13</v>
      </c>
      <c r="M53" s="48">
        <f>+(J53-I53)/I53</f>
        <v>3.3619723571161361E-3</v>
      </c>
    </row>
    <row r="54" spans="1:14" ht="17.25" customHeight="1" thickTop="1" thickBot="1">
      <c r="B54" s="350">
        <f>B53+1</f>
        <v>44</v>
      </c>
      <c r="C54" s="373" t="s">
        <v>132</v>
      </c>
      <c r="D54" s="372" t="s">
        <v>48</v>
      </c>
      <c r="E54" s="371">
        <v>41984</v>
      </c>
      <c r="F54" s="370"/>
      <c r="G54" s="369"/>
      <c r="H54" s="368">
        <v>65.25</v>
      </c>
      <c r="I54" s="368">
        <v>61.710999999999999</v>
      </c>
      <c r="J54" s="368">
        <v>61.963999999999999</v>
      </c>
      <c r="K54" s="49" t="s">
        <v>13</v>
      </c>
      <c r="M54" s="48">
        <f>+(J54-I54)/I54</f>
        <v>4.0997553110466546E-3</v>
      </c>
    </row>
    <row r="55" spans="1:14" ht="17.25" customHeight="1" thickTop="1">
      <c r="B55" s="350">
        <f>B54+1</f>
        <v>45</v>
      </c>
      <c r="C55" s="362" t="s">
        <v>131</v>
      </c>
      <c r="D55" s="361" t="s">
        <v>21</v>
      </c>
      <c r="E55" s="360">
        <v>42087</v>
      </c>
      <c r="F55" s="359"/>
      <c r="G55" s="365"/>
      <c r="H55" s="367">
        <v>1.3360000000000001</v>
      </c>
      <c r="I55" s="367">
        <v>1.355</v>
      </c>
      <c r="J55" s="367">
        <v>1.3560000000000001</v>
      </c>
      <c r="K55" s="93"/>
      <c r="M55" s="89">
        <f>+(J55-I55)/I55</f>
        <v>7.3800738007388333E-4</v>
      </c>
    </row>
    <row r="56" spans="1:14" ht="16.5" customHeight="1">
      <c r="B56" s="350">
        <f>B55+1</f>
        <v>46</v>
      </c>
      <c r="C56" s="366" t="s">
        <v>130</v>
      </c>
      <c r="D56" s="361" t="s">
        <v>21</v>
      </c>
      <c r="E56" s="360">
        <v>42087</v>
      </c>
      <c r="F56" s="359"/>
      <c r="G56" s="365"/>
      <c r="H56" s="364">
        <v>1.2290000000000001</v>
      </c>
      <c r="I56" s="364">
        <v>1.214</v>
      </c>
      <c r="J56" s="364">
        <v>1.218</v>
      </c>
      <c r="K56" s="93"/>
      <c r="M56" s="89">
        <f>+(J56-I56)/I56</f>
        <v>3.2948929159802337E-3</v>
      </c>
    </row>
    <row r="57" spans="1:14" ht="16.5" customHeight="1">
      <c r="B57" s="350">
        <f>B56+1</f>
        <v>47</v>
      </c>
      <c r="C57" s="362" t="s">
        <v>129</v>
      </c>
      <c r="D57" s="361" t="s">
        <v>21</v>
      </c>
      <c r="E57" s="360">
        <v>42087</v>
      </c>
      <c r="F57" s="359"/>
      <c r="G57" s="358"/>
      <c r="H57" s="363">
        <v>1.2</v>
      </c>
      <c r="I57" s="363">
        <v>1.196</v>
      </c>
      <c r="J57" s="363">
        <v>1.206</v>
      </c>
      <c r="K57" s="93"/>
      <c r="M57" s="89">
        <f>+(J57-I57)/I57</f>
        <v>8.3612040133779347E-3</v>
      </c>
    </row>
    <row r="58" spans="1:14" ht="16.5" customHeight="1">
      <c r="B58" s="350">
        <f>B57+1</f>
        <v>48</v>
      </c>
      <c r="C58" s="362" t="s">
        <v>128</v>
      </c>
      <c r="D58" s="361" t="s">
        <v>30</v>
      </c>
      <c r="E58" s="360">
        <v>42317</v>
      </c>
      <c r="F58" s="359"/>
      <c r="G58" s="358"/>
      <c r="H58" s="280">
        <v>106.676</v>
      </c>
      <c r="I58" s="280" t="s">
        <v>124</v>
      </c>
      <c r="J58" s="280" t="s">
        <v>124</v>
      </c>
      <c r="K58" s="93"/>
      <c r="M58" s="89" t="e">
        <f>+(J58-I58)/I58</f>
        <v>#VALUE!</v>
      </c>
    </row>
    <row r="59" spans="1:14" ht="16.5" customHeight="1">
      <c r="B59" s="350">
        <f>B58+1</f>
        <v>49</v>
      </c>
      <c r="C59" s="354" t="s">
        <v>127</v>
      </c>
      <c r="D59" s="353" t="s">
        <v>24</v>
      </c>
      <c r="E59" s="357">
        <v>39503</v>
      </c>
      <c r="F59" s="356"/>
      <c r="G59" s="347"/>
      <c r="H59" s="355" t="s">
        <v>23</v>
      </c>
      <c r="I59" s="355" t="s">
        <v>23</v>
      </c>
      <c r="J59" s="355" t="s">
        <v>23</v>
      </c>
      <c r="K59" s="93"/>
      <c r="M59" s="89" t="e">
        <f>+(J59-I59)/I59</f>
        <v>#VALUE!</v>
      </c>
    </row>
    <row r="60" spans="1:14" ht="16.5" customHeight="1">
      <c r="B60" s="350">
        <f>B59+1</f>
        <v>50</v>
      </c>
      <c r="C60" s="354" t="s">
        <v>126</v>
      </c>
      <c r="D60" s="353" t="s">
        <v>125</v>
      </c>
      <c r="E60" s="352">
        <v>42842</v>
      </c>
      <c r="F60" s="351"/>
      <c r="G60" s="347"/>
      <c r="H60" s="355">
        <v>1187.8789999999999</v>
      </c>
      <c r="I60" s="355" t="s">
        <v>124</v>
      </c>
      <c r="J60" s="355" t="s">
        <v>124</v>
      </c>
      <c r="K60" s="93"/>
      <c r="M60" s="89" t="e">
        <f>+(I60-#REF!)/#REF!</f>
        <v>#VALUE!</v>
      </c>
    </row>
    <row r="61" spans="1:14" ht="16.5" customHeight="1">
      <c r="B61" s="350">
        <f>B60+1</f>
        <v>51</v>
      </c>
      <c r="C61" s="354" t="s">
        <v>123</v>
      </c>
      <c r="D61" s="353" t="s">
        <v>30</v>
      </c>
      <c r="E61" s="352">
        <v>42874</v>
      </c>
      <c r="F61" s="351"/>
      <c r="G61" s="347"/>
      <c r="H61" s="346">
        <v>12.972</v>
      </c>
      <c r="I61" s="346">
        <v>13.084</v>
      </c>
      <c r="J61" s="346">
        <v>13.263999999999999</v>
      </c>
      <c r="K61" s="93"/>
      <c r="M61" s="89">
        <f>+(J61-I61)/I61</f>
        <v>1.3757260776520921E-2</v>
      </c>
    </row>
    <row r="62" spans="1:14" ht="16.5" customHeight="1" thickBot="1">
      <c r="B62" s="350">
        <f>B61+1</f>
        <v>52</v>
      </c>
      <c r="C62" s="272" t="s">
        <v>122</v>
      </c>
      <c r="D62" s="259" t="s">
        <v>14</v>
      </c>
      <c r="E62" s="349">
        <v>43045</v>
      </c>
      <c r="F62" s="348"/>
      <c r="G62" s="347"/>
      <c r="H62" s="346">
        <v>10.355</v>
      </c>
      <c r="I62" s="346">
        <v>10.436</v>
      </c>
      <c r="J62" s="346">
        <v>10.609</v>
      </c>
      <c r="K62" s="338"/>
      <c r="L62" s="336"/>
      <c r="M62" s="337">
        <f>+(J62-I62)/I62</f>
        <v>1.6577232656190117E-2</v>
      </c>
      <c r="N62" s="336"/>
    </row>
    <row r="63" spans="1:14" ht="16.5" customHeight="1" thickTop="1" thickBot="1">
      <c r="B63" s="345">
        <f>B62+1</f>
        <v>53</v>
      </c>
      <c r="C63" s="344" t="s">
        <v>121</v>
      </c>
      <c r="D63" s="343" t="s">
        <v>30</v>
      </c>
      <c r="E63" s="342">
        <v>44368</v>
      </c>
      <c r="F63" s="341"/>
      <c r="G63" s="340"/>
      <c r="H63" s="339">
        <v>11.433</v>
      </c>
      <c r="I63" s="339">
        <v>12.913</v>
      </c>
      <c r="J63" s="339">
        <v>13.144</v>
      </c>
      <c r="K63" s="338"/>
      <c r="L63" s="336"/>
      <c r="M63" s="337">
        <f>+(J63-I63)/I63</f>
        <v>1.78889491210408E-2</v>
      </c>
      <c r="N63" s="336"/>
    </row>
    <row r="64" spans="1:14" ht="16.5" customHeight="1" thickTop="1" thickBot="1">
      <c r="B64" s="133" t="s">
        <v>120</v>
      </c>
      <c r="C64" s="132"/>
      <c r="D64" s="132"/>
      <c r="E64" s="132"/>
      <c r="F64" s="132"/>
      <c r="G64" s="132"/>
      <c r="H64" s="132"/>
      <c r="I64" s="132"/>
      <c r="J64" s="131"/>
      <c r="K64" s="93"/>
      <c r="M64" s="89"/>
    </row>
    <row r="65" spans="2:14" ht="16.5" customHeight="1" thickTop="1" thickBot="1">
      <c r="B65" s="335">
        <v>54</v>
      </c>
      <c r="C65" s="334" t="s">
        <v>119</v>
      </c>
      <c r="D65" s="333" t="s">
        <v>46</v>
      </c>
      <c r="E65" s="332">
        <v>36626</v>
      </c>
      <c r="F65" s="331"/>
      <c r="G65" s="330"/>
      <c r="H65" s="329">
        <v>88.113</v>
      </c>
      <c r="I65" s="329">
        <v>90.116</v>
      </c>
      <c r="J65" s="329">
        <v>90.671000000000006</v>
      </c>
      <c r="K65" s="159"/>
      <c r="L65" s="108"/>
      <c r="M65" s="109"/>
      <c r="N65" s="108"/>
    </row>
    <row r="66" spans="2:14" ht="16.5" customHeight="1" thickTop="1" thickBot="1">
      <c r="B66" s="328"/>
      <c r="C66" s="327" t="s">
        <v>118</v>
      </c>
      <c r="D66" s="327"/>
      <c r="E66" s="327"/>
      <c r="F66" s="327"/>
      <c r="G66" s="327"/>
      <c r="H66" s="327"/>
      <c r="I66" s="327"/>
      <c r="J66" s="327"/>
      <c r="K66" s="131"/>
      <c r="L66" s="108"/>
      <c r="M66" s="228"/>
      <c r="N66" s="108"/>
    </row>
    <row r="67" spans="2:14" ht="16.5" customHeight="1" thickTop="1" thickBot="1">
      <c r="B67" s="326">
        <v>55</v>
      </c>
      <c r="C67" s="325" t="s">
        <v>117</v>
      </c>
      <c r="D67" s="324" t="s">
        <v>116</v>
      </c>
      <c r="E67" s="323">
        <v>40071</v>
      </c>
      <c r="F67" s="322"/>
      <c r="G67" s="321"/>
      <c r="H67" s="320">
        <v>1.288</v>
      </c>
      <c r="I67" s="320">
        <v>1.252</v>
      </c>
      <c r="J67" s="320">
        <v>1.256</v>
      </c>
      <c r="K67" s="93" t="s">
        <v>8</v>
      </c>
      <c r="M67" s="48" t="e">
        <f>+(#REF!-I67)/I67</f>
        <v>#REF!</v>
      </c>
    </row>
    <row r="68" spans="2:14" ht="23.25" customHeight="1" thickTop="1" thickBot="1">
      <c r="B68" s="319" t="s">
        <v>115</v>
      </c>
      <c r="C68" s="318"/>
      <c r="D68" s="318"/>
      <c r="E68" s="318"/>
      <c r="F68" s="318"/>
      <c r="G68" s="318"/>
      <c r="H68" s="318"/>
      <c r="I68" s="318"/>
      <c r="J68" s="317"/>
      <c r="K68" s="33"/>
    </row>
    <row r="69" spans="2:14" ht="14.25" customHeight="1" thickTop="1" thickBot="1">
      <c r="B69" s="316" t="s">
        <v>114</v>
      </c>
      <c r="C69" s="315"/>
      <c r="D69" s="314" t="s">
        <v>113</v>
      </c>
      <c r="E69" s="313" t="s">
        <v>112</v>
      </c>
      <c r="F69" s="312" t="s">
        <v>111</v>
      </c>
      <c r="G69" s="311"/>
      <c r="H69" s="310" t="s">
        <v>110</v>
      </c>
      <c r="I69" s="309" t="s">
        <v>109</v>
      </c>
      <c r="J69" s="308" t="s">
        <v>108</v>
      </c>
      <c r="K69" s="33"/>
      <c r="M69" s="1"/>
    </row>
    <row r="70" spans="2:14" ht="13.5" customHeight="1">
      <c r="B70" s="307"/>
      <c r="C70" s="306"/>
      <c r="D70" s="305"/>
      <c r="E70" s="304"/>
      <c r="F70" s="303" t="s">
        <v>107</v>
      </c>
      <c r="G70" s="303" t="s">
        <v>106</v>
      </c>
      <c r="H70" s="302"/>
      <c r="I70" s="301"/>
      <c r="J70" s="300"/>
      <c r="K70" s="33"/>
      <c r="M70" s="1"/>
    </row>
    <row r="71" spans="2:14" ht="16.5" customHeight="1" thickBot="1">
      <c r="B71" s="299"/>
      <c r="C71" s="298"/>
      <c r="D71" s="297"/>
      <c r="E71" s="296"/>
      <c r="F71" s="295"/>
      <c r="G71" s="295"/>
      <c r="H71" s="294"/>
      <c r="I71" s="293"/>
      <c r="J71" s="292"/>
      <c r="K71" s="33"/>
      <c r="M71" s="1"/>
    </row>
    <row r="72" spans="2:14" ht="17.25" customHeight="1" thickTop="1" thickBot="1">
      <c r="B72" s="291" t="s">
        <v>105</v>
      </c>
      <c r="C72" s="290"/>
      <c r="D72" s="290"/>
      <c r="E72" s="290"/>
      <c r="F72" s="290"/>
      <c r="G72" s="290"/>
      <c r="H72" s="290"/>
      <c r="I72" s="290"/>
      <c r="J72" s="289"/>
      <c r="K72" s="33"/>
      <c r="M72" s="1"/>
    </row>
    <row r="73" spans="2:14" ht="17.25" customHeight="1" thickTop="1" thickBot="1">
      <c r="B73" s="288">
        <v>56</v>
      </c>
      <c r="C73" s="287" t="s">
        <v>104</v>
      </c>
      <c r="D73" s="286" t="s">
        <v>59</v>
      </c>
      <c r="E73" s="62">
        <v>36831</v>
      </c>
      <c r="F73" s="211">
        <v>44698</v>
      </c>
      <c r="G73" s="285">
        <v>3.9580000000000002</v>
      </c>
      <c r="H73" s="209">
        <v>109.64400000000001</v>
      </c>
      <c r="I73" s="209">
        <v>107.952</v>
      </c>
      <c r="J73" s="209">
        <v>107.986</v>
      </c>
      <c r="K73" s="229"/>
      <c r="L73" s="168"/>
      <c r="M73" s="108"/>
      <c r="N73" s="3"/>
    </row>
    <row r="74" spans="2:14" ht="16.5" customHeight="1" thickTop="1" thickBot="1">
      <c r="B74" s="261">
        <f>B73+1</f>
        <v>57</v>
      </c>
      <c r="C74" s="284" t="s">
        <v>103</v>
      </c>
      <c r="D74" s="184" t="s">
        <v>21</v>
      </c>
      <c r="E74" s="270">
        <v>101.60599999999999</v>
      </c>
      <c r="F74" s="270">
        <v>44704</v>
      </c>
      <c r="G74" s="283">
        <v>4.4909999999999997</v>
      </c>
      <c r="H74" s="266">
        <v>101.621</v>
      </c>
      <c r="I74" s="266">
        <v>99.242000000000004</v>
      </c>
      <c r="J74" s="266">
        <v>99.281000000000006</v>
      </c>
      <c r="K74" s="229"/>
      <c r="L74" s="168"/>
      <c r="M74" s="108"/>
      <c r="N74" s="3"/>
    </row>
    <row r="75" spans="2:14" ht="16.5" customHeight="1" thickTop="1" thickBot="1">
      <c r="B75" s="261">
        <f>B74+1</f>
        <v>58</v>
      </c>
      <c r="C75" s="201" t="s">
        <v>102</v>
      </c>
      <c r="D75" s="204" t="s">
        <v>21</v>
      </c>
      <c r="E75" s="183">
        <v>38847</v>
      </c>
      <c r="F75" s="183">
        <v>44706</v>
      </c>
      <c r="G75" s="199">
        <v>5.4189999999999996</v>
      </c>
      <c r="H75" s="266">
        <v>107.869</v>
      </c>
      <c r="I75" s="266">
        <v>105.20399999999999</v>
      </c>
      <c r="J75" s="266">
        <v>105.248</v>
      </c>
      <c r="K75" s="159"/>
      <c r="L75" s="168"/>
      <c r="M75" s="108"/>
      <c r="N75" s="282"/>
    </row>
    <row r="76" spans="2:14" ht="16.5" customHeight="1" thickTop="1" thickBot="1">
      <c r="B76" s="261">
        <f>B75+1</f>
        <v>59</v>
      </c>
      <c r="C76" s="281" t="s">
        <v>101</v>
      </c>
      <c r="D76" s="204" t="s">
        <v>56</v>
      </c>
      <c r="E76" s="183">
        <v>36831</v>
      </c>
      <c r="F76" s="183">
        <v>44711</v>
      </c>
      <c r="G76" s="199">
        <v>5.2569999999999997</v>
      </c>
      <c r="H76" s="280">
        <v>105.07899999999999</v>
      </c>
      <c r="I76" s="280">
        <v>102.616</v>
      </c>
      <c r="J76" s="280">
        <v>102.661</v>
      </c>
      <c r="K76" s="159"/>
      <c r="L76" s="168"/>
      <c r="M76" s="108"/>
      <c r="N76" s="279"/>
    </row>
    <row r="77" spans="2:14" ht="16.5" customHeight="1" thickTop="1" thickBot="1">
      <c r="B77" s="261">
        <f>B76+1</f>
        <v>60</v>
      </c>
      <c r="C77" s="201" t="s">
        <v>100</v>
      </c>
      <c r="D77" s="204" t="s">
        <v>99</v>
      </c>
      <c r="E77" s="183">
        <v>39209</v>
      </c>
      <c r="F77" s="183">
        <v>44706</v>
      </c>
      <c r="G77" s="199">
        <v>6.4119999999999999</v>
      </c>
      <c r="H77" s="266">
        <v>107.086</v>
      </c>
      <c r="I77" s="266">
        <v>103.97</v>
      </c>
      <c r="J77" s="266">
        <v>104.023</v>
      </c>
      <c r="K77" s="159"/>
      <c r="L77" s="168"/>
      <c r="M77" s="108"/>
      <c r="N77" s="227"/>
    </row>
    <row r="78" spans="2:14" ht="14.25" customHeight="1" thickTop="1" thickBot="1">
      <c r="B78" s="261">
        <f>B77+1</f>
        <v>61</v>
      </c>
      <c r="C78" s="201" t="s">
        <v>98</v>
      </c>
      <c r="D78" s="247" t="s">
        <v>79</v>
      </c>
      <c r="E78" s="183">
        <v>37865</v>
      </c>
      <c r="F78" s="270">
        <v>44712</v>
      </c>
      <c r="G78" s="199">
        <v>5.1440000000000001</v>
      </c>
      <c r="H78" s="266">
        <v>109.883</v>
      </c>
      <c r="I78" s="266">
        <v>107.52500000000001</v>
      </c>
      <c r="J78" s="266">
        <v>107.572</v>
      </c>
      <c r="K78" s="159"/>
      <c r="L78" s="168"/>
      <c r="M78" s="108"/>
      <c r="N78" s="32"/>
    </row>
    <row r="79" spans="2:14" ht="16.5" customHeight="1" thickTop="1" thickBot="1">
      <c r="B79" s="261">
        <f>B78+1</f>
        <v>62</v>
      </c>
      <c r="C79" s="267" t="s">
        <v>97</v>
      </c>
      <c r="D79" s="204" t="s">
        <v>16</v>
      </c>
      <c r="E79" s="183">
        <v>35436</v>
      </c>
      <c r="F79" s="183">
        <v>44699</v>
      </c>
      <c r="G79" s="199">
        <v>5.37</v>
      </c>
      <c r="H79" s="266">
        <v>106.47199999999999</v>
      </c>
      <c r="I79" s="266">
        <v>103.846</v>
      </c>
      <c r="J79" s="266">
        <v>103.893</v>
      </c>
      <c r="K79" s="159"/>
      <c r="L79" s="168"/>
      <c r="M79" s="108"/>
      <c r="N79" s="227"/>
    </row>
    <row r="80" spans="2:14" ht="16.5" customHeight="1" thickTop="1" thickBot="1">
      <c r="B80" s="261">
        <f>B79+1</f>
        <v>63</v>
      </c>
      <c r="C80" s="267" t="s">
        <v>96</v>
      </c>
      <c r="D80" s="259" t="s">
        <v>14</v>
      </c>
      <c r="E80" s="183">
        <v>35464</v>
      </c>
      <c r="F80" s="270">
        <v>44704</v>
      </c>
      <c r="G80" s="199">
        <v>4.923</v>
      </c>
      <c r="H80" s="266">
        <v>103.512</v>
      </c>
      <c r="I80" s="266">
        <v>101.127</v>
      </c>
      <c r="J80" s="266">
        <v>101.16800000000001</v>
      </c>
      <c r="K80" s="159"/>
      <c r="L80" s="168"/>
      <c r="M80" s="108"/>
      <c r="N80" s="3"/>
    </row>
    <row r="81" spans="1:14" ht="15" customHeight="1" thickTop="1" thickBot="1">
      <c r="B81" s="261">
        <f>B80+1</f>
        <v>64</v>
      </c>
      <c r="C81" s="267" t="s">
        <v>95</v>
      </c>
      <c r="D81" s="204" t="s">
        <v>24</v>
      </c>
      <c r="E81" s="183">
        <v>37207</v>
      </c>
      <c r="F81" s="270">
        <v>44712</v>
      </c>
      <c r="G81" s="199">
        <v>2.8170000000000002</v>
      </c>
      <c r="H81" s="266">
        <v>103.245</v>
      </c>
      <c r="I81" s="278">
        <v>100.88</v>
      </c>
      <c r="J81" s="278">
        <v>100.881</v>
      </c>
      <c r="K81" s="152"/>
      <c r="L81" s="175"/>
      <c r="M81" s="150"/>
      <c r="N81" s="174"/>
    </row>
    <row r="82" spans="1:14" ht="16.5" customHeight="1" thickTop="1" thickBot="1">
      <c r="B82" s="261">
        <f>B81+1</f>
        <v>65</v>
      </c>
      <c r="C82" s="267" t="s">
        <v>94</v>
      </c>
      <c r="D82" s="204" t="s">
        <v>69</v>
      </c>
      <c r="E82" s="183">
        <v>37242</v>
      </c>
      <c r="F82" s="183">
        <v>44686</v>
      </c>
      <c r="G82" s="199">
        <v>5.367</v>
      </c>
      <c r="H82" s="266">
        <v>107.099</v>
      </c>
      <c r="I82" s="266">
        <v>104.721</v>
      </c>
      <c r="J82" s="266">
        <v>104.76600000000001</v>
      </c>
      <c r="K82" s="159"/>
      <c r="L82" s="168"/>
      <c r="M82" s="108"/>
      <c r="N82" s="12"/>
    </row>
    <row r="83" spans="1:14" ht="17.25" customHeight="1" thickTop="1" thickBot="1">
      <c r="B83" s="261">
        <f>B82+1</f>
        <v>66</v>
      </c>
      <c r="C83" s="201" t="s">
        <v>93</v>
      </c>
      <c r="D83" s="204" t="s">
        <v>92</v>
      </c>
      <c r="E83" s="183">
        <v>36075</v>
      </c>
      <c r="F83" s="183">
        <v>44697</v>
      </c>
      <c r="G83" s="199">
        <v>6.0129999999999999</v>
      </c>
      <c r="H83" s="266">
        <v>109.10899999999999</v>
      </c>
      <c r="I83" s="266">
        <v>106.23399999999999</v>
      </c>
      <c r="J83" s="266">
        <v>106.288</v>
      </c>
      <c r="K83" s="159"/>
      <c r="L83" s="168"/>
      <c r="M83" s="108"/>
      <c r="N83" s="32"/>
    </row>
    <row r="84" spans="1:14" ht="16.5" customHeight="1" thickTop="1" thickBot="1">
      <c r="B84" s="261">
        <f>B83+1</f>
        <v>67</v>
      </c>
      <c r="C84" s="201" t="s">
        <v>91</v>
      </c>
      <c r="D84" s="204" t="s">
        <v>30</v>
      </c>
      <c r="E84" s="183">
        <v>37396</v>
      </c>
      <c r="F84" s="270">
        <v>44712</v>
      </c>
      <c r="G84" s="199">
        <v>3.823</v>
      </c>
      <c r="H84" s="266">
        <v>106.026</v>
      </c>
      <c r="I84" s="266">
        <v>104.30800000000001</v>
      </c>
      <c r="J84" s="266">
        <v>104.339</v>
      </c>
      <c r="K84" s="277"/>
      <c r="L84" s="276"/>
      <c r="M84" s="2"/>
      <c r="N84" s="129"/>
    </row>
    <row r="85" spans="1:14" ht="16.5" customHeight="1" thickTop="1" thickBot="1">
      <c r="B85" s="261">
        <f>B84+1</f>
        <v>68</v>
      </c>
      <c r="C85" s="201" t="s">
        <v>90</v>
      </c>
      <c r="D85" s="204" t="s">
        <v>89</v>
      </c>
      <c r="E85" s="275">
        <v>40211</v>
      </c>
      <c r="F85" s="183">
        <v>44698</v>
      </c>
      <c r="G85" s="274">
        <v>3.891</v>
      </c>
      <c r="H85" s="266">
        <v>105.277</v>
      </c>
      <c r="I85" s="266">
        <v>103.36799999999999</v>
      </c>
      <c r="J85" s="266">
        <v>103.40300000000001</v>
      </c>
      <c r="K85" s="159"/>
      <c r="L85" s="168"/>
      <c r="M85" s="108"/>
      <c r="N85" s="227"/>
    </row>
    <row r="86" spans="1:14" ht="16.5" customHeight="1" thickTop="1" thickBot="1">
      <c r="B86" s="261">
        <f>B85+1</f>
        <v>69</v>
      </c>
      <c r="C86" s="267" t="s">
        <v>88</v>
      </c>
      <c r="D86" s="273" t="s">
        <v>18</v>
      </c>
      <c r="E86" s="183">
        <v>33910</v>
      </c>
      <c r="F86" s="183">
        <v>44651</v>
      </c>
      <c r="G86" s="199">
        <v>4.8789999999999996</v>
      </c>
      <c r="H86" s="266">
        <v>105.38800000000001</v>
      </c>
      <c r="I86" s="266">
        <v>103.13800000000001</v>
      </c>
      <c r="J86" s="266">
        <v>103.18300000000001</v>
      </c>
      <c r="K86" s="159"/>
      <c r="L86" s="168"/>
      <c r="M86" s="108"/>
      <c r="N86" s="269"/>
    </row>
    <row r="87" spans="1:14" s="108" customFormat="1" ht="16.5" customHeight="1" thickTop="1" thickBot="1">
      <c r="A87" s="227"/>
      <c r="B87" s="261">
        <f>B86+1</f>
        <v>70</v>
      </c>
      <c r="C87" s="272" t="s">
        <v>87</v>
      </c>
      <c r="D87" s="204" t="s">
        <v>43</v>
      </c>
      <c r="E87" s="271">
        <v>35744</v>
      </c>
      <c r="F87" s="270">
        <v>44704</v>
      </c>
      <c r="G87" s="199">
        <v>5.1980000000000004</v>
      </c>
      <c r="H87" s="266">
        <v>104.146</v>
      </c>
      <c r="I87" s="266">
        <v>101.60899999999999</v>
      </c>
      <c r="J87" s="266">
        <v>101.652</v>
      </c>
      <c r="K87" s="159"/>
      <c r="L87" s="168"/>
      <c r="N87" s="269"/>
    </row>
    <row r="88" spans="1:14" ht="16.5" customHeight="1" thickTop="1" thickBot="1">
      <c r="B88" s="261">
        <f>B87+1</f>
        <v>71</v>
      </c>
      <c r="C88" s="268" t="s">
        <v>86</v>
      </c>
      <c r="D88" s="184" t="s">
        <v>66</v>
      </c>
      <c r="E88" s="183">
        <v>39604</v>
      </c>
      <c r="F88" s="183">
        <v>44704</v>
      </c>
      <c r="G88" s="182">
        <v>3.01</v>
      </c>
      <c r="H88" s="266">
        <v>106.95699999999999</v>
      </c>
      <c r="I88" s="266">
        <v>105.726</v>
      </c>
      <c r="J88" s="266">
        <v>105.758</v>
      </c>
      <c r="K88" s="33"/>
    </row>
    <row r="89" spans="1:14" ht="16.5" customHeight="1" thickTop="1" thickBot="1">
      <c r="B89" s="261">
        <f>B88+1</f>
        <v>72</v>
      </c>
      <c r="C89" s="267" t="s">
        <v>85</v>
      </c>
      <c r="D89" s="184" t="s">
        <v>5</v>
      </c>
      <c r="E89" s="183">
        <v>35481</v>
      </c>
      <c r="F89" s="183">
        <v>44697</v>
      </c>
      <c r="G89" s="199">
        <v>5.335</v>
      </c>
      <c r="H89" s="266">
        <v>104.691</v>
      </c>
      <c r="I89" s="266">
        <v>102.08499999999999</v>
      </c>
      <c r="J89" s="266">
        <v>102.131</v>
      </c>
      <c r="K89" s="159"/>
      <c r="L89" s="168"/>
      <c r="M89" s="108"/>
      <c r="N89" s="32"/>
    </row>
    <row r="90" spans="1:14" ht="16.5" customHeight="1" thickTop="1" thickBot="1">
      <c r="B90" s="261">
        <f>B89+1</f>
        <v>73</v>
      </c>
      <c r="C90" s="265" t="s">
        <v>84</v>
      </c>
      <c r="D90" s="264" t="s">
        <v>50</v>
      </c>
      <c r="E90" s="62">
        <v>39706</v>
      </c>
      <c r="F90" s="263">
        <v>44707</v>
      </c>
      <c r="G90" s="262">
        <v>4.5339999999999998</v>
      </c>
      <c r="H90" s="192">
        <v>102.93899999999999</v>
      </c>
      <c r="I90" s="192">
        <v>100.66800000000001</v>
      </c>
      <c r="J90" s="192">
        <v>100.69499999999999</v>
      </c>
      <c r="K90" s="159"/>
      <c r="L90" s="168"/>
      <c r="M90" s="108"/>
      <c r="N90" s="32"/>
    </row>
    <row r="91" spans="1:14" ht="16.5" customHeight="1" thickTop="1" thickBot="1">
      <c r="B91" s="261">
        <f>B90+1</f>
        <v>74</v>
      </c>
      <c r="C91" s="260" t="s">
        <v>83</v>
      </c>
      <c r="D91" s="259" t="s">
        <v>14</v>
      </c>
      <c r="E91" s="258">
        <v>38565</v>
      </c>
      <c r="F91" s="258">
        <v>44704</v>
      </c>
      <c r="G91" s="257">
        <v>4.117</v>
      </c>
      <c r="H91" s="256">
        <v>107.58199999999999</v>
      </c>
      <c r="I91" s="255">
        <v>105.755</v>
      </c>
      <c r="J91" s="255">
        <v>105.79600000000001</v>
      </c>
      <c r="K91" s="159"/>
      <c r="L91" s="168"/>
      <c r="M91" s="108"/>
      <c r="N91" s="227"/>
    </row>
    <row r="92" spans="1:14" ht="16.5" customHeight="1" thickTop="1" thickBot="1">
      <c r="B92" s="202">
        <f>B91+1</f>
        <v>75</v>
      </c>
      <c r="C92" s="254" t="s">
        <v>82</v>
      </c>
      <c r="D92" s="253" t="s">
        <v>46</v>
      </c>
      <c r="E92" s="252">
        <v>34288</v>
      </c>
      <c r="F92" s="139">
        <v>44692</v>
      </c>
      <c r="G92" s="251">
        <v>4.0030000000000001</v>
      </c>
      <c r="H92" s="250">
        <v>103.256</v>
      </c>
      <c r="I92" s="250">
        <v>101.264</v>
      </c>
      <c r="J92" s="250">
        <v>101.29900000000001</v>
      </c>
      <c r="K92" s="159"/>
      <c r="L92" s="168"/>
      <c r="M92" s="108"/>
      <c r="N92" s="227"/>
    </row>
    <row r="93" spans="1:14" ht="15.75" customHeight="1" thickTop="1" thickBot="1">
      <c r="A93" s="1" t="s">
        <v>52</v>
      </c>
      <c r="B93" s="189" t="s">
        <v>81</v>
      </c>
      <c r="C93" s="249"/>
      <c r="D93" s="249"/>
      <c r="E93" s="249"/>
      <c r="F93" s="249"/>
      <c r="G93" s="249"/>
      <c r="H93" s="249"/>
      <c r="I93" s="249"/>
      <c r="J93" s="187"/>
      <c r="K93" s="159"/>
      <c r="L93" s="108"/>
      <c r="M93" s="109"/>
      <c r="N93" s="108"/>
    </row>
    <row r="94" spans="1:14" ht="18.75" customHeight="1" thickTop="1" thickBot="1">
      <c r="A94" s="1" t="s">
        <v>52</v>
      </c>
      <c r="B94" s="242">
        <v>76</v>
      </c>
      <c r="C94" s="248" t="s">
        <v>80</v>
      </c>
      <c r="D94" s="247" t="s">
        <v>79</v>
      </c>
      <c r="E94" s="246">
        <v>39762</v>
      </c>
      <c r="F94" s="211">
        <v>44693</v>
      </c>
      <c r="G94" s="182">
        <v>4.181</v>
      </c>
      <c r="H94" s="245">
        <v>109.904</v>
      </c>
      <c r="I94" s="245">
        <v>108.05</v>
      </c>
      <c r="J94" s="245">
        <v>108.086</v>
      </c>
      <c r="K94" s="33"/>
      <c r="L94" s="244"/>
      <c r="M94" s="1"/>
      <c r="N94" s="243"/>
    </row>
    <row r="95" spans="1:14" ht="16.5" customHeight="1" thickTop="1" thickBot="1">
      <c r="B95" s="242">
        <f>B94+1</f>
        <v>77</v>
      </c>
      <c r="C95" s="241" t="s">
        <v>78</v>
      </c>
      <c r="D95" s="240" t="s">
        <v>74</v>
      </c>
      <c r="E95" s="239">
        <v>40543</v>
      </c>
      <c r="F95" s="183">
        <v>44708</v>
      </c>
      <c r="G95" s="238">
        <v>5.4340000000000002</v>
      </c>
      <c r="H95" s="167">
        <v>106.205</v>
      </c>
      <c r="I95" s="237">
        <v>103.59099999999999</v>
      </c>
      <c r="J95" s="237">
        <v>103.63500000000001</v>
      </c>
      <c r="K95" s="159"/>
      <c r="L95" s="168"/>
      <c r="M95" s="108"/>
      <c r="N95" s="32"/>
    </row>
    <row r="96" spans="1:14" ht="16.5" customHeight="1" thickTop="1" thickBot="1">
      <c r="B96" s="236">
        <f>B95+1</f>
        <v>78</v>
      </c>
      <c r="C96" s="235" t="s">
        <v>77</v>
      </c>
      <c r="D96" s="234" t="s">
        <v>5</v>
      </c>
      <c r="E96" s="233">
        <v>42024</v>
      </c>
      <c r="F96" s="183">
        <v>44711</v>
      </c>
      <c r="G96" s="232">
        <v>4.617</v>
      </c>
      <c r="H96" s="231">
        <v>108.97199999999999</v>
      </c>
      <c r="I96" s="230">
        <v>107.327</v>
      </c>
      <c r="J96" s="230">
        <v>107.36499999999999</v>
      </c>
      <c r="K96" s="159"/>
      <c r="L96" s="168"/>
      <c r="M96" s="108"/>
      <c r="N96" s="32"/>
    </row>
    <row r="97" spans="1:14" ht="16.5" customHeight="1" thickTop="1" thickBot="1">
      <c r="B97" s="189" t="s">
        <v>76</v>
      </c>
      <c r="C97" s="188"/>
      <c r="D97" s="188"/>
      <c r="E97" s="188"/>
      <c r="F97" s="188"/>
      <c r="G97" s="188"/>
      <c r="H97" s="188"/>
      <c r="I97" s="188"/>
      <c r="J97" s="187"/>
      <c r="K97" s="229"/>
      <c r="L97" s="228"/>
      <c r="M97" s="108"/>
      <c r="N97" s="227"/>
    </row>
    <row r="98" spans="1:14" ht="16.5" customHeight="1" thickTop="1" thickBot="1">
      <c r="B98" s="226">
        <v>79</v>
      </c>
      <c r="C98" s="225" t="s">
        <v>75</v>
      </c>
      <c r="D98" s="224" t="s">
        <v>74</v>
      </c>
      <c r="E98" s="223">
        <v>43350</v>
      </c>
      <c r="F98" s="183">
        <v>44708</v>
      </c>
      <c r="G98" s="222">
        <v>6.4710000000000001</v>
      </c>
      <c r="H98" s="221">
        <v>111.053</v>
      </c>
      <c r="I98" s="221">
        <v>107.79</v>
      </c>
      <c r="J98" s="221">
        <v>107.946</v>
      </c>
      <c r="K98" s="191"/>
      <c r="L98" s="168"/>
      <c r="M98" s="190"/>
      <c r="N98" s="220"/>
    </row>
    <row r="99" spans="1:14" ht="15" customHeight="1" thickTop="1" thickBot="1">
      <c r="A99" s="219"/>
      <c r="B99" s="218" t="s">
        <v>73</v>
      </c>
      <c r="C99" s="217"/>
      <c r="D99" s="217"/>
      <c r="E99" s="217"/>
      <c r="F99" s="217"/>
      <c r="G99" s="217"/>
      <c r="H99" s="217"/>
      <c r="I99" s="217"/>
      <c r="J99" s="217"/>
      <c r="K99" s="216"/>
      <c r="L99" s="108"/>
      <c r="M99" s="215"/>
      <c r="N99" s="108"/>
    </row>
    <row r="100" spans="1:14" ht="16.5" customHeight="1" thickTop="1" thickBot="1">
      <c r="B100" s="214">
        <v>80</v>
      </c>
      <c r="C100" s="213" t="s">
        <v>72</v>
      </c>
      <c r="D100" s="212" t="s">
        <v>59</v>
      </c>
      <c r="E100" s="211">
        <v>34561</v>
      </c>
      <c r="F100" s="183">
        <v>44698</v>
      </c>
      <c r="G100" s="210">
        <v>1.0920000000000001</v>
      </c>
      <c r="H100" s="209">
        <v>66.23</v>
      </c>
      <c r="I100" s="209">
        <v>62.433</v>
      </c>
      <c r="J100" s="209">
        <v>62.621000000000002</v>
      </c>
      <c r="K100" s="159"/>
      <c r="L100" s="108"/>
      <c r="M100" s="109"/>
      <c r="N100" s="108"/>
    </row>
    <row r="101" spans="1:14" ht="16.5" customHeight="1" thickTop="1" thickBot="1">
      <c r="B101" s="202">
        <f>B100+1</f>
        <v>81</v>
      </c>
      <c r="C101" s="201" t="s">
        <v>71</v>
      </c>
      <c r="D101" s="205" t="s">
        <v>16</v>
      </c>
      <c r="E101" s="200">
        <v>105.764</v>
      </c>
      <c r="F101" s="183">
        <v>44699</v>
      </c>
      <c r="G101" s="199">
        <v>1.8580000000000001</v>
      </c>
      <c r="H101" s="169">
        <v>99.498000000000005</v>
      </c>
      <c r="I101" s="169">
        <v>99.936000000000007</v>
      </c>
      <c r="J101" s="169">
        <v>100.43600000000001</v>
      </c>
      <c r="K101" s="159"/>
      <c r="L101" s="108"/>
      <c r="M101" s="109"/>
      <c r="N101" s="108"/>
    </row>
    <row r="102" spans="1:14" ht="16.5" customHeight="1" thickTop="1" thickBot="1">
      <c r="B102" s="203">
        <f>B101+1</f>
        <v>82</v>
      </c>
      <c r="C102" s="201" t="s">
        <v>70</v>
      </c>
      <c r="D102" s="205" t="s">
        <v>69</v>
      </c>
      <c r="E102" s="200">
        <v>36367</v>
      </c>
      <c r="F102" s="183">
        <v>44686</v>
      </c>
      <c r="G102" s="199">
        <v>0.71099999999999997</v>
      </c>
      <c r="H102" s="167">
        <v>18.119</v>
      </c>
      <c r="I102" s="167">
        <v>17.609000000000002</v>
      </c>
      <c r="J102" s="167">
        <v>17.608000000000001</v>
      </c>
      <c r="K102" s="207"/>
      <c r="L102" s="208"/>
      <c r="M102" s="207"/>
      <c r="N102" s="206"/>
    </row>
    <row r="103" spans="1:14" ht="16.5" customHeight="1" thickTop="1" thickBot="1">
      <c r="B103" s="202">
        <f>B102+1</f>
        <v>83</v>
      </c>
      <c r="C103" s="201" t="s">
        <v>68</v>
      </c>
      <c r="D103" s="205" t="s">
        <v>18</v>
      </c>
      <c r="E103" s="200">
        <v>36857</v>
      </c>
      <c r="F103" s="183">
        <v>44651</v>
      </c>
      <c r="G103" s="199">
        <v>14.327</v>
      </c>
      <c r="H103" s="167">
        <v>289.13200000000001</v>
      </c>
      <c r="I103" s="167">
        <v>292.68400000000003</v>
      </c>
      <c r="J103" s="167">
        <v>293.15300000000002</v>
      </c>
      <c r="K103" s="159"/>
      <c r="L103" s="108"/>
      <c r="M103" s="109"/>
      <c r="N103" s="108"/>
    </row>
    <row r="104" spans="1:14" ht="14.25" customHeight="1" thickTop="1" thickBot="1">
      <c r="B104" s="203">
        <f>B103+1</f>
        <v>84</v>
      </c>
      <c r="C104" s="201" t="s">
        <v>67</v>
      </c>
      <c r="D104" s="204" t="s">
        <v>66</v>
      </c>
      <c r="E104" s="200">
        <v>38777</v>
      </c>
      <c r="F104" s="163">
        <v>44704</v>
      </c>
      <c r="G104" s="199">
        <v>50.747999999999998</v>
      </c>
      <c r="H104" s="167">
        <v>2272.799</v>
      </c>
      <c r="I104" s="167">
        <v>2160.9360000000001</v>
      </c>
      <c r="J104" s="167">
        <v>2162.0770000000002</v>
      </c>
      <c r="K104" s="197"/>
      <c r="M104" s="109"/>
      <c r="N104" s="108"/>
    </row>
    <row r="105" spans="1:14" ht="17.25" customHeight="1" thickTop="1" thickBot="1">
      <c r="B105" s="203">
        <f>B104+1</f>
        <v>85</v>
      </c>
      <c r="C105" s="201" t="s">
        <v>65</v>
      </c>
      <c r="D105" s="184" t="s">
        <v>5</v>
      </c>
      <c r="E105" s="200">
        <v>34423</v>
      </c>
      <c r="F105" s="183">
        <v>44705</v>
      </c>
      <c r="G105" s="199">
        <v>1.6679999999999999</v>
      </c>
      <c r="H105" s="198">
        <v>70.373999999999995</v>
      </c>
      <c r="I105" s="198">
        <v>69.662999999999997</v>
      </c>
      <c r="J105" s="198">
        <v>69.739999999999995</v>
      </c>
      <c r="K105" s="159"/>
      <c r="L105" s="108"/>
      <c r="M105" s="109"/>
      <c r="N105" s="108"/>
    </row>
    <row r="106" spans="1:14" ht="16.5" customHeight="1" thickTop="1" thickBot="1">
      <c r="B106" s="202">
        <f>B105+1</f>
        <v>86</v>
      </c>
      <c r="C106" s="201" t="s">
        <v>64</v>
      </c>
      <c r="D106" s="184" t="s">
        <v>5</v>
      </c>
      <c r="E106" s="200">
        <v>34731</v>
      </c>
      <c r="F106" s="183">
        <v>44700</v>
      </c>
      <c r="G106" s="199">
        <v>1.5640000000000001</v>
      </c>
      <c r="H106" s="198">
        <v>55.762</v>
      </c>
      <c r="I106" s="167">
        <v>55.222000000000001</v>
      </c>
      <c r="J106" s="167">
        <v>55.238999999999997</v>
      </c>
      <c r="K106" s="197"/>
      <c r="M106" s="109"/>
      <c r="N106" s="108"/>
    </row>
    <row r="107" spans="1:14" ht="16.5" customHeight="1" thickTop="1" thickBot="1">
      <c r="B107" s="196">
        <f>B106+1</f>
        <v>87</v>
      </c>
      <c r="C107" s="195" t="s">
        <v>63</v>
      </c>
      <c r="D107" s="194" t="s">
        <v>46</v>
      </c>
      <c r="E107" s="193">
        <v>36297</v>
      </c>
      <c r="F107" s="62">
        <v>43962</v>
      </c>
      <c r="G107" s="160">
        <v>0.76100000000000001</v>
      </c>
      <c r="H107" s="192">
        <v>106.78400000000001</v>
      </c>
      <c r="I107" s="192">
        <v>107.82899999999999</v>
      </c>
      <c r="J107" s="192">
        <v>107.846</v>
      </c>
      <c r="K107" s="191"/>
      <c r="L107" s="190"/>
      <c r="M107" s="109"/>
      <c r="N107" s="190"/>
    </row>
    <row r="108" spans="1:14" ht="18" customHeight="1" thickTop="1" thickBot="1">
      <c r="B108" s="189" t="s">
        <v>62</v>
      </c>
      <c r="C108" s="188"/>
      <c r="D108" s="188"/>
      <c r="E108" s="188"/>
      <c r="F108" s="188"/>
      <c r="G108" s="188"/>
      <c r="H108" s="188"/>
      <c r="I108" s="188"/>
      <c r="J108" s="187"/>
      <c r="K108" s="130"/>
      <c r="M108" s="21"/>
    </row>
    <row r="109" spans="1:14" ht="16.5" customHeight="1" thickTop="1" thickBot="1">
      <c r="B109" s="186">
        <f>B107+1</f>
        <v>88</v>
      </c>
      <c r="C109" s="185" t="s">
        <v>61</v>
      </c>
      <c r="D109" s="184" t="s">
        <v>59</v>
      </c>
      <c r="E109" s="183">
        <v>1867429</v>
      </c>
      <c r="F109" s="183">
        <v>44698</v>
      </c>
      <c r="G109" s="182">
        <v>0.25800000000000001</v>
      </c>
      <c r="H109" s="181">
        <v>11.901</v>
      </c>
      <c r="I109" s="181">
        <v>11.38</v>
      </c>
      <c r="J109" s="181">
        <v>11.406000000000001</v>
      </c>
      <c r="K109" s="159"/>
      <c r="L109" s="168"/>
      <c r="M109" s="108"/>
      <c r="N109" s="12"/>
    </row>
    <row r="110" spans="1:14" ht="17.25" customHeight="1" thickTop="1" thickBot="1">
      <c r="A110" s="180"/>
      <c r="B110" s="70">
        <f>B109+1</f>
        <v>89</v>
      </c>
      <c r="C110" s="111" t="s">
        <v>60</v>
      </c>
      <c r="D110" s="103" t="s">
        <v>59</v>
      </c>
      <c r="E110" s="162">
        <v>39084</v>
      </c>
      <c r="F110" s="107">
        <v>44698</v>
      </c>
      <c r="G110" s="178">
        <v>1.0369999999999999</v>
      </c>
      <c r="H110" s="167">
        <v>15.054</v>
      </c>
      <c r="I110" s="167">
        <v>14.933999999999999</v>
      </c>
      <c r="J110" s="167">
        <v>14.972</v>
      </c>
      <c r="K110" s="159"/>
      <c r="L110" s="168"/>
      <c r="M110" s="108"/>
      <c r="N110" s="12"/>
    </row>
    <row r="111" spans="1:14" ht="16.5" customHeight="1" thickTop="1" thickBot="1">
      <c r="B111" s="70">
        <f>B110+1</f>
        <v>90</v>
      </c>
      <c r="C111" s="104" t="s">
        <v>58</v>
      </c>
      <c r="D111" s="179" t="s">
        <v>56</v>
      </c>
      <c r="E111" s="162">
        <v>39994</v>
      </c>
      <c r="F111" s="107">
        <v>44711</v>
      </c>
      <c r="G111" s="178">
        <v>0.43099999999999999</v>
      </c>
      <c r="H111" s="167">
        <v>15.964</v>
      </c>
      <c r="I111" s="167">
        <v>15.874000000000001</v>
      </c>
      <c r="J111" s="167">
        <v>16.003</v>
      </c>
      <c r="K111" s="159"/>
      <c r="L111" s="168"/>
      <c r="M111" s="108"/>
      <c r="N111" s="12"/>
    </row>
    <row r="112" spans="1:14" ht="15.75" customHeight="1" thickTop="1" thickBot="1">
      <c r="B112" s="70">
        <f>B111+1</f>
        <v>91</v>
      </c>
      <c r="C112" s="104" t="s">
        <v>57</v>
      </c>
      <c r="D112" s="103" t="s">
        <v>56</v>
      </c>
      <c r="E112" s="162">
        <v>40848</v>
      </c>
      <c r="F112" s="107">
        <v>44711</v>
      </c>
      <c r="G112" s="178">
        <v>0.48199999999999998</v>
      </c>
      <c r="H112" s="167">
        <v>14.003</v>
      </c>
      <c r="I112" s="167">
        <v>13.989000000000001</v>
      </c>
      <c r="J112" s="167">
        <v>14.061999999999999</v>
      </c>
      <c r="K112" s="159"/>
      <c r="L112" s="168"/>
      <c r="M112" s="108"/>
      <c r="N112" s="12"/>
    </row>
    <row r="113" spans="1:14" s="108" customFormat="1" ht="15" customHeight="1" thickTop="1" thickBot="1">
      <c r="B113" s="70">
        <f>B112+1</f>
        <v>92</v>
      </c>
      <c r="C113" s="177" t="s">
        <v>55</v>
      </c>
      <c r="D113" s="176" t="s">
        <v>24</v>
      </c>
      <c r="E113" s="162">
        <v>40708</v>
      </c>
      <c r="F113" s="107">
        <v>43979</v>
      </c>
      <c r="G113" s="171">
        <v>0.04</v>
      </c>
      <c r="H113" s="169">
        <v>9.7010000000000005</v>
      </c>
      <c r="I113" s="167">
        <v>8.9640000000000004</v>
      </c>
      <c r="J113" s="167">
        <v>8.9629999999999992</v>
      </c>
      <c r="K113" s="152"/>
      <c r="L113" s="175"/>
      <c r="M113" s="150"/>
      <c r="N113" s="174"/>
    </row>
    <row r="114" spans="1:14" ht="16.5" customHeight="1" thickTop="1" thickBot="1">
      <c r="B114" s="70">
        <f>B113+1</f>
        <v>93</v>
      </c>
      <c r="C114" s="173" t="s">
        <v>54</v>
      </c>
      <c r="D114" s="172" t="s">
        <v>5</v>
      </c>
      <c r="E114" s="162">
        <v>39699</v>
      </c>
      <c r="F114" s="107">
        <v>44711</v>
      </c>
      <c r="G114" s="171">
        <v>2.4609999999999999</v>
      </c>
      <c r="H114" s="170">
        <v>101.175</v>
      </c>
      <c r="I114" s="169">
        <v>103.435</v>
      </c>
      <c r="J114" s="169">
        <v>103.71599999999999</v>
      </c>
      <c r="K114" s="159"/>
      <c r="L114" s="168"/>
      <c r="M114" s="108"/>
      <c r="N114" s="12"/>
    </row>
    <row r="115" spans="1:14" ht="16.5" customHeight="1" thickTop="1" thickBot="1">
      <c r="B115" s="70">
        <f>B114+1</f>
        <v>94</v>
      </c>
      <c r="C115" s="104" t="s">
        <v>53</v>
      </c>
      <c r="D115" s="166" t="s">
        <v>50</v>
      </c>
      <c r="E115" s="162">
        <v>40725</v>
      </c>
      <c r="F115" s="107">
        <v>44711</v>
      </c>
      <c r="G115" s="160">
        <v>0.29899999999999999</v>
      </c>
      <c r="H115" s="167">
        <v>79.11</v>
      </c>
      <c r="I115" s="167">
        <v>85.218999999999994</v>
      </c>
      <c r="J115" s="167">
        <v>84.58</v>
      </c>
      <c r="K115" s="159"/>
      <c r="L115" s="108"/>
      <c r="M115" s="109"/>
      <c r="N115" s="108"/>
    </row>
    <row r="116" spans="1:14" ht="16.5" customHeight="1" thickTop="1" thickBot="1">
      <c r="A116" s="1" t="s">
        <v>52</v>
      </c>
      <c r="B116" s="70">
        <f>B115+1</f>
        <v>95</v>
      </c>
      <c r="C116" s="104" t="s">
        <v>51</v>
      </c>
      <c r="D116" s="166" t="s">
        <v>50</v>
      </c>
      <c r="E116" s="115">
        <v>40725</v>
      </c>
      <c r="F116" s="161">
        <v>43250</v>
      </c>
      <c r="G116" s="165">
        <v>0.59899999999999998</v>
      </c>
      <c r="H116" s="90">
        <v>80.316999999999993</v>
      </c>
      <c r="I116" s="90">
        <v>89.867000000000004</v>
      </c>
      <c r="J116" s="90">
        <v>89.034999999999997</v>
      </c>
      <c r="K116" s="159"/>
      <c r="L116" s="108"/>
      <c r="M116" s="109"/>
      <c r="N116" s="108"/>
    </row>
    <row r="117" spans="1:14" s="108" customFormat="1" ht="16.5" customHeight="1" thickTop="1" thickBot="1">
      <c r="B117" s="70">
        <f>B116+1</f>
        <v>96</v>
      </c>
      <c r="C117" s="158" t="s">
        <v>49</v>
      </c>
      <c r="D117" s="157" t="s">
        <v>48</v>
      </c>
      <c r="E117" s="164">
        <v>40910</v>
      </c>
      <c r="F117" s="163">
        <v>44712</v>
      </c>
      <c r="G117" s="106">
        <v>3.472</v>
      </c>
      <c r="H117" s="90">
        <v>101.18300000000001</v>
      </c>
      <c r="I117" s="90">
        <v>102.372</v>
      </c>
      <c r="J117" s="90">
        <v>102.61</v>
      </c>
      <c r="K117" s="159"/>
      <c r="M117" s="109"/>
    </row>
    <row r="118" spans="1:14" ht="16.5" customHeight="1" thickTop="1" thickBot="1">
      <c r="B118" s="70">
        <f>B117+1</f>
        <v>97</v>
      </c>
      <c r="C118" s="104" t="s">
        <v>47</v>
      </c>
      <c r="D118" s="103" t="s">
        <v>46</v>
      </c>
      <c r="E118" s="162">
        <v>41904</v>
      </c>
      <c r="F118" s="161">
        <v>44670</v>
      </c>
      <c r="G118" s="160">
        <v>1.722</v>
      </c>
      <c r="H118" s="90">
        <v>93.644999999999996</v>
      </c>
      <c r="I118" s="90">
        <v>94.412000000000006</v>
      </c>
      <c r="J118" s="90">
        <v>95.195999999999998</v>
      </c>
      <c r="K118" s="159"/>
      <c r="L118" s="108"/>
      <c r="M118" s="109"/>
      <c r="N118" s="108"/>
    </row>
    <row r="119" spans="1:14" s="108" customFormat="1" ht="16.5" customHeight="1" thickTop="1" thickBot="1">
      <c r="B119" s="70">
        <f>B118+1</f>
        <v>98</v>
      </c>
      <c r="C119" s="158" t="s">
        <v>45</v>
      </c>
      <c r="D119" s="157" t="s">
        <v>24</v>
      </c>
      <c r="E119" s="156">
        <v>42741</v>
      </c>
      <c r="F119" s="155" t="s">
        <v>9</v>
      </c>
      <c r="G119" s="154" t="s">
        <v>9</v>
      </c>
      <c r="H119" s="82">
        <v>10.316000000000001</v>
      </c>
      <c r="I119" s="153">
        <v>10.233000000000001</v>
      </c>
      <c r="J119" s="153">
        <v>10.31</v>
      </c>
      <c r="K119" s="152"/>
      <c r="L119" s="150"/>
      <c r="M119" s="151"/>
      <c r="N119" s="150"/>
    </row>
    <row r="120" spans="1:14" ht="16.5" customHeight="1" thickTop="1" thickBot="1">
      <c r="B120" s="149">
        <f>B119+1</f>
        <v>99</v>
      </c>
      <c r="C120" s="148" t="s">
        <v>44</v>
      </c>
      <c r="D120" s="147" t="s">
        <v>43</v>
      </c>
      <c r="E120" s="146">
        <v>43087</v>
      </c>
      <c r="F120" s="145">
        <v>44627</v>
      </c>
      <c r="G120" s="144">
        <v>3.8559999999999999</v>
      </c>
      <c r="H120" s="82">
        <v>99.459000000000003</v>
      </c>
      <c r="I120" s="82">
        <v>95.966999999999999</v>
      </c>
      <c r="J120" s="82">
        <v>96.369</v>
      </c>
      <c r="K120" s="143"/>
      <c r="L120" s="134"/>
      <c r="M120" s="135"/>
      <c r="N120" s="134"/>
    </row>
    <row r="121" spans="1:14" ht="16.5" customHeight="1" thickBot="1">
      <c r="B121" s="142">
        <f>B120+1</f>
        <v>100</v>
      </c>
      <c r="C121" s="141" t="s">
        <v>42</v>
      </c>
      <c r="D121" s="140" t="s">
        <v>14</v>
      </c>
      <c r="E121" s="139">
        <v>39097</v>
      </c>
      <c r="F121" s="138">
        <v>44704</v>
      </c>
      <c r="G121" s="137">
        <v>4.5339999999999998</v>
      </c>
      <c r="H121" s="25">
        <v>153.04400000000001</v>
      </c>
      <c r="I121" s="25">
        <v>144.233</v>
      </c>
      <c r="J121" s="25">
        <v>145.197</v>
      </c>
      <c r="K121" s="136"/>
      <c r="L121" s="134"/>
      <c r="M121" s="135"/>
      <c r="N121" s="134"/>
    </row>
    <row r="122" spans="1:14" ht="13.5" customHeight="1" thickTop="1" thickBot="1">
      <c r="B122" s="133" t="s">
        <v>41</v>
      </c>
      <c r="C122" s="132"/>
      <c r="D122" s="132"/>
      <c r="E122" s="132"/>
      <c r="F122" s="132"/>
      <c r="G122" s="132"/>
      <c r="H122" s="132"/>
      <c r="I122" s="132"/>
      <c r="J122" s="131"/>
      <c r="K122" s="130"/>
      <c r="M122" s="21"/>
    </row>
    <row r="123" spans="1:14" ht="16.5" customHeight="1" thickTop="1" thickBot="1">
      <c r="B123" s="128">
        <f>+B121+1</f>
        <v>101</v>
      </c>
      <c r="C123" s="127" t="s">
        <v>40</v>
      </c>
      <c r="D123" s="126" t="s">
        <v>21</v>
      </c>
      <c r="E123" s="125">
        <v>40630</v>
      </c>
      <c r="F123" s="125">
        <v>44707</v>
      </c>
      <c r="G123" s="124">
        <v>2.1829999999999998</v>
      </c>
      <c r="H123" s="123">
        <v>103.49299999999999</v>
      </c>
      <c r="I123" s="122">
        <v>98.664000000000001</v>
      </c>
      <c r="J123" s="122">
        <v>99.873999999999995</v>
      </c>
      <c r="K123" s="93" t="s">
        <v>8</v>
      </c>
      <c r="M123" s="48">
        <f>+(J123-I123)/I123</f>
        <v>1.2263844968782876E-2</v>
      </c>
    </row>
    <row r="124" spans="1:14" ht="16.5" customHeight="1" thickTop="1" thickBot="1">
      <c r="B124" s="88">
        <f>B123+1</f>
        <v>102</v>
      </c>
      <c r="C124" s="121" t="s">
        <v>39</v>
      </c>
      <c r="D124" s="120" t="s">
        <v>37</v>
      </c>
      <c r="E124" s="119">
        <v>40543</v>
      </c>
      <c r="F124" s="107">
        <v>44708</v>
      </c>
      <c r="G124" s="114">
        <v>2.9609999999999999</v>
      </c>
      <c r="H124" s="90">
        <v>118.376</v>
      </c>
      <c r="I124" s="90">
        <v>119.003</v>
      </c>
      <c r="J124" s="90">
        <v>119.70099999999999</v>
      </c>
      <c r="K124" s="116" t="s">
        <v>36</v>
      </c>
      <c r="M124" s="48" t="e">
        <f>+(#REF!-I124)/I124</f>
        <v>#REF!</v>
      </c>
    </row>
    <row r="125" spans="1:14" ht="16.5" customHeight="1" thickTop="1" thickBot="1">
      <c r="B125" s="88">
        <f>B124+1</f>
        <v>103</v>
      </c>
      <c r="C125" s="104" t="s">
        <v>38</v>
      </c>
      <c r="D125" s="118" t="s">
        <v>37</v>
      </c>
      <c r="E125" s="115">
        <v>40543</v>
      </c>
      <c r="F125" s="107">
        <v>44708</v>
      </c>
      <c r="G125" s="117">
        <v>0.96299999999999997</v>
      </c>
      <c r="H125" s="90">
        <v>119.753</v>
      </c>
      <c r="I125" s="90">
        <v>122.878</v>
      </c>
      <c r="J125" s="90">
        <v>124.37</v>
      </c>
      <c r="K125" s="116" t="s">
        <v>36</v>
      </c>
      <c r="M125" s="48">
        <f>+(J125-I125)/I125</f>
        <v>1.2142124709061055E-2</v>
      </c>
    </row>
    <row r="126" spans="1:14" ht="17.25" customHeight="1" thickTop="1" thickBot="1">
      <c r="B126" s="88">
        <f>B125+1</f>
        <v>104</v>
      </c>
      <c r="C126" s="112" t="s">
        <v>35</v>
      </c>
      <c r="D126" s="103" t="s">
        <v>30</v>
      </c>
      <c r="E126" s="115">
        <v>38671</v>
      </c>
      <c r="F126" s="107">
        <v>44711</v>
      </c>
      <c r="G126" s="114">
        <v>1.2529999999999999</v>
      </c>
      <c r="H126" s="113">
        <v>186.21899999999999</v>
      </c>
      <c r="I126" s="113">
        <v>181.952</v>
      </c>
      <c r="J126" s="113">
        <v>181.93600000000001</v>
      </c>
      <c r="K126" s="49" t="s">
        <v>13</v>
      </c>
      <c r="M126" s="48">
        <f>+(J126-I126)/I126</f>
        <v>-8.79352796341405E-5</v>
      </c>
    </row>
    <row r="127" spans="1:14" ht="16.5" customHeight="1" thickTop="1" thickBot="1">
      <c r="B127" s="88">
        <f>B126+1</f>
        <v>105</v>
      </c>
      <c r="C127" s="112" t="s">
        <v>34</v>
      </c>
      <c r="D127" s="103" t="s">
        <v>30</v>
      </c>
      <c r="E127" s="102">
        <v>38671</v>
      </c>
      <c r="F127" s="107">
        <v>44711</v>
      </c>
      <c r="G127" s="106">
        <v>2.831</v>
      </c>
      <c r="H127" s="90">
        <v>172.97</v>
      </c>
      <c r="I127" s="105">
        <v>168.898</v>
      </c>
      <c r="J127" s="105">
        <v>168.76900000000001</v>
      </c>
      <c r="K127" s="110" t="s">
        <v>13</v>
      </c>
      <c r="L127" s="108"/>
      <c r="M127" s="109">
        <f>+(J127-I127)/I127</f>
        <v>-7.6377458584465582E-4</v>
      </c>
      <c r="N127" s="108"/>
    </row>
    <row r="128" spans="1:14" ht="16.5" customHeight="1" thickTop="1" thickBot="1">
      <c r="B128" s="88">
        <f>B127+1</f>
        <v>106</v>
      </c>
      <c r="C128" s="111" t="s">
        <v>33</v>
      </c>
      <c r="D128" s="103" t="s">
        <v>30</v>
      </c>
      <c r="E128" s="102">
        <v>38671</v>
      </c>
      <c r="F128" s="107">
        <v>44711</v>
      </c>
      <c r="G128" s="106">
        <v>3.6960000000000002</v>
      </c>
      <c r="H128" s="90">
        <v>168.703</v>
      </c>
      <c r="I128" s="105">
        <v>165.49100000000001</v>
      </c>
      <c r="J128" s="105">
        <v>166.12</v>
      </c>
      <c r="K128" s="110" t="s">
        <v>13</v>
      </c>
      <c r="L128" s="108"/>
      <c r="M128" s="109">
        <f>+(J128-I128)/I128</f>
        <v>3.8008109202312549E-3</v>
      </c>
      <c r="N128" s="108"/>
    </row>
    <row r="129" spans="2:14" ht="16.5" customHeight="1" thickTop="1" thickBot="1">
      <c r="B129" s="88">
        <f>B128+1</f>
        <v>107</v>
      </c>
      <c r="C129" s="104" t="s">
        <v>32</v>
      </c>
      <c r="D129" s="103" t="s">
        <v>30</v>
      </c>
      <c r="E129" s="102">
        <v>40014</v>
      </c>
      <c r="F129" s="107">
        <v>44711</v>
      </c>
      <c r="G129" s="106">
        <v>0.19</v>
      </c>
      <c r="H129" s="90">
        <v>22.411000000000001</v>
      </c>
      <c r="I129" s="105">
        <v>22.459</v>
      </c>
      <c r="J129" s="105">
        <v>22.516999999999999</v>
      </c>
      <c r="K129" s="49" t="s">
        <v>13</v>
      </c>
      <c r="M129" s="48">
        <f>+(J129-I129)/I129</f>
        <v>2.5824836368493623E-3</v>
      </c>
    </row>
    <row r="130" spans="2:14" ht="16.5" customHeight="1" thickTop="1" thickBot="1">
      <c r="B130" s="88">
        <f>B129+1</f>
        <v>108</v>
      </c>
      <c r="C130" s="104" t="s">
        <v>31</v>
      </c>
      <c r="D130" s="103" t="s">
        <v>30</v>
      </c>
      <c r="E130" s="102">
        <v>40455</v>
      </c>
      <c r="F130" s="101" t="s">
        <v>29</v>
      </c>
      <c r="G130" s="100" t="s">
        <v>29</v>
      </c>
      <c r="H130" s="90">
        <v>141.096</v>
      </c>
      <c r="I130" s="99">
        <v>140.73099999999999</v>
      </c>
      <c r="J130" s="99">
        <v>142.762</v>
      </c>
      <c r="K130" s="49" t="s">
        <v>13</v>
      </c>
      <c r="M130" s="48">
        <f>+(J130-I130)/I130</f>
        <v>1.4431788305348544E-2</v>
      </c>
    </row>
    <row r="131" spans="2:14" ht="16.5" customHeight="1" thickTop="1" thickBot="1">
      <c r="B131" s="88">
        <f>B130+1</f>
        <v>109</v>
      </c>
      <c r="C131" s="98" t="s">
        <v>28</v>
      </c>
      <c r="D131" s="97" t="s">
        <v>27</v>
      </c>
      <c r="E131" s="96">
        <v>40240</v>
      </c>
      <c r="F131" s="95">
        <v>43978</v>
      </c>
      <c r="G131" s="83">
        <v>0.58299999999999996</v>
      </c>
      <c r="H131" s="94">
        <v>157.511</v>
      </c>
      <c r="I131" s="94">
        <v>158.221</v>
      </c>
      <c r="J131" s="94">
        <v>158.108</v>
      </c>
      <c r="K131" s="93" t="s">
        <v>8</v>
      </c>
      <c r="M131" s="48" t="e">
        <f>+(I131-#REF!)/#REF!</f>
        <v>#REF!</v>
      </c>
    </row>
    <row r="132" spans="2:14" ht="16.5" customHeight="1" thickTop="1">
      <c r="B132" s="88">
        <f>B131+1</f>
        <v>110</v>
      </c>
      <c r="C132" s="69" t="s">
        <v>26</v>
      </c>
      <c r="D132" s="77" t="s">
        <v>14</v>
      </c>
      <c r="E132" s="92">
        <v>42352</v>
      </c>
      <c r="F132" s="75">
        <v>44704</v>
      </c>
      <c r="G132" s="91">
        <v>158.58500000000001</v>
      </c>
      <c r="H132" s="90">
        <v>5414.1970000000001</v>
      </c>
      <c r="I132" s="90">
        <v>5007.9009999999998</v>
      </c>
      <c r="J132" s="90">
        <v>5011.6499999999996</v>
      </c>
      <c r="K132" s="49"/>
      <c r="M132" s="89">
        <f>+(J132-I132)/I132</f>
        <v>7.486170353606823E-4</v>
      </c>
    </row>
    <row r="133" spans="2:14" ht="18" customHeight="1">
      <c r="B133" s="88">
        <f>B132+1</f>
        <v>111</v>
      </c>
      <c r="C133" s="87" t="s">
        <v>25</v>
      </c>
      <c r="D133" s="86" t="s">
        <v>24</v>
      </c>
      <c r="E133" s="85">
        <v>42580</v>
      </c>
      <c r="F133" s="84">
        <v>43979</v>
      </c>
      <c r="G133" s="83">
        <v>99.012</v>
      </c>
      <c r="H133" s="82" t="s">
        <v>23</v>
      </c>
      <c r="I133" s="82" t="s">
        <v>23</v>
      </c>
      <c r="J133" s="82" t="s">
        <v>23</v>
      </c>
      <c r="K133" s="73"/>
      <c r="L133" s="71"/>
      <c r="M133" s="72" t="e">
        <f>+(J133-I133)/I133</f>
        <v>#VALUE!</v>
      </c>
      <c r="N133" s="71"/>
    </row>
    <row r="134" spans="2:14" ht="16.5" customHeight="1">
      <c r="B134" s="70">
        <f>B133+1</f>
        <v>112</v>
      </c>
      <c r="C134" s="81" t="s">
        <v>22</v>
      </c>
      <c r="D134" s="80" t="s">
        <v>21</v>
      </c>
      <c r="E134" s="79">
        <v>42920</v>
      </c>
      <c r="F134" s="52">
        <v>44707</v>
      </c>
      <c r="G134" s="61">
        <v>2.8090000000000002</v>
      </c>
      <c r="H134" s="65">
        <v>89.96</v>
      </c>
      <c r="I134" s="65">
        <v>89.894000000000005</v>
      </c>
      <c r="J134" s="65">
        <v>90.507000000000005</v>
      </c>
      <c r="K134" s="59"/>
      <c r="L134" s="57"/>
      <c r="M134" s="58">
        <f>+(J134-I134)/I134</f>
        <v>6.8191425456648885E-3</v>
      </c>
      <c r="N134" s="57"/>
    </row>
    <row r="135" spans="2:14" ht="16.5" customHeight="1">
      <c r="B135" s="70">
        <f>B134+1</f>
        <v>113</v>
      </c>
      <c r="C135" s="78" t="s">
        <v>20</v>
      </c>
      <c r="D135" s="77" t="s">
        <v>14</v>
      </c>
      <c r="E135" s="76">
        <v>43416</v>
      </c>
      <c r="F135" s="75">
        <v>44704</v>
      </c>
      <c r="G135" s="61">
        <v>104.782</v>
      </c>
      <c r="H135" s="74">
        <v>4559.3249999999998</v>
      </c>
      <c r="I135" s="74">
        <v>4480.3829999999998</v>
      </c>
      <c r="J135" s="74">
        <v>4527.1419999999998</v>
      </c>
      <c r="K135" s="73"/>
      <c r="L135" s="71"/>
      <c r="M135" s="72">
        <f>+(J135-I135)/I135</f>
        <v>1.043638456801573E-2</v>
      </c>
      <c r="N135" s="71"/>
    </row>
    <row r="136" spans="2:14" ht="16.5" customHeight="1">
      <c r="B136" s="70">
        <f>B135+1</f>
        <v>114</v>
      </c>
      <c r="C136" s="69" t="s">
        <v>19</v>
      </c>
      <c r="D136" s="68" t="s">
        <v>18</v>
      </c>
      <c r="E136" s="67">
        <v>43507</v>
      </c>
      <c r="F136" s="66">
        <v>44659</v>
      </c>
      <c r="G136" s="61">
        <v>0.32100000000000001</v>
      </c>
      <c r="H136" s="65">
        <v>10.24</v>
      </c>
      <c r="I136" s="65">
        <v>10.186</v>
      </c>
      <c r="J136" s="65">
        <v>10.272</v>
      </c>
      <c r="K136" s="59"/>
      <c r="L136" s="57"/>
      <c r="M136" s="58">
        <f>+(J136-I136)/I136</f>
        <v>8.4429609267622514E-3</v>
      </c>
      <c r="N136" s="57"/>
    </row>
    <row r="137" spans="2:14" ht="16.5" customHeight="1" thickBot="1">
      <c r="B137" s="64">
        <f>B136+1</f>
        <v>115</v>
      </c>
      <c r="C137" s="55" t="s">
        <v>17</v>
      </c>
      <c r="D137" s="54" t="s">
        <v>16</v>
      </c>
      <c r="E137" s="63">
        <v>39748</v>
      </c>
      <c r="F137" s="62">
        <v>44708</v>
      </c>
      <c r="G137" s="61">
        <v>6.6550000000000002</v>
      </c>
      <c r="H137" s="60">
        <v>168.48699999999999</v>
      </c>
      <c r="I137" s="60">
        <v>166.018</v>
      </c>
      <c r="J137" s="60">
        <v>166.43</v>
      </c>
      <c r="K137" s="59"/>
      <c r="L137" s="57"/>
      <c r="M137" s="58">
        <f>+(J137-I137)/I137</f>
        <v>2.4816586153309046E-3</v>
      </c>
      <c r="N137" s="57"/>
    </row>
    <row r="138" spans="2:14" ht="16.5" customHeight="1" thickTop="1" thickBot="1">
      <c r="B138" s="56">
        <f>B137+1</f>
        <v>116</v>
      </c>
      <c r="C138" s="55" t="s">
        <v>15</v>
      </c>
      <c r="D138" s="54" t="s">
        <v>14</v>
      </c>
      <c r="E138" s="53">
        <v>42506</v>
      </c>
      <c r="F138" s="52">
        <v>44704</v>
      </c>
      <c r="G138" s="51">
        <v>322.05599999999998</v>
      </c>
      <c r="H138" s="50">
        <v>10967.514999999999</v>
      </c>
      <c r="I138" s="50">
        <v>10734.48</v>
      </c>
      <c r="J138" s="50">
        <v>10876.141</v>
      </c>
      <c r="K138" s="49" t="s">
        <v>13</v>
      </c>
      <c r="M138" s="48" t="e">
        <f>+(#REF!-#REF!)/#REF!</f>
        <v>#REF!</v>
      </c>
    </row>
    <row r="139" spans="2:14" ht="16.5" customHeight="1" thickTop="1" thickBot="1">
      <c r="B139" s="47">
        <f>B138+1</f>
        <v>117</v>
      </c>
      <c r="C139" s="46" t="s">
        <v>12</v>
      </c>
      <c r="D139" s="45" t="s">
        <v>11</v>
      </c>
      <c r="E139" s="44">
        <v>44680</v>
      </c>
      <c r="F139" s="43" t="s">
        <v>10</v>
      </c>
      <c r="G139" s="42" t="s">
        <v>9</v>
      </c>
      <c r="H139" s="41" t="s">
        <v>9</v>
      </c>
      <c r="I139" s="40">
        <v>10072.138000000001</v>
      </c>
      <c r="J139" s="40">
        <v>10090.789000000001</v>
      </c>
      <c r="K139" s="39"/>
      <c r="L139" s="37"/>
      <c r="M139" s="38"/>
      <c r="N139" s="37"/>
    </row>
    <row r="140" spans="2:14" ht="13.5" customHeight="1" thickTop="1" thickBot="1">
      <c r="B140" s="36" t="s">
        <v>7</v>
      </c>
      <c r="C140" s="35"/>
      <c r="D140" s="35"/>
      <c r="E140" s="35"/>
      <c r="F140" s="35"/>
      <c r="G140" s="35"/>
      <c r="H140" s="35"/>
      <c r="I140" s="35"/>
      <c r="J140" s="34"/>
      <c r="K140" s="33"/>
      <c r="L140" s="32"/>
      <c r="M140" s="21"/>
      <c r="N140" s="32"/>
    </row>
    <row r="141" spans="2:14" ht="16.5" customHeight="1" thickTop="1" thickBot="1">
      <c r="B141" s="31">
        <v>118</v>
      </c>
      <c r="C141" s="30" t="s">
        <v>6</v>
      </c>
      <c r="D141" s="29" t="s">
        <v>5</v>
      </c>
      <c r="E141" s="28">
        <v>42024</v>
      </c>
      <c r="F141" s="27">
        <v>44711</v>
      </c>
      <c r="G141" s="26">
        <v>2.8820000000000001</v>
      </c>
      <c r="H141" s="25">
        <v>124.018</v>
      </c>
      <c r="I141" s="25">
        <v>122.971</v>
      </c>
      <c r="J141" s="25">
        <v>122.997</v>
      </c>
      <c r="K141" s="24"/>
      <c r="L141" s="22"/>
      <c r="M141" s="23"/>
      <c r="N141" s="22"/>
    </row>
    <row r="142" spans="2:14" ht="16.5" customHeight="1" thickTop="1">
      <c r="B142" s="1"/>
      <c r="C142" s="1"/>
      <c r="F142" s="9"/>
      <c r="I142" s="5"/>
      <c r="M142" s="21"/>
    </row>
    <row r="143" spans="2:14" s="13" customFormat="1" ht="15.75" customHeight="1">
      <c r="B143" s="20" t="s">
        <v>4</v>
      </c>
      <c r="C143" s="20"/>
      <c r="D143" s="20"/>
      <c r="E143" s="7"/>
      <c r="F143" s="7"/>
      <c r="G143" s="7"/>
      <c r="H143" s="6"/>
      <c r="I143" s="6"/>
      <c r="J143" s="5"/>
      <c r="M143" s="16"/>
    </row>
    <row r="144" spans="2:14" s="13" customFormat="1" ht="15.75" customHeight="1">
      <c r="B144" s="1" t="s">
        <v>3</v>
      </c>
      <c r="C144" s="8"/>
      <c r="D144" s="8" t="s">
        <v>0</v>
      </c>
      <c r="E144" s="7"/>
      <c r="F144" s="7"/>
      <c r="G144" s="7"/>
      <c r="H144" s="6"/>
      <c r="I144" s="6"/>
      <c r="J144" s="5"/>
      <c r="M144" s="16"/>
    </row>
    <row r="145" spans="1:13" s="13" customFormat="1" ht="15.75" customHeight="1">
      <c r="B145" s="13" t="s">
        <v>2</v>
      </c>
      <c r="C145" s="8"/>
      <c r="D145" s="8"/>
      <c r="E145" s="7"/>
      <c r="F145" s="7"/>
      <c r="G145" s="7"/>
      <c r="H145" s="6"/>
      <c r="I145" s="6"/>
      <c r="J145" s="5"/>
      <c r="M145" s="16"/>
    </row>
    <row r="146" spans="1:13" s="13" customFormat="1" ht="15" customHeight="1">
      <c r="A146" s="19"/>
      <c r="B146" s="18" t="s">
        <v>1</v>
      </c>
      <c r="C146" s="18"/>
      <c r="D146" s="18"/>
      <c r="E146" s="7"/>
      <c r="F146" s="7"/>
      <c r="G146" s="7"/>
      <c r="H146" s="6"/>
      <c r="I146" s="6"/>
      <c r="J146" s="5"/>
      <c r="M146" s="16"/>
    </row>
    <row r="147" spans="1:13" s="13" customFormat="1" ht="15.75" customHeight="1">
      <c r="B147" s="7"/>
      <c r="C147" s="8"/>
      <c r="D147" s="8" t="s">
        <v>0</v>
      </c>
      <c r="E147" s="7"/>
      <c r="F147" s="7"/>
      <c r="G147" s="7"/>
      <c r="H147" s="6"/>
      <c r="I147" s="6"/>
      <c r="J147" s="5"/>
      <c r="M147" s="16"/>
    </row>
    <row r="148" spans="1:13" s="13" customFormat="1" ht="15.75" customHeight="1">
      <c r="B148" s="7"/>
      <c r="C148" s="8"/>
      <c r="D148" s="8"/>
      <c r="E148" s="17"/>
      <c r="F148" s="7"/>
      <c r="G148" s="7"/>
      <c r="H148" s="6"/>
      <c r="I148" s="6"/>
      <c r="J148" s="5"/>
      <c r="M148" s="16"/>
    </row>
    <row r="149" spans="1:13" s="13" customFormat="1" ht="15.75" customHeight="1">
      <c r="B149" s="7"/>
      <c r="C149" s="8"/>
      <c r="D149" s="8"/>
      <c r="E149" s="7"/>
      <c r="F149" s="7"/>
      <c r="G149" s="7"/>
      <c r="H149" s="6"/>
      <c r="I149" s="6"/>
      <c r="J149" s="5"/>
      <c r="M149" s="16"/>
    </row>
    <row r="150" spans="1:13" s="13" customFormat="1" ht="15.75" customHeight="1">
      <c r="B150" s="7"/>
      <c r="C150" s="8"/>
      <c r="D150" s="8"/>
      <c r="E150" s="7"/>
      <c r="F150" s="7"/>
      <c r="G150" s="7"/>
      <c r="H150" s="6"/>
      <c r="I150" s="6"/>
      <c r="J150" s="5"/>
      <c r="M150" s="16"/>
    </row>
    <row r="151" spans="1:13" s="13" customFormat="1" ht="15" customHeight="1">
      <c r="B151" s="7"/>
      <c r="C151" s="8"/>
      <c r="D151" s="8"/>
      <c r="E151" s="7"/>
      <c r="F151" s="7"/>
      <c r="G151" s="7" t="s">
        <v>0</v>
      </c>
      <c r="H151" s="6"/>
      <c r="I151" s="6"/>
      <c r="J151" s="5"/>
      <c r="M151" s="16"/>
    </row>
    <row r="152" spans="1:13" s="13" customFormat="1" ht="15.75" customHeight="1">
      <c r="B152" s="7"/>
      <c r="C152" s="8"/>
      <c r="D152" s="8"/>
      <c r="E152" s="17"/>
      <c r="F152" s="7"/>
      <c r="G152" s="7"/>
      <c r="H152" s="6"/>
      <c r="I152" s="6"/>
      <c r="J152" s="5"/>
      <c r="M152" s="16"/>
    </row>
    <row r="153" spans="1:13" s="13" customFormat="1" ht="15.75" customHeight="1">
      <c r="B153" s="7"/>
      <c r="C153" s="8"/>
      <c r="D153" s="8"/>
      <c r="E153" s="7"/>
      <c r="F153" s="7"/>
      <c r="G153" s="7"/>
      <c r="H153" s="6"/>
      <c r="I153" s="6"/>
      <c r="J153" s="5" t="s">
        <v>0</v>
      </c>
      <c r="M153" s="16"/>
    </row>
    <row r="154" spans="1:13" s="13" customFormat="1" ht="15.75" customHeight="1">
      <c r="B154" s="7"/>
      <c r="C154" s="8"/>
      <c r="D154" s="8"/>
      <c r="E154" s="7"/>
      <c r="F154" s="7"/>
      <c r="G154" s="7"/>
      <c r="H154" s="6"/>
      <c r="I154" s="6"/>
      <c r="J154" s="5"/>
      <c r="M154" s="16"/>
    </row>
    <row r="155" spans="1:13" s="13" customFormat="1" ht="15.75" customHeight="1">
      <c r="B155" s="7"/>
      <c r="C155" s="8"/>
      <c r="D155" s="8"/>
      <c r="E155" s="7"/>
      <c r="F155" s="7"/>
      <c r="G155" s="7"/>
      <c r="H155" s="6"/>
      <c r="I155" s="6"/>
      <c r="J155" s="5"/>
      <c r="M155" s="16"/>
    </row>
    <row r="156" spans="1:13" s="13" customFormat="1" ht="15.75" customHeight="1">
      <c r="B156" s="7"/>
      <c r="C156" s="8"/>
      <c r="D156" s="8"/>
      <c r="E156" s="7"/>
      <c r="F156" s="7"/>
      <c r="G156" s="7"/>
      <c r="H156" s="6"/>
      <c r="I156" s="6"/>
      <c r="J156" s="5"/>
      <c r="M156" s="16"/>
    </row>
    <row r="157" spans="1:13" s="13" customFormat="1" ht="15.75" customHeight="1">
      <c r="B157" s="7"/>
      <c r="C157" s="17"/>
      <c r="D157" s="8"/>
      <c r="E157" s="7"/>
      <c r="F157" s="7"/>
      <c r="G157" s="7"/>
      <c r="H157" s="6"/>
      <c r="I157" s="6"/>
      <c r="J157" s="5"/>
      <c r="M157" s="16"/>
    </row>
    <row r="158" spans="1:13" s="13" customFormat="1" ht="15.75" customHeight="1">
      <c r="B158" s="7"/>
      <c r="C158" s="8"/>
      <c r="D158" s="8"/>
      <c r="E158" s="7"/>
      <c r="F158" s="7"/>
      <c r="G158" s="7"/>
      <c r="H158" s="6"/>
      <c r="I158" s="6"/>
      <c r="J158" s="5"/>
      <c r="M158" s="16"/>
    </row>
    <row r="159" spans="1:13" s="13" customFormat="1" ht="15.75" customHeight="1">
      <c r="B159" s="7"/>
      <c r="C159" s="8"/>
      <c r="D159" s="8"/>
      <c r="E159" s="7"/>
      <c r="F159" s="7"/>
      <c r="G159" s="7"/>
      <c r="H159" s="6"/>
      <c r="I159" s="6"/>
      <c r="J159" s="5"/>
      <c r="M159" s="16"/>
    </row>
    <row r="160" spans="1:13" s="13" customFormat="1" ht="15.75" customHeigh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 ht="15.75" customHeigh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 ht="15.75" customHeigh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 ht="15.75" customHeigh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 ht="15.75" customHeigh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 ht="15.75" customHeigh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 ht="15.75" customHeigh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 ht="15.75" customHeigh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 ht="15.75" customHeigh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 ht="15.75" customHeigh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 ht="15.75" customHeigh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 ht="15.75" customHeigh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 ht="15.75" customHeigh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 ht="15.75" customHeigh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 ht="15.75" customHeigh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 ht="15.75" customHeigh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 ht="15.75" customHeigh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 ht="15.75" customHeigh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 ht="15.75" customHeigh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 ht="15.75" customHeigh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 ht="15.75" customHeigh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 ht="15.75" customHeigh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 ht="15.75" customHeigh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 ht="15.75" customHeigh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 ht="15.75" customHeigh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 ht="15.75" customHeigh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 ht="15.75" customHeigh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 ht="15.75" customHeigh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 ht="15.75" customHeigh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 ht="15.75" customHeigh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 ht="15.75" customHeigh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 ht="15.75" customHeigh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 ht="15.75" customHeigh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 ht="15.75" customHeigh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 ht="15.75" customHeigh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 ht="15.75" customHeigh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 ht="15.75" customHeigh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 ht="15.75" customHeigh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 ht="15.75" customHeigh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 ht="15.75" customHeigh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 ht="15.75" customHeigh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 ht="15.75" customHeigh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 ht="15.75" customHeigh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 ht="15.75" customHeigh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 ht="15.75" customHeigh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 ht="15.75" customHeigh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 ht="15.75" customHeigh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 ht="15.75" customHeigh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 ht="15.75" customHeigh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 ht="15.75" customHeigh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 ht="15.75" customHeigh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 ht="15.75" customHeigh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 ht="15.75" customHeigh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 ht="15.75" customHeigh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 ht="15.75" customHeigh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 ht="15.75" customHeigh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 ht="15.75" customHeigh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 ht="15.75" customHeigh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 ht="15.75" customHeigh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 ht="15.75" customHeigh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 ht="15.75" customHeigh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 ht="15.75" customHeigh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 ht="15.75" customHeigh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 ht="15.75" customHeigh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 ht="15.75" customHeigh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 ht="15.75" customHeigh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 ht="15.75" customHeigh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 ht="15.75" customHeigh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 ht="15.75" customHeigh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 ht="15.75" customHeigh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 ht="15.75" customHeigh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 ht="15.75" customHeigh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 ht="15.75" customHeigh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 ht="15.75" customHeigh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 ht="15.75" customHeigh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 ht="15.75" customHeigh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 ht="15.75" customHeigh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 ht="15.75" customHeigh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 ht="15.75" customHeigh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 ht="15.75" customHeigh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 ht="15.75" customHeigh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 ht="15.75" customHeigh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 ht="15.75" customHeigh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 ht="15.75" customHeigh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 ht="15.75" customHeigh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 ht="15.75" customHeigh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 ht="15.75" customHeigh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 ht="15.75" customHeigh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 ht="15.75" customHeigh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 ht="15.75" customHeigh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 ht="15.75" customHeigh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 ht="15.75" customHeigh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 ht="15.75" customHeigh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 ht="15.75" customHeigh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 ht="15.75" customHeigh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 ht="15.75" customHeigh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 ht="15.75" customHeigh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 ht="15.75" customHeigh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 ht="15.75" customHeigh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 ht="15.75" customHeigh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 ht="15.75" customHeigh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 ht="15.75" customHeigh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 ht="15.75" customHeigh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 ht="15.75" customHeigh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 ht="15.75" customHeigh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 ht="15.75" customHeigh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 ht="15.75" customHeigh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 ht="15.75" customHeigh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 ht="15.75" customHeigh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 ht="15.75" customHeigh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 ht="15.75" customHeigh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 ht="15.75" customHeigh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 ht="15.75" customHeigh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 ht="15.75" customHeigh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 ht="15.75" customHeigh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 ht="15.75" customHeigh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 ht="15.75" customHeigh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 ht="15.75" customHeigh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 ht="15.75" customHeigh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 ht="15.75" customHeigh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 ht="15.75" customHeigh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 ht="15.75" customHeigh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 ht="15.75" customHeigh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 ht="15.75" customHeigh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 ht="15.75" customHeigh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 ht="15.75" customHeigh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 ht="15.75" customHeigh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 ht="15.75" customHeigh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 ht="15.75" customHeigh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 ht="15.75" customHeigh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 ht="15.75" customHeigh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 ht="15.75" customHeigh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 ht="15.75" customHeigh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 ht="15.75" customHeigh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 ht="15.75" customHeigh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 ht="15.75" customHeigh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 ht="15.75" customHeigh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 ht="15.75" customHeigh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 ht="15.75" customHeigh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 ht="15.75" customHeigh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 ht="15.75" customHeigh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 ht="15.75" customHeigh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 ht="15.75" customHeigh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 ht="15.75" customHeigh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 ht="15.75" customHeigh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 ht="15.75" customHeigh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 ht="15.75" customHeigh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 ht="15.75" customHeigh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 ht="15.75" customHeigh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 ht="15.75" customHeigh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 ht="15.75" customHeigh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 ht="15.75" customHeigh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 ht="15.75" customHeigh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 ht="15.75" customHeigh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 ht="15.75" customHeigh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 ht="15.75" customHeigh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 ht="15.75" customHeigh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 ht="15.75" customHeigh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 ht="15.75" customHeigh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 ht="15.75" customHeigh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 ht="15.75" customHeigh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 ht="15.75" customHeigh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 ht="15.75" customHeigh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 ht="15.75" customHeigh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 ht="15.75" customHeigh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 ht="15.75" customHeigh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 ht="15.75" customHeigh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 ht="15.75" customHeigh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 ht="15.75" customHeigh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 ht="15.75" customHeigh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 ht="15.75" customHeigh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 ht="15.75" customHeigh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 ht="15.75" customHeigh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 ht="15.75" customHeigh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 ht="15.75" customHeigh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 ht="15.75" customHeigh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 ht="15.75" customHeigh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 ht="15.75" customHeigh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 ht="15.75" customHeigh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 ht="15.75" customHeigh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 ht="15.75" customHeigh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 ht="15.75" customHeigh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 ht="15.75" customHeigh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 ht="15.75" customHeigh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 ht="15.75" customHeigh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 ht="15.75" customHeigh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 ht="15.75" customHeigh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 ht="15.75" customHeigh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 ht="15.75" customHeigh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 ht="15.75" customHeigh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 ht="15.75" customHeigh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 ht="15.75" customHeigh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 ht="15.75" customHeigh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 ht="15.75" customHeigh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 ht="15.75" customHeigh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 ht="15.75" customHeigh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 ht="15.75" customHeigh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 ht="15.75" customHeigh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 ht="15.75" customHeigh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 ht="15.75" customHeigh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 ht="15.75" customHeigh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 ht="15.75" customHeigh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 ht="15.75" customHeigh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 ht="15.75" customHeigh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 ht="15.75" customHeigh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 ht="15.75" customHeigh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 ht="15.75" customHeigh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 ht="15.75" customHeigh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 ht="15.75" customHeigh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 ht="15.75" customHeigh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 ht="15.75" customHeigh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 ht="15.75" customHeigh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 ht="15.75" customHeigh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 ht="15.75" customHeigh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 ht="15.75" customHeigh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 ht="15.75" customHeigh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 ht="15.75" customHeigh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 ht="15.75" customHeigh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 ht="15.75" customHeigh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 ht="15.75" customHeigh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 ht="15.75" customHeigh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 ht="15.75" customHeigh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 ht="15.75" customHeigh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 ht="15.75" customHeigh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 ht="15.75" customHeigh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 ht="15.75" customHeigh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 ht="15.75" customHeigh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 ht="15.75" customHeigh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 ht="15.75" customHeigh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 ht="15.75" customHeigh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 ht="15.75" customHeigh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 ht="15.75" customHeigh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 ht="15.75" customHeigh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 ht="15.75" customHeigh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 ht="15.75" customHeigh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 ht="15.75" customHeigh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 ht="15.75" customHeigh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 ht="15.75" customHeigh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 ht="15.75" customHeigh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 ht="15.75" customHeigh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 ht="15.75" customHeigh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 ht="15.75" customHeigh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 ht="15.75" customHeigh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 ht="15.75" customHeigh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 ht="15.75" customHeigh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 ht="15.75" customHeigh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 ht="15.75" customHeigh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 ht="15.75" customHeigh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 ht="15.75" customHeigh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 ht="15.75" customHeigh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 ht="15.75" customHeigh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 ht="15.75" customHeigh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 ht="15.75" customHeigh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 ht="15.75" customHeigh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 ht="15.75" customHeigh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 ht="15.75" customHeigh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 ht="15.75" customHeigh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 ht="15.75" customHeigh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 ht="15.75" customHeigh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 ht="15.75" customHeigh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 ht="15.75" customHeigh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 ht="15.75" customHeigh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 ht="15.75" customHeigh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 ht="15.75" customHeigh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 ht="15.75" customHeigh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 ht="15.75" customHeigh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 ht="15.75" customHeigh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 ht="15.75" customHeigh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 ht="15.75" customHeigh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 ht="15.75" customHeigh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 ht="15.75" customHeigh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 ht="15.75" customHeigh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 ht="15.75" customHeigh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 ht="15.75" customHeigh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 ht="15.75" customHeigh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 ht="15.75" customHeigh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 ht="15.75" customHeigh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 ht="15.75" customHeigh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 ht="15.75" customHeigh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 ht="15.75" customHeigh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 ht="15.75" customHeigh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 ht="15.75" customHeigh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 ht="15.75" customHeigh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 ht="15.75" customHeigh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 ht="15.75" customHeigh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 ht="15.75" customHeigh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 ht="15.75" customHeigh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 ht="15.75" customHeigh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 ht="15.75" customHeigh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 ht="15.75" customHeigh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 ht="15.75" customHeigh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 ht="15.75" customHeigh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 ht="15.75" customHeigh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 ht="15.75" customHeigh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 ht="15.75" customHeigh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 ht="15.75" customHeigh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 ht="15.75" customHeigh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 ht="15.75" customHeigh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 ht="15.75" customHeigh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 ht="15.75" customHeigh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 ht="15.75" customHeigh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 ht="15.75" customHeigh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 ht="15.75" customHeigh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 ht="15.75" customHeigh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 ht="15.75" customHeigh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 ht="15.75" customHeigh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 ht="15.75" customHeigh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 ht="15.75" customHeigh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 ht="15.75" customHeigh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 ht="15.75" customHeigh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 ht="15.75" customHeigh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 ht="15.75" customHeigh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 ht="15.75" customHeigh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 ht="15.75" customHeigh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 ht="15.75" customHeigh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 ht="15.75" customHeigh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 ht="15.75" customHeigh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 ht="15.75" customHeigh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 ht="15.75" customHeigh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 ht="15.75" customHeigh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 ht="15.75" customHeigh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 ht="15.75" customHeigh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 ht="15.75" customHeigh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 ht="15.75" customHeigh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 ht="15.75" customHeigh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 ht="15.75" customHeigh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 ht="15.75" customHeigh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 ht="15.75" customHeigh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 ht="15.75" customHeigh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 ht="15.75" customHeigh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 ht="15.75" customHeigh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 ht="15.75" customHeigh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 ht="15.75" customHeigh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 ht="15.75" customHeigh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 ht="15.75" customHeigh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 ht="15.75" customHeigh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 ht="15.75" customHeigh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 ht="15.75" customHeigh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 ht="15.75" customHeight="1">
      <c r="B498" s="7"/>
      <c r="C498" s="8"/>
      <c r="D498" s="8"/>
      <c r="E498" s="7"/>
      <c r="F498" s="7"/>
      <c r="G498" s="7"/>
      <c r="H498" s="6"/>
      <c r="I498" s="6"/>
      <c r="J498" s="5"/>
      <c r="M498" s="16"/>
    </row>
    <row r="499" spans="1:14" s="13" customFormat="1" ht="15.75" customHeight="1">
      <c r="B499" s="7"/>
      <c r="C499" s="8"/>
      <c r="D499" s="8"/>
      <c r="E499" s="7"/>
      <c r="F499" s="7"/>
      <c r="G499" s="7"/>
      <c r="H499" s="6"/>
      <c r="I499" s="6"/>
      <c r="J499" s="5"/>
      <c r="M499" s="4"/>
    </row>
    <row r="500" spans="1:14" s="13" customFormat="1" ht="15.75" customHeight="1">
      <c r="B500" s="7"/>
      <c r="C500" s="8"/>
      <c r="D500" s="8"/>
      <c r="E500" s="7"/>
      <c r="F500" s="7"/>
      <c r="G500" s="7"/>
      <c r="H500" s="6"/>
      <c r="I500" s="6"/>
      <c r="J500" s="5"/>
      <c r="M500" s="4"/>
    </row>
    <row r="501" spans="1:14" s="2" customFormat="1" ht="15.75" customHeight="1">
      <c r="A501" s="1"/>
      <c r="B501" s="7"/>
      <c r="C501" s="8"/>
      <c r="D501" s="8"/>
      <c r="E501" s="7"/>
      <c r="F501" s="7"/>
      <c r="G501" s="7"/>
      <c r="H501" s="6"/>
      <c r="I501" s="6"/>
      <c r="J501" s="5"/>
      <c r="K501" s="1"/>
      <c r="L501" s="1"/>
      <c r="M501" s="4"/>
      <c r="N501" s="1"/>
    </row>
    <row r="502" spans="1:14" s="2" customFormat="1" ht="15.75" customHeigh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 ht="15.75" customHeigh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 ht="15.75" customHeigh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 ht="15.75" customHeigh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 ht="15.75" customHeigh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 ht="15.75" customHeight="1">
      <c r="A507" s="1"/>
      <c r="B507" s="1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 ht="15.75" customHeight="1">
      <c r="A508" s="1"/>
      <c r="B508" s="1"/>
      <c r="C508" s="1"/>
      <c r="D508" s="1"/>
      <c r="E508" s="1"/>
      <c r="F508" s="1"/>
      <c r="G508" s="1"/>
      <c r="H508" s="15"/>
      <c r="I508" s="15"/>
      <c r="J508" s="14"/>
      <c r="K508" s="1"/>
      <c r="L508" s="1"/>
      <c r="M508" s="4"/>
      <c r="N508" s="1"/>
    </row>
    <row r="509" spans="1:14" s="2" customFormat="1" ht="15.75" customHeight="1">
      <c r="A509" s="1"/>
      <c r="B509" s="1"/>
      <c r="C509" s="1"/>
      <c r="D509" s="1"/>
      <c r="E509" s="1"/>
      <c r="F509" s="1"/>
      <c r="G509" s="1"/>
      <c r="H509" s="15"/>
      <c r="I509" s="15"/>
      <c r="J509" s="14"/>
      <c r="K509" s="1"/>
      <c r="L509" s="1"/>
      <c r="M509" s="4"/>
      <c r="N509" s="1"/>
    </row>
    <row r="510" spans="1:14" s="2" customFormat="1" ht="15.75" customHeigh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 ht="15.75" customHeigh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 ht="15.75" customHeigh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 ht="15.75" customHeigh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 ht="15.75" customHeigh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 ht="15.75" customHeigh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 ht="15.75" customHeigh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 ht="15.75" customHeigh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 ht="15.75" customHeigh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 ht="15.75" customHeigh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 ht="15.75" customHeigh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 ht="15.75" customHeigh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 ht="15.75" customHeigh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 ht="15.75" customHeigh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 ht="15.75" customHeigh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 ht="15.75" customHeigh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 ht="15.75" customHeigh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 ht="15.75" customHeigh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 ht="15.75" customHeigh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 ht="15.75" customHeigh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 ht="15.75" customHeigh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 ht="15.75" customHeigh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 ht="15.75" customHeigh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 ht="15.75" customHeigh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 ht="15.75" customHeigh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 ht="15.75" customHeigh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 ht="15.75" customHeigh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 ht="15.75" customHeigh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 ht="15.75" customHeigh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 ht="15.75" customHeigh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 ht="15.75" customHeigh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 ht="15.75" customHeigh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 ht="15.75" customHeigh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 ht="15.75" customHeigh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 ht="15.75" customHeigh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 ht="15.75" customHeigh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 ht="15.75" customHeigh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 ht="15.75" customHeigh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 ht="15.75" customHeigh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 ht="15.75" customHeigh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 ht="15.75" customHeigh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 ht="15.75" customHeigh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 ht="15.75" customHeigh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 ht="15.75" customHeight="1">
      <c r="A553" s="1"/>
      <c r="B553" s="1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 ht="15.75" customHeight="1">
      <c r="A554" s="1"/>
      <c r="B554" s="7"/>
      <c r="C554" s="1"/>
      <c r="D554" s="1"/>
      <c r="E554" s="1"/>
      <c r="F554" s="1"/>
      <c r="G554" s="1"/>
      <c r="H554" s="15"/>
      <c r="I554" s="15"/>
      <c r="J554" s="14"/>
      <c r="K554" s="1"/>
      <c r="L554" s="1"/>
      <c r="M554" s="4"/>
      <c r="N554" s="1"/>
    </row>
    <row r="555" spans="1:14" s="2" customFormat="1" ht="15.75" customHeight="1">
      <c r="A555" s="1"/>
      <c r="B555" s="7"/>
      <c r="C555" s="8"/>
      <c r="D555" s="8"/>
      <c r="E555" s="7"/>
      <c r="F555" s="7"/>
      <c r="G555" s="7"/>
      <c r="H555" s="6"/>
      <c r="I555" s="6"/>
      <c r="J555" s="5"/>
      <c r="K555" s="1"/>
      <c r="L555" s="1"/>
      <c r="M555" s="4"/>
      <c r="N555" s="1"/>
    </row>
    <row r="556" spans="1:14" s="2" customFormat="1" ht="15.75" customHeight="1">
      <c r="A556" s="1"/>
      <c r="B556" s="7"/>
      <c r="C556" s="8"/>
      <c r="D556" s="8"/>
      <c r="E556" s="7"/>
      <c r="F556" s="7"/>
      <c r="G556" s="7"/>
      <c r="H556" s="6"/>
      <c r="I556" s="6"/>
      <c r="J556" s="5"/>
      <c r="K556" s="1"/>
      <c r="L556" s="1"/>
      <c r="M556" s="4"/>
      <c r="N556" s="1"/>
    </row>
    <row r="557" spans="1:14" s="2" customFormat="1" ht="15.75" customHeigh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 ht="15.75" customHeigh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 ht="15.75" customHeigh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 ht="15.75" customHeigh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 ht="15.75" customHeigh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 ht="15.75" customHeigh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 ht="15.75" customHeigh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1"/>
    </row>
    <row r="570" spans="1:14" s="10" customFormat="1" ht="18.75" customHeight="1">
      <c r="B570" s="7"/>
      <c r="C570" s="8"/>
      <c r="D570" s="8"/>
      <c r="E570" s="7"/>
      <c r="F570" s="7"/>
      <c r="G570" s="7"/>
      <c r="H570" s="6"/>
      <c r="I570" s="6"/>
      <c r="J570" s="5"/>
      <c r="K570" s="1"/>
      <c r="L570" s="1"/>
      <c r="M570" s="4"/>
      <c r="N570" s="1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7" customFormat="1" ht="15.75" customHeight="1">
      <c r="A586" s="1"/>
      <c r="C586" s="8"/>
      <c r="D586" s="8"/>
      <c r="H586" s="6"/>
      <c r="I586" s="6"/>
      <c r="J586" s="5"/>
      <c r="K586" s="1"/>
      <c r="L586" s="1"/>
      <c r="M586" s="4"/>
      <c r="N586" s="1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7" t="s">
        <v>0</v>
      </c>
    </row>
    <row r="593" spans="1:14" s="9" customFormat="1" ht="15" customHeight="1">
      <c r="A593" s="1"/>
      <c r="B593" s="7"/>
      <c r="C593" s="8"/>
      <c r="D593" s="8"/>
      <c r="E593" s="7"/>
      <c r="F593" s="7"/>
      <c r="G593" s="7"/>
      <c r="H593" s="6"/>
      <c r="I593" s="6"/>
      <c r="J593" s="5"/>
      <c r="K593" s="1"/>
      <c r="L593" s="1"/>
      <c r="M593" s="4"/>
      <c r="N593" s="1"/>
    </row>
    <row r="594" spans="1:14" ht="15" customHeight="1"/>
  </sheetData>
  <autoFilter ref="D1:D594"/>
  <mergeCells count="34"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69:C71"/>
    <mergeCell ref="D69:D71"/>
    <mergeCell ref="E69:E71"/>
    <mergeCell ref="F69:G69"/>
    <mergeCell ref="H69:H71"/>
    <mergeCell ref="I69:I71"/>
    <mergeCell ref="B28:J28"/>
    <mergeCell ref="B30:J30"/>
    <mergeCell ref="B48:J48"/>
    <mergeCell ref="B64:J64"/>
    <mergeCell ref="C66:K66"/>
    <mergeCell ref="B68:J68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27-02-22</vt:lpstr>
      <vt:lpstr>'27-02-22'!Zone_d_impression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2022-06-27T14:49:59Z</dcterms:created>
  <dcterms:modified xsi:type="dcterms:W3CDTF">2022-06-27T14:50:34Z</dcterms:modified>
</cp:coreProperties>
</file>