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6-11-20" sheetId="1" r:id="rId1"/>
  </sheets>
  <definedNames>
    <definedName name="_xlnm._FilterDatabase" localSheetId="0" hidden="1">'26-11-20'!$D$1:$D$597</definedName>
    <definedName name="_xlnm.Print_Area" localSheetId="0">'26-11-20'!$B$1:$N$143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<sst xmlns="http://schemas.openxmlformats.org/spreadsheetml/2006/main" count="324" uniqueCount="190">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</sst>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topLeftCell="A100" zoomScale="98" zoomScaleNormal="98" zoomScaleSheetLayoutView="100" workbookViewId="0">
      <selection activeCell="R9" sqref="R9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0.85546875" style="507" customWidth="1"/>
    <col min="5" max="5" width="13.4257812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197.84299999999999</v>
      </c>
      <c r="J6" s="39">
        <v>197.864</v>
      </c>
      <c r="K6" s="40"/>
      <c r="L6" s="40"/>
      <c r="M6" s="41"/>
      <c r="N6" s="40"/>
      <c r="O6" s="42">
        <f>+(J6-I6)/I6</f>
        <v>1.0614477135918383E-4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135.02600000000001</v>
      </c>
      <c r="J7" s="51">
        <v>135.04400000000001</v>
      </c>
      <c r="K7" s="40"/>
      <c r="L7" s="40"/>
      <c r="M7" s="41"/>
      <c r="N7" s="40"/>
      <c r="O7" s="42">
        <f t="shared" ref="O7:O70" si="0">+(J7-I7)/I7</f>
        <v>1.3330765926562795E-4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113.366</v>
      </c>
      <c r="J8" s="51">
        <v>113.39</v>
      </c>
      <c r="K8" s="40"/>
      <c r="L8" s="40"/>
      <c r="M8" s="41"/>
      <c r="N8" s="40"/>
      <c r="O8" s="42">
        <f t="shared" si="0"/>
        <v>2.1170368540833151E-4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120.685</v>
      </c>
      <c r="J9" s="51">
        <v>120.70099999999999</v>
      </c>
      <c r="K9" s="40"/>
      <c r="L9" s="40"/>
      <c r="M9" s="41"/>
      <c r="N9" s="40"/>
      <c r="O9" s="42">
        <f t="shared" si="0"/>
        <v>1.3257654223798428E-4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118.274</v>
      </c>
      <c r="J10" s="51">
        <v>118.289</v>
      </c>
      <c r="K10" s="40"/>
      <c r="L10" s="40"/>
      <c r="M10" s="41"/>
      <c r="N10" s="40"/>
      <c r="O10" s="42">
        <f t="shared" si="0"/>
        <v>1.2682415408289707E-4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115.843</v>
      </c>
      <c r="J11" s="67">
        <v>115.86499999999999</v>
      </c>
      <c r="K11" s="40"/>
      <c r="L11" s="40"/>
      <c r="M11" s="41"/>
      <c r="N11" s="40"/>
      <c r="O11" s="42">
        <f t="shared" si="0"/>
        <v>1.8991220876523709E-4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113.896</v>
      </c>
      <c r="J12" s="51">
        <v>113.91</v>
      </c>
      <c r="K12" s="40"/>
      <c r="L12" s="41"/>
      <c r="M12" s="40"/>
      <c r="N12" s="70"/>
      <c r="O12" s="42">
        <f t="shared" si="0"/>
        <v>1.2291915431618137E-4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46.552</v>
      </c>
      <c r="J13" s="74">
        <v>46.558</v>
      </c>
      <c r="K13" s="40"/>
      <c r="L13" s="40"/>
      <c r="M13" s="41"/>
      <c r="N13" s="40"/>
      <c r="O13" s="42">
        <f t="shared" si="0"/>
        <v>1.2888812510741164E-4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32.963000000000001</v>
      </c>
      <c r="J14" s="74">
        <v>32.968000000000004</v>
      </c>
      <c r="K14" s="40"/>
      <c r="L14" s="40"/>
      <c r="M14" s="41"/>
      <c r="N14" s="40"/>
      <c r="O14" s="42">
        <f t="shared" si="0"/>
        <v>1.5168522282566993E-4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111.64700000000001</v>
      </c>
      <c r="J15" s="74">
        <v>111.66500000000001</v>
      </c>
      <c r="K15" s="40"/>
      <c r="L15" s="41"/>
      <c r="M15" s="40"/>
      <c r="N15" s="84"/>
      <c r="O15" s="42">
        <f t="shared" si="0"/>
        <v>1.612224242478587E-4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17.436</v>
      </c>
      <c r="J17" s="94">
        <v>17.437999999999999</v>
      </c>
      <c r="K17" s="40"/>
      <c r="L17" s="40"/>
      <c r="M17" s="41"/>
      <c r="N17" s="40"/>
      <c r="O17" s="42">
        <f t="shared" si="0"/>
        <v>1.1470520761636222E-4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125.571</v>
      </c>
      <c r="J18" s="74">
        <v>125.583</v>
      </c>
      <c r="K18" s="40"/>
      <c r="L18" s="40"/>
      <c r="M18" s="41"/>
      <c r="N18" s="40"/>
      <c r="O18" s="42">
        <f t="shared" si="0"/>
        <v>9.5563466086918592E-5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1.1759999999999999</v>
      </c>
      <c r="J19" s="74">
        <v>1.1759999999999999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117.854</v>
      </c>
      <c r="J20" s="112">
        <v>117.86499999999999</v>
      </c>
      <c r="K20" s="40"/>
      <c r="L20" s="40"/>
      <c r="M20" s="41"/>
      <c r="N20" s="40"/>
      <c r="O20" s="42">
        <f t="shared" si="0"/>
        <v>9.3335822288557706E-5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11.507999999999999</v>
      </c>
      <c r="J21" s="119">
        <v>11.509</v>
      </c>
      <c r="K21" s="120"/>
      <c r="L21" s="121"/>
      <c r="M21" s="120"/>
      <c r="N21" s="122"/>
      <c r="O21" s="42">
        <f t="shared" si="0"/>
        <v>8.6896072297638351E-5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165.61099999999999</v>
      </c>
      <c r="J22" s="74">
        <v>165.63499999999999</v>
      </c>
      <c r="O22" s="42">
        <f t="shared" si="0"/>
        <v>1.4491791004221283E-4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11.529</v>
      </c>
      <c r="J23" s="133">
        <v>11.53</v>
      </c>
      <c r="K23" s="40"/>
      <c r="L23" s="40"/>
      <c r="M23" s="41"/>
      <c r="N23" s="40"/>
      <c r="O23" s="42">
        <f t="shared" si="0"/>
        <v>8.6737791655776367E-5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1.835</v>
      </c>
      <c r="J25" s="139">
        <v>1.8360000000000001</v>
      </c>
      <c r="K25" s="106" t="s">
        <v>45</v>
      </c>
      <c r="L25" s="40"/>
      <c r="M25" s="41">
        <f>+(J25-I25)/I25</f>
        <v>5.4495912806545605E-4</v>
      </c>
      <c r="N25" s="40"/>
      <c r="O25" s="42">
        <f t="shared" si="0"/>
        <v>5.4495912806545605E-4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63.084000000000003</v>
      </c>
      <c r="J27" s="119">
        <v>63.091000000000001</v>
      </c>
      <c r="K27" s="40"/>
      <c r="L27" s="40"/>
      <c r="M27" s="145"/>
      <c r="N27" s="40"/>
      <c r="O27" s="42">
        <f t="shared" si="0"/>
        <v>1.1096316023077003E-4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131.99</v>
      </c>
      <c r="J28" s="74">
        <v>132.08199999999999</v>
      </c>
      <c r="K28" s="40"/>
      <c r="L28" s="40"/>
      <c r="M28" s="41"/>
      <c r="N28" s="40"/>
      <c r="O28" s="42">
        <f t="shared" si="0"/>
        <v>6.970225017045574E-4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106.242</v>
      </c>
      <c r="J29" s="158">
        <v>106.41800000000001</v>
      </c>
      <c r="K29" s="40"/>
      <c r="L29" s="40"/>
      <c r="M29" s="41"/>
      <c r="N29" s="40"/>
      <c r="O29" s="42">
        <f t="shared" si="0"/>
        <v>1.6565953201182388E-3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105.149</v>
      </c>
      <c r="J30" s="164">
        <v>105.163</v>
      </c>
      <c r="K30" s="40"/>
      <c r="L30" s="40"/>
      <c r="M30" s="165"/>
      <c r="N30" s="40"/>
      <c r="O30" s="42">
        <f t="shared" si="0"/>
        <v>1.3314439509644213E-4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133.994</v>
      </c>
      <c r="J32" s="94">
        <v>134.21700000000001</v>
      </c>
      <c r="K32" s="40"/>
      <c r="L32" s="40"/>
      <c r="M32" s="41"/>
      <c r="N32" s="40"/>
      <c r="O32" s="42">
        <f t="shared" si="0"/>
        <v>1.6642536232966639E-3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515.83900000000006</v>
      </c>
      <c r="J33" s="74">
        <v>516.48699999999997</v>
      </c>
      <c r="K33" s="40"/>
      <c r="L33" s="40"/>
      <c r="M33" s="41"/>
      <c r="N33" s="40"/>
      <c r="O33" s="42">
        <f t="shared" si="0"/>
        <v>1.2562059092079327E-3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131.29</v>
      </c>
      <c r="J34" s="74">
        <v>131.328</v>
      </c>
      <c r="K34" s="40"/>
      <c r="L34" s="40"/>
      <c r="M34" s="41"/>
      <c r="N34" s="40"/>
      <c r="O34" s="42">
        <f t="shared" si="0"/>
        <v>2.8943560057895435E-4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167.87100000000001</v>
      </c>
      <c r="J39" s="51">
        <v>168.02799999999999</v>
      </c>
      <c r="K39" s="40"/>
      <c r="L39" s="40"/>
      <c r="M39" s="41"/>
      <c r="N39" s="40"/>
      <c r="O39" s="42">
        <f t="shared" si="0"/>
        <v>9.3524194172896007E-4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94.302999999999997</v>
      </c>
      <c r="J40" s="51">
        <v>94.578999999999994</v>
      </c>
      <c r="K40" s="40"/>
      <c r="L40" s="41"/>
      <c r="M40" s="40"/>
      <c r="N40" s="198"/>
      <c r="O40" s="42">
        <f t="shared" si="0"/>
        <v>2.9267361589768752E-3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123.92700000000001</v>
      </c>
      <c r="J41" s="74">
        <v>124.05500000000001</v>
      </c>
      <c r="K41" s="40"/>
      <c r="L41" s="41"/>
      <c r="M41" s="40"/>
      <c r="N41" s="84"/>
      <c r="O41" s="42">
        <f t="shared" si="0"/>
        <v>1.0328661227980997E-3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159.578</v>
      </c>
      <c r="J42" s="51">
        <v>159.64699999999999</v>
      </c>
      <c r="K42" s="40"/>
      <c r="L42" s="40"/>
      <c r="M42" s="41"/>
      <c r="N42" s="40"/>
      <c r="O42" s="42">
        <f t="shared" si="0"/>
        <v>4.3239042975841532E-4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143.03299999999999</v>
      </c>
      <c r="J43" s="51">
        <v>143.196</v>
      </c>
      <c r="K43" s="40"/>
      <c r="L43" s="40"/>
      <c r="M43" s="41"/>
      <c r="N43" s="40"/>
      <c r="O43" s="42">
        <f t="shared" si="0"/>
        <v>1.1395971559011622E-3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94.16</v>
      </c>
      <c r="J44" s="51">
        <v>94.174000000000007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21.859000000000002</v>
      </c>
      <c r="J45" s="215">
        <v>21.978000000000002</v>
      </c>
      <c r="K45" s="40"/>
      <c r="L45" s="41"/>
      <c r="M45" s="40"/>
      <c r="N45" s="84"/>
      <c r="O45" s="42">
        <f t="shared" si="0"/>
        <v>5.4439818838922073E-3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90.63</v>
      </c>
      <c r="J46" s="220">
        <v>90.903000000000006</v>
      </c>
      <c r="K46" s="40"/>
      <c r="L46" s="41"/>
      <c r="M46" s="40"/>
      <c r="N46" s="84"/>
      <c r="O46" s="42">
        <f t="shared" si="0"/>
        <v>3.0122476001325209E-3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2126.8560000000002</v>
      </c>
      <c r="J48" s="228">
        <v>2133.8589999999999</v>
      </c>
      <c r="K48" s="229" t="s">
        <v>76</v>
      </c>
      <c r="M48" s="230">
        <f t="shared" ref="M48" si="4">+(J48-I48)/I48</f>
        <v>3.2926535693999504E-3</v>
      </c>
      <c r="O48" s="42">
        <f t="shared" si="0"/>
        <v>3.2926535693999504E-3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122.977</v>
      </c>
      <c r="J49" s="51">
        <v>124.833</v>
      </c>
      <c r="K49" s="233" t="s">
        <v>78</v>
      </c>
      <c r="M49" s="230" t="e">
        <f>+(#REF!-#REF!)/#REF!</f>
        <v>#REF!</v>
      </c>
      <c r="O49" s="42">
        <f t="shared" si="0"/>
        <v>1.5092253022922941E-2</v>
      </c>
      <c r="P49" s="42"/>
      <c r="Q49" s="43">
        <v>60663580</v>
      </c>
      <c r="R49" s="44"/>
    </row>
    <row r="50" spans="1:18" s="8" customFormat="1" ht="17.2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197.84100000000001</v>
      </c>
      <c r="J50" s="51">
        <v>202.68199999999999</v>
      </c>
      <c r="K50" s="233" t="s">
        <v>78</v>
      </c>
      <c r="M50" s="230" t="e">
        <f>+(#REF!-#REF!)/#REF!</f>
        <v>#REF!</v>
      </c>
      <c r="O50" s="42">
        <f t="shared" si="0"/>
        <v>2.4469144413948471E-2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17.341999999999999</v>
      </c>
      <c r="J51" s="51">
        <v>17.626999999999999</v>
      </c>
      <c r="K51" s="233" t="s">
        <v>78</v>
      </c>
      <c r="M51" s="230" t="e">
        <f>+(#REF!-#REF!)/#REF!</f>
        <v>#REF!</v>
      </c>
      <c r="O51" s="42">
        <f t="shared" si="0"/>
        <v>1.6434090646984211E-2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2.778</v>
      </c>
      <c r="J52" s="119">
        <v>2.7919999999999998</v>
      </c>
      <c r="K52" s="233"/>
      <c r="M52" s="230">
        <f t="shared" ref="M52:M53" si="6">+(J52-I52)/I52</f>
        <v>5.0395968322533439E-3</v>
      </c>
      <c r="O52" s="42">
        <f t="shared" si="0"/>
        <v>5.0395968322533439E-3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2.4980000000000002</v>
      </c>
      <c r="J53" s="51">
        <v>2.5089999999999999</v>
      </c>
      <c r="K53" s="236" t="s">
        <v>45</v>
      </c>
      <c r="M53" s="230">
        <f t="shared" si="6"/>
        <v>4.4035228182544737E-3</v>
      </c>
      <c r="O53" s="42">
        <f t="shared" si="0"/>
        <v>4.4035228182544737E-3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67.197999999999993</v>
      </c>
      <c r="J54" s="242">
        <v>67.501999999999995</v>
      </c>
      <c r="K54" s="233" t="s">
        <v>78</v>
      </c>
      <c r="M54" s="230">
        <f>+(J54-I54)/I54</f>
        <v>4.5239441650049414E-3</v>
      </c>
      <c r="O54" s="42">
        <f t="shared" si="0"/>
        <v>4.5239441650049414E-3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44"/>
      <c r="G55" s="227"/>
      <c r="H55" s="51">
        <v>1.1639999999999999</v>
      </c>
      <c r="I55" s="245">
        <v>1.2170000000000001</v>
      </c>
      <c r="J55" s="245">
        <v>1.224</v>
      </c>
      <c r="K55" s="246" t="s">
        <v>86</v>
      </c>
      <c r="M55" s="230" t="e">
        <f>+(#REF!-I55)/I55</f>
        <v>#REF!</v>
      </c>
      <c r="O55" s="42">
        <f t="shared" si="0"/>
        <v>5.7518488085455174E-3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7">
        <v>42087</v>
      </c>
      <c r="F56" s="244"/>
      <c r="G56" s="227"/>
      <c r="H56" s="215">
        <v>1.226</v>
      </c>
      <c r="I56" s="245">
        <v>1.2689999999999999</v>
      </c>
      <c r="J56" s="245">
        <v>1.27</v>
      </c>
      <c r="K56" s="246"/>
      <c r="M56" s="248">
        <f t="shared" ref="M56:M63" si="7">+(J56-I56)/I56</f>
        <v>7.880220646178975E-4</v>
      </c>
      <c r="O56" s="42">
        <f t="shared" si="0"/>
        <v>7.880220646178975E-4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9" t="s">
        <v>88</v>
      </c>
      <c r="D57" s="217" t="s">
        <v>24</v>
      </c>
      <c r="E57" s="247">
        <v>42087</v>
      </c>
      <c r="F57" s="244"/>
      <c r="G57" s="227"/>
      <c r="H57" s="74">
        <v>1.1659999999999999</v>
      </c>
      <c r="I57" s="215">
        <v>1.194</v>
      </c>
      <c r="J57" s="215">
        <v>1.1990000000000001</v>
      </c>
      <c r="K57" s="246"/>
      <c r="M57" s="248">
        <f t="shared" si="7"/>
        <v>4.1876046901173497E-3</v>
      </c>
      <c r="O57" s="42">
        <f t="shared" si="0"/>
        <v>4.1876046901173497E-3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7">
        <v>42087</v>
      </c>
      <c r="F58" s="244"/>
      <c r="G58" s="250"/>
      <c r="H58" s="215">
        <v>1.137</v>
      </c>
      <c r="I58" s="74">
        <v>1.163</v>
      </c>
      <c r="J58" s="74">
        <v>1.169</v>
      </c>
      <c r="K58" s="246"/>
      <c r="M58" s="248">
        <f t="shared" si="7"/>
        <v>5.159071367153917E-3</v>
      </c>
      <c r="O58" s="42">
        <f t="shared" si="0"/>
        <v>5.159071367153917E-3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1" t="s">
        <v>90</v>
      </c>
      <c r="D59" s="217" t="s">
        <v>20</v>
      </c>
      <c r="E59" s="247">
        <v>42317</v>
      </c>
      <c r="F59" s="244"/>
      <c r="G59" s="252"/>
      <c r="H59" s="119">
        <v>118.999</v>
      </c>
      <c r="I59" s="119">
        <v>111.80200000000001</v>
      </c>
      <c r="J59" s="119">
        <v>114.377</v>
      </c>
      <c r="K59" s="246"/>
      <c r="M59" s="248">
        <f t="shared" si="7"/>
        <v>2.3031788340101146E-2</v>
      </c>
      <c r="O59" s="42">
        <f t="shared" si="0"/>
        <v>2.3031788340101146E-2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3" t="s">
        <v>91</v>
      </c>
      <c r="D60" s="254" t="s">
        <v>34</v>
      </c>
      <c r="E60" s="255">
        <v>39503</v>
      </c>
      <c r="F60" s="256"/>
      <c r="G60" s="257"/>
      <c r="H60" s="74">
        <v>131.708</v>
      </c>
      <c r="I60" s="258">
        <v>132.70599999999999</v>
      </c>
      <c r="J60" s="258">
        <v>134.131</v>
      </c>
      <c r="K60" s="246"/>
      <c r="M60" s="248">
        <f t="shared" si="7"/>
        <v>1.0738022395370304E-2</v>
      </c>
      <c r="O60" s="42">
        <f t="shared" si="0"/>
        <v>1.0738022395370304E-2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3" t="s">
        <v>92</v>
      </c>
      <c r="D61" s="254" t="s">
        <v>93</v>
      </c>
      <c r="E61" s="212">
        <v>42842</v>
      </c>
      <c r="F61" s="259"/>
      <c r="G61" s="260"/>
      <c r="H61" s="51">
        <v>1133.3009999999999</v>
      </c>
      <c r="I61" s="51">
        <v>1129.17</v>
      </c>
      <c r="J61" s="51">
        <v>1153.489</v>
      </c>
      <c r="K61" s="246"/>
      <c r="M61" s="248" t="e">
        <f>+(I61-#REF!)/#REF!</f>
        <v>#REF!</v>
      </c>
      <c r="O61" s="42">
        <f t="shared" si="0"/>
        <v>2.1537058193186107E-2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61" t="s">
        <v>94</v>
      </c>
      <c r="D62" s="262" t="s">
        <v>20</v>
      </c>
      <c r="E62" s="212">
        <v>42874</v>
      </c>
      <c r="F62" s="259"/>
      <c r="G62" s="263"/>
      <c r="H62" s="74">
        <v>11.951000000000001</v>
      </c>
      <c r="I62" s="258">
        <v>12.912000000000001</v>
      </c>
      <c r="J62" s="258">
        <v>13.215999999999999</v>
      </c>
      <c r="K62" s="246"/>
      <c r="M62" s="248">
        <f t="shared" ref="M62" si="8">+(J62-I62)/I62</f>
        <v>2.3543990086740896E-2</v>
      </c>
      <c r="O62" s="42">
        <f t="shared" si="0"/>
        <v>2.3543990086740896E-2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9.67</v>
      </c>
      <c r="J63" s="270">
        <v>9.84</v>
      </c>
      <c r="K63" s="271"/>
      <c r="L63" s="272"/>
      <c r="M63" s="273">
        <f t="shared" si="7"/>
        <v>1.7580144777662867E-2</v>
      </c>
      <c r="N63" s="272"/>
      <c r="O63" s="42">
        <f t="shared" si="0"/>
        <v>1.7580144777662867E-2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6"/>
      <c r="M64" s="248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84.957999999999998</v>
      </c>
      <c r="J65" s="281">
        <v>85.349000000000004</v>
      </c>
      <c r="K65" s="40"/>
      <c r="L65" s="40"/>
      <c r="M65" s="41"/>
      <c r="N65" s="40"/>
      <c r="O65" s="42">
        <f>+(J65-I65)/I65</f>
        <v>4.602274064832098E-3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108.807</v>
      </c>
      <c r="J71" s="313">
        <v>108.82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100.51</v>
      </c>
      <c r="J72" s="319">
        <v>100.52200000000001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15">
        <f t="shared" ref="B73:B91" si="9">B72+1</f>
        <v>56</v>
      </c>
      <c r="C73" s="320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107.17400000000001</v>
      </c>
      <c r="J73" s="281">
        <v>107.19</v>
      </c>
      <c r="K73" s="40"/>
      <c r="L73" s="41"/>
      <c r="M73" s="40"/>
      <c r="N73" s="321"/>
      <c r="O73" s="42"/>
      <c r="P73" s="42"/>
      <c r="Q73" s="234"/>
      <c r="R73" s="44"/>
    </row>
    <row r="74" spans="1:18" s="8" customFormat="1" ht="16.5" customHeight="1" thickTop="1" thickBot="1">
      <c r="A74" s="10"/>
      <c r="B74" s="315">
        <f t="shared" si="9"/>
        <v>57</v>
      </c>
      <c r="C74" s="322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104.371</v>
      </c>
      <c r="J74" s="281">
        <v>104.386</v>
      </c>
      <c r="K74" s="40"/>
      <c r="L74" s="41"/>
      <c r="M74" s="40"/>
      <c r="N74" s="323"/>
      <c r="O74" s="42"/>
      <c r="P74" s="42"/>
      <c r="Q74" s="234"/>
      <c r="R74" s="44"/>
    </row>
    <row r="75" spans="1:18" s="8" customFormat="1" ht="16.5" customHeight="1" thickTop="1" thickBot="1">
      <c r="A75" s="10"/>
      <c r="B75" s="315">
        <f t="shared" si="9"/>
        <v>58</v>
      </c>
      <c r="C75" s="320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106.53400000000001</v>
      </c>
      <c r="J75" s="281">
        <v>106.553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15">
        <f t="shared" si="9"/>
        <v>59</v>
      </c>
      <c r="C76" s="320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109.151</v>
      </c>
      <c r="J76" s="281">
        <v>109.164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15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105.71299999999999</v>
      </c>
      <c r="J77" s="281">
        <v>105.727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15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102.818</v>
      </c>
      <c r="J78" s="281">
        <v>102.831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15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102.78400000000001</v>
      </c>
      <c r="J79" s="281">
        <v>102.788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15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106.526</v>
      </c>
      <c r="J80" s="281">
        <v>106.54</v>
      </c>
      <c r="K80" s="40"/>
      <c r="L80" s="41"/>
      <c r="M80" s="40"/>
      <c r="N80" s="324"/>
      <c r="O80" s="42"/>
      <c r="P80" s="42"/>
      <c r="Q80" s="325"/>
      <c r="R80" s="44"/>
    </row>
    <row r="81" spans="1:18" s="8" customFormat="1" ht="17.25" customHeight="1" thickTop="1" thickBot="1">
      <c r="A81" s="10"/>
      <c r="B81" s="315">
        <f t="shared" si="9"/>
        <v>64</v>
      </c>
      <c r="C81" s="320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108.745</v>
      </c>
      <c r="J81" s="281">
        <v>108.761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15">
        <f t="shared" si="9"/>
        <v>65</v>
      </c>
      <c r="C82" s="320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105.40600000000001</v>
      </c>
      <c r="J82" s="281">
        <v>105.41800000000001</v>
      </c>
      <c r="K82" s="32"/>
      <c r="L82" s="326"/>
      <c r="M82" s="32"/>
      <c r="N82" s="327"/>
      <c r="O82" s="42"/>
      <c r="P82" s="42"/>
      <c r="Q82" s="234"/>
      <c r="R82" s="44"/>
    </row>
    <row r="83" spans="1:18" ht="16.5" customHeight="1" thickTop="1" thickBot="1">
      <c r="B83" s="315">
        <f t="shared" si="9"/>
        <v>66</v>
      </c>
      <c r="C83" s="320" t="s">
        <v>119</v>
      </c>
      <c r="D83" s="317" t="s">
        <v>57</v>
      </c>
      <c r="E83" s="115">
        <v>40211</v>
      </c>
      <c r="F83" s="328">
        <v>43981</v>
      </c>
      <c r="G83" s="329">
        <v>3.8940000000000001</v>
      </c>
      <c r="H83" s="281">
        <v>104.849</v>
      </c>
      <c r="I83" s="281">
        <v>104.508</v>
      </c>
      <c r="J83" s="281">
        <v>104.518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15">
        <f t="shared" si="9"/>
        <v>67</v>
      </c>
      <c r="C84" s="316" t="s">
        <v>120</v>
      </c>
      <c r="D84" s="330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104.503</v>
      </c>
      <c r="J84" s="281">
        <v>104.51600000000001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15">
        <f t="shared" si="9"/>
        <v>68</v>
      </c>
      <c r="C85" s="320" t="s">
        <v>122</v>
      </c>
      <c r="D85" s="331" t="s">
        <v>123</v>
      </c>
      <c r="E85" s="310">
        <v>36815</v>
      </c>
      <c r="F85" s="310">
        <v>43980</v>
      </c>
      <c r="G85" s="318">
        <v>4.6020000000000003</v>
      </c>
      <c r="H85" s="281">
        <v>105.102</v>
      </c>
      <c r="I85" s="281">
        <v>104.13500000000001</v>
      </c>
      <c r="J85" s="281">
        <v>104.146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2"/>
      <c r="B86" s="315">
        <f t="shared" si="9"/>
        <v>69</v>
      </c>
      <c r="C86" s="333" t="s">
        <v>124</v>
      </c>
      <c r="D86" s="317" t="s">
        <v>26</v>
      </c>
      <c r="E86" s="334">
        <v>35744</v>
      </c>
      <c r="F86" s="310">
        <v>43980</v>
      </c>
      <c r="G86" s="318">
        <v>5.87</v>
      </c>
      <c r="H86" s="281">
        <v>104.538</v>
      </c>
      <c r="I86" s="281">
        <v>103.813</v>
      </c>
      <c r="J86" s="281">
        <v>103.828</v>
      </c>
      <c r="K86" s="40"/>
      <c r="L86" s="41"/>
      <c r="M86" s="40"/>
      <c r="N86" s="198"/>
      <c r="O86" s="42"/>
      <c r="P86" s="42"/>
      <c r="Q86" s="335"/>
      <c r="R86" s="44"/>
    </row>
    <row r="87" spans="1:18" ht="16.5" customHeight="1" thickTop="1" thickBot="1">
      <c r="B87" s="315">
        <f t="shared" si="9"/>
        <v>70</v>
      </c>
      <c r="C87" s="336" t="s">
        <v>125</v>
      </c>
      <c r="D87" s="217" t="s">
        <v>71</v>
      </c>
      <c r="E87" s="310">
        <v>39604</v>
      </c>
      <c r="F87" s="328">
        <v>43981</v>
      </c>
      <c r="G87" s="312">
        <v>3.8159999999999998</v>
      </c>
      <c r="H87" s="337">
        <v>106.5</v>
      </c>
      <c r="I87" s="281">
        <v>106.476</v>
      </c>
      <c r="J87" s="281">
        <v>106.4851792148</v>
      </c>
      <c r="O87" s="42"/>
      <c r="P87" s="42"/>
      <c r="Q87" s="43"/>
      <c r="R87" s="44"/>
    </row>
    <row r="88" spans="1:18" ht="16.5" customHeight="1" thickTop="1" thickBot="1">
      <c r="B88" s="315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103.97499999999999</v>
      </c>
      <c r="J88" s="281">
        <v>103.989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15">
        <f t="shared" si="9"/>
        <v>72</v>
      </c>
      <c r="C89" s="320" t="s">
        <v>127</v>
      </c>
      <c r="D89" s="317" t="s">
        <v>36</v>
      </c>
      <c r="E89" s="310">
        <v>39706</v>
      </c>
      <c r="F89" s="328">
        <v>43980</v>
      </c>
      <c r="G89" s="318">
        <v>5.4509999999999996</v>
      </c>
      <c r="H89" s="281">
        <v>104.017</v>
      </c>
      <c r="I89" s="281">
        <v>103.161</v>
      </c>
      <c r="J89" s="281">
        <v>103.17100000000001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15">
        <f t="shared" si="9"/>
        <v>73</v>
      </c>
      <c r="C90" s="338" t="s">
        <v>128</v>
      </c>
      <c r="D90" s="339" t="s">
        <v>10</v>
      </c>
      <c r="E90" s="310">
        <v>38565</v>
      </c>
      <c r="F90" s="310">
        <v>43980</v>
      </c>
      <c r="G90" s="340">
        <v>4.1909999999999998</v>
      </c>
      <c r="H90" s="341">
        <v>106.872</v>
      </c>
      <c r="I90" s="342">
        <v>106.813</v>
      </c>
      <c r="J90" s="342">
        <v>106.827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15">
        <f t="shared" si="9"/>
        <v>74</v>
      </c>
      <c r="C91" s="343" t="s">
        <v>129</v>
      </c>
      <c r="D91" s="339" t="s">
        <v>14</v>
      </c>
      <c r="E91" s="344">
        <v>34288</v>
      </c>
      <c r="F91" s="345">
        <v>43962</v>
      </c>
      <c r="G91" s="346">
        <v>4.1669999999999998</v>
      </c>
      <c r="H91" s="347">
        <v>103.322</v>
      </c>
      <c r="I91" s="341">
        <v>102.827</v>
      </c>
      <c r="J91" s="341">
        <v>102.83799999999999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48" t="s">
        <v>130</v>
      </c>
      <c r="C92" s="349"/>
      <c r="D92" s="349"/>
      <c r="E92" s="349"/>
      <c r="F92" s="349"/>
      <c r="G92" s="349"/>
      <c r="H92" s="349"/>
      <c r="I92" s="349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50">
        <v>75</v>
      </c>
      <c r="C93" s="351" t="s">
        <v>131</v>
      </c>
      <c r="D93" s="171" t="s">
        <v>54</v>
      </c>
      <c r="E93" s="352">
        <v>39762</v>
      </c>
      <c r="F93" s="334">
        <v>43966</v>
      </c>
      <c r="G93" s="318">
        <v>3.7890000000000001</v>
      </c>
      <c r="H93" s="353">
        <v>105.166</v>
      </c>
      <c r="I93" s="353">
        <v>107.455</v>
      </c>
      <c r="J93" s="353">
        <v>107.468</v>
      </c>
      <c r="L93" s="230"/>
      <c r="M93" s="8"/>
      <c r="N93" s="354"/>
      <c r="O93" s="42">
        <f>+(J93-I93)/I93</f>
        <v>1.2098087571546443E-4</v>
      </c>
      <c r="P93" s="42"/>
      <c r="Q93" s="64">
        <v>2213361</v>
      </c>
      <c r="R93" s="44"/>
    </row>
    <row r="94" spans="1:18" ht="16.5" customHeight="1" thickTop="1" thickBot="1">
      <c r="B94" s="350">
        <f t="shared" ref="B94:B95" si="11">B93+1</f>
        <v>76</v>
      </c>
      <c r="C94" s="355" t="s">
        <v>132</v>
      </c>
      <c r="D94" s="356" t="s">
        <v>133</v>
      </c>
      <c r="E94" s="357">
        <v>40543</v>
      </c>
      <c r="F94" s="358">
        <v>43980</v>
      </c>
      <c r="G94" s="346">
        <v>5.8769999999999998</v>
      </c>
      <c r="H94" s="281">
        <v>105.649</v>
      </c>
      <c r="I94" s="281">
        <v>105.246</v>
      </c>
      <c r="J94" s="281">
        <v>105.256</v>
      </c>
      <c r="K94" s="40"/>
      <c r="L94" s="41"/>
      <c r="M94" s="40"/>
      <c r="N94" s="70"/>
      <c r="O94" s="42">
        <f>+(J94-I94)/I94</f>
        <v>9.50154875245151E-5</v>
      </c>
      <c r="P94" s="42"/>
      <c r="Q94" s="43">
        <v>6968507</v>
      </c>
      <c r="R94" s="44"/>
    </row>
    <row r="95" spans="1:18" ht="16.5" customHeight="1" thickTop="1" thickBot="1">
      <c r="B95" s="359">
        <f t="shared" si="11"/>
        <v>77</v>
      </c>
      <c r="C95" s="360" t="s">
        <v>134</v>
      </c>
      <c r="D95" s="361" t="s">
        <v>16</v>
      </c>
      <c r="E95" s="362">
        <v>42024</v>
      </c>
      <c r="F95" s="363">
        <v>43980</v>
      </c>
      <c r="G95" s="364">
        <v>4.827</v>
      </c>
      <c r="H95" s="347">
        <v>106.572</v>
      </c>
      <c r="I95" s="365">
        <v>106.819</v>
      </c>
      <c r="J95" s="365">
        <v>106.833</v>
      </c>
      <c r="K95" s="40"/>
      <c r="L95" s="41"/>
      <c r="M95" s="40"/>
      <c r="N95" s="70"/>
      <c r="O95" s="42">
        <f>+(J95-I95)/I95</f>
        <v>1.3106282590171967E-4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6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7"/>
      <c r="M96" s="40"/>
      <c r="N96" s="87"/>
      <c r="O96" s="42" t="e">
        <f t="shared" si="10"/>
        <v>#DIV/0!</v>
      </c>
      <c r="P96" s="42"/>
      <c r="Q96" s="234"/>
      <c r="R96" s="44"/>
    </row>
    <row r="97" spans="1:19" s="8" customFormat="1" ht="16.5" customHeight="1" thickTop="1" thickBot="1">
      <c r="A97" s="10"/>
      <c r="B97" s="368">
        <v>78</v>
      </c>
      <c r="C97" s="369" t="s">
        <v>136</v>
      </c>
      <c r="D97" s="370" t="s">
        <v>133</v>
      </c>
      <c r="E97" s="371">
        <v>43350</v>
      </c>
      <c r="F97" s="363">
        <v>43980</v>
      </c>
      <c r="G97" s="372">
        <v>8.5890000000000004</v>
      </c>
      <c r="H97" s="373">
        <v>110.621</v>
      </c>
      <c r="I97" s="373">
        <v>110.887</v>
      </c>
      <c r="J97" s="373">
        <v>110.989</v>
      </c>
      <c r="K97" s="40"/>
      <c r="L97" s="41"/>
      <c r="M97" s="40"/>
      <c r="N97" s="374"/>
      <c r="O97" s="42">
        <f t="shared" si="10"/>
        <v>9.1985534823742969E-4</v>
      </c>
      <c r="P97" s="42"/>
      <c r="Q97" s="234">
        <v>9459367</v>
      </c>
      <c r="R97" s="44"/>
    </row>
    <row r="98" spans="1:19" s="8" customFormat="1" ht="15" customHeight="1" thickTop="1" thickBot="1">
      <c r="A98" s="375"/>
      <c r="B98" s="376" t="s">
        <v>137</v>
      </c>
      <c r="C98" s="376"/>
      <c r="D98" s="376"/>
      <c r="E98" s="376"/>
      <c r="F98" s="376"/>
      <c r="G98" s="376"/>
      <c r="H98" s="376"/>
      <c r="I98" s="376"/>
      <c r="J98" s="376"/>
      <c r="K98" s="376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9" s="8" customFormat="1" ht="16.5" customHeight="1" thickTop="1" thickBot="1">
      <c r="A99" s="10"/>
      <c r="B99" s="377">
        <v>79</v>
      </c>
      <c r="C99" s="378" t="s">
        <v>138</v>
      </c>
      <c r="D99" s="379" t="s">
        <v>30</v>
      </c>
      <c r="E99" s="380">
        <v>34561</v>
      </c>
      <c r="F99" s="381">
        <v>43942</v>
      </c>
      <c r="G99" s="382">
        <v>1.3979999999999999</v>
      </c>
      <c r="H99" s="313">
        <v>62.747999999999998</v>
      </c>
      <c r="I99" s="313">
        <v>62.948</v>
      </c>
      <c r="J99" s="313">
        <v>63.088000000000001</v>
      </c>
      <c r="K99" s="40"/>
      <c r="L99" s="40"/>
      <c r="M99" s="41"/>
      <c r="N99" s="40"/>
      <c r="O99" s="42">
        <f t="shared" si="10"/>
        <v>2.2240579525958024E-3</v>
      </c>
      <c r="P99" s="42"/>
      <c r="Q99" s="234">
        <v>5281455</v>
      </c>
      <c r="R99" s="44"/>
    </row>
    <row r="100" spans="1:19" s="8" customFormat="1" ht="16.5" customHeight="1" thickTop="1" thickBot="1">
      <c r="A100" s="10"/>
      <c r="B100" s="383">
        <f>B99+1</f>
        <v>80</v>
      </c>
      <c r="C100" s="320" t="s">
        <v>139</v>
      </c>
      <c r="D100" s="384" t="s">
        <v>40</v>
      </c>
      <c r="E100" s="385">
        <v>105.764</v>
      </c>
      <c r="F100" s="310">
        <v>43980</v>
      </c>
      <c r="G100" s="318">
        <v>1.4319999999999999</v>
      </c>
      <c r="H100" s="281">
        <v>96.337000000000003</v>
      </c>
      <c r="I100" s="281">
        <v>92.498000000000005</v>
      </c>
      <c r="J100" s="281">
        <v>92.745000000000005</v>
      </c>
      <c r="K100" s="40"/>
      <c r="L100" s="40"/>
      <c r="M100" s="41"/>
      <c r="N100" s="40"/>
      <c r="O100" s="42">
        <f t="shared" si="10"/>
        <v>2.670328007092044E-3</v>
      </c>
      <c r="P100" s="42"/>
      <c r="Q100" s="234">
        <v>2006796</v>
      </c>
      <c r="R100" s="44"/>
    </row>
    <row r="101" spans="1:19" s="8" customFormat="1" ht="16.5" customHeight="1" thickTop="1" thickBot="1">
      <c r="A101" s="10"/>
      <c r="B101" s="383">
        <f t="shared" ref="B101:B105" si="12">B100+1</f>
        <v>81</v>
      </c>
      <c r="C101" s="320" t="s">
        <v>140</v>
      </c>
      <c r="D101" s="384" t="s">
        <v>115</v>
      </c>
      <c r="E101" s="385">
        <v>36367</v>
      </c>
      <c r="F101" s="310">
        <v>43927</v>
      </c>
      <c r="G101" s="318">
        <v>0.76100000000000001</v>
      </c>
      <c r="H101" s="281">
        <v>18.466000000000001</v>
      </c>
      <c r="I101" s="281">
        <v>18.367000000000001</v>
      </c>
      <c r="J101" s="281">
        <v>18.398</v>
      </c>
      <c r="K101" s="281"/>
      <c r="L101" s="281"/>
      <c r="M101" s="281"/>
      <c r="N101" s="386"/>
      <c r="O101" s="42">
        <f t="shared" si="10"/>
        <v>1.6878096586268202E-3</v>
      </c>
      <c r="P101" s="42"/>
      <c r="Q101" s="234">
        <v>1035282</v>
      </c>
      <c r="R101" s="44"/>
    </row>
    <row r="102" spans="1:19" s="8" customFormat="1" ht="16.5" customHeight="1" thickTop="1" thickBot="1">
      <c r="A102" s="10"/>
      <c r="B102" s="387">
        <f t="shared" si="12"/>
        <v>82</v>
      </c>
      <c r="C102" s="320" t="s">
        <v>141</v>
      </c>
      <c r="D102" s="384" t="s">
        <v>121</v>
      </c>
      <c r="E102" s="385">
        <v>36857</v>
      </c>
      <c r="F102" s="310">
        <v>43994</v>
      </c>
      <c r="G102" s="318">
        <v>11.048999999999999</v>
      </c>
      <c r="H102" s="281">
        <v>302.99400000000003</v>
      </c>
      <c r="I102" s="281">
        <v>276.58800000000002</v>
      </c>
      <c r="J102" s="281">
        <v>276.964</v>
      </c>
      <c r="K102" s="40"/>
      <c r="L102" s="40"/>
      <c r="M102" s="41"/>
      <c r="N102" s="40"/>
      <c r="O102" s="42">
        <f t="shared" si="10"/>
        <v>1.3594226792195479E-3</v>
      </c>
      <c r="P102" s="42"/>
      <c r="Q102" s="234">
        <v>13379988</v>
      </c>
      <c r="R102" s="44"/>
    </row>
    <row r="103" spans="1:19" s="8" customFormat="1" ht="14.25" customHeight="1" thickTop="1" thickBot="1">
      <c r="A103" s="10"/>
      <c r="B103" s="383">
        <f t="shared" si="12"/>
        <v>83</v>
      </c>
      <c r="C103" s="320" t="s">
        <v>142</v>
      </c>
      <c r="D103" s="317" t="s">
        <v>71</v>
      </c>
      <c r="E103" s="385">
        <v>38777</v>
      </c>
      <c r="F103" s="310">
        <v>43980</v>
      </c>
      <c r="G103" s="318">
        <v>40.290999999999997</v>
      </c>
      <c r="H103" s="337">
        <v>2323.9780000000001</v>
      </c>
      <c r="I103" s="281">
        <v>2224.5509999999999</v>
      </c>
      <c r="J103" s="281">
        <v>2232.8670000000002</v>
      </c>
      <c r="K103" s="151"/>
      <c r="M103" s="41"/>
      <c r="N103" s="40"/>
      <c r="O103" s="42">
        <f t="shared" si="10"/>
        <v>3.7382824668889402E-3</v>
      </c>
      <c r="P103" s="42"/>
      <c r="Q103" s="234">
        <v>2249753</v>
      </c>
      <c r="R103" s="44"/>
    </row>
    <row r="104" spans="1:19" s="8" customFormat="1" ht="17.25" customHeight="1" thickTop="1" thickBot="1">
      <c r="A104" s="10"/>
      <c r="B104" s="383">
        <f t="shared" si="12"/>
        <v>84</v>
      </c>
      <c r="C104" s="320" t="s">
        <v>143</v>
      </c>
      <c r="D104" s="217" t="s">
        <v>16</v>
      </c>
      <c r="E104" s="385">
        <v>34423</v>
      </c>
      <c r="F104" s="310">
        <v>43964</v>
      </c>
      <c r="G104" s="318">
        <v>3.0910000000000002</v>
      </c>
      <c r="H104" s="281">
        <v>74.849999999999994</v>
      </c>
      <c r="I104" s="281">
        <v>74.347999999999999</v>
      </c>
      <c r="J104" s="281">
        <v>74.599999999999994</v>
      </c>
      <c r="K104" s="40"/>
      <c r="L104" s="40"/>
      <c r="M104" s="41"/>
      <c r="N104" s="40"/>
      <c r="O104" s="42">
        <f t="shared" si="10"/>
        <v>3.3894657556355966E-3</v>
      </c>
      <c r="P104" s="42"/>
      <c r="Q104" s="234">
        <v>1230568</v>
      </c>
      <c r="R104" s="44"/>
    </row>
    <row r="105" spans="1:19" s="8" customFormat="1" ht="16.5" customHeight="1" thickTop="1" thickBot="1">
      <c r="A105" s="10"/>
      <c r="B105" s="383">
        <f t="shared" si="12"/>
        <v>85</v>
      </c>
      <c r="C105" s="320" t="s">
        <v>144</v>
      </c>
      <c r="D105" s="217" t="s">
        <v>16</v>
      </c>
      <c r="E105" s="385">
        <v>34731</v>
      </c>
      <c r="F105" s="310">
        <v>43963</v>
      </c>
      <c r="G105" s="318">
        <v>2.2879999999999998</v>
      </c>
      <c r="H105" s="281">
        <v>57.241999999999997</v>
      </c>
      <c r="I105" s="281">
        <v>56.482999999999997</v>
      </c>
      <c r="J105" s="281">
        <v>56.51</v>
      </c>
      <c r="K105" s="40"/>
      <c r="L105" s="40"/>
      <c r="M105" s="41"/>
      <c r="N105" s="40"/>
      <c r="O105" s="42">
        <f t="shared" si="10"/>
        <v>4.7801993520176026E-4</v>
      </c>
      <c r="P105" s="42"/>
      <c r="Q105" s="234">
        <v>1131852</v>
      </c>
      <c r="R105" s="44"/>
    </row>
    <row r="106" spans="1:19" s="8" customFormat="1" ht="16.5" customHeight="1" thickTop="1" thickBot="1">
      <c r="A106" s="10"/>
      <c r="B106" s="388">
        <f>B105+1</f>
        <v>86</v>
      </c>
      <c r="C106" s="389" t="s">
        <v>145</v>
      </c>
      <c r="D106" s="390" t="s">
        <v>14</v>
      </c>
      <c r="E106" s="391">
        <v>36297</v>
      </c>
      <c r="F106" s="345">
        <v>43962</v>
      </c>
      <c r="G106" s="392">
        <v>0.76100000000000001</v>
      </c>
      <c r="H106" s="347">
        <v>113.30200000000001</v>
      </c>
      <c r="I106" s="347">
        <v>107.604</v>
      </c>
      <c r="J106" s="347">
        <v>107.89</v>
      </c>
      <c r="K106" s="393"/>
      <c r="L106" s="393"/>
      <c r="M106" s="41"/>
      <c r="N106" s="393"/>
      <c r="O106" s="42">
        <f t="shared" si="10"/>
        <v>2.6578937585963473E-3</v>
      </c>
      <c r="P106" s="42"/>
      <c r="Q106" s="234">
        <v>970704</v>
      </c>
      <c r="R106" s="44"/>
    </row>
    <row r="107" spans="1:19" s="8" customFormat="1" ht="18" customHeight="1" thickTop="1" thickBot="1">
      <c r="A107" s="10"/>
      <c r="B107" s="366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9" s="8" customFormat="1" ht="16.5" customHeight="1" thickTop="1" thickBot="1">
      <c r="A108" s="10"/>
      <c r="B108" s="394">
        <f>B106+1</f>
        <v>87</v>
      </c>
      <c r="C108" s="395" t="s">
        <v>147</v>
      </c>
      <c r="D108" s="396" t="s">
        <v>30</v>
      </c>
      <c r="E108" s="397">
        <v>1867429</v>
      </c>
      <c r="F108" s="310">
        <v>43956</v>
      </c>
      <c r="G108" s="398">
        <v>0.32300000000000001</v>
      </c>
      <c r="H108" s="399">
        <v>11.494</v>
      </c>
      <c r="I108" s="399">
        <v>11.497999999999999</v>
      </c>
      <c r="J108" s="399">
        <v>11.506</v>
      </c>
      <c r="K108" s="40"/>
      <c r="L108" s="41"/>
      <c r="M108" s="40"/>
      <c r="N108" s="106"/>
      <c r="O108" s="42">
        <f t="shared" si="10"/>
        <v>6.9577317794406813E-4</v>
      </c>
      <c r="P108" s="42"/>
      <c r="Q108" s="234">
        <v>376567</v>
      </c>
      <c r="R108" s="44"/>
    </row>
    <row r="109" spans="1:19" s="8" customFormat="1" ht="17.25" customHeight="1" thickTop="1" thickBot="1">
      <c r="A109" s="400"/>
      <c r="B109" s="394">
        <f>B108+1</f>
        <v>88</v>
      </c>
      <c r="C109" s="395" t="s">
        <v>148</v>
      </c>
      <c r="D109" s="396" t="s">
        <v>30</v>
      </c>
      <c r="E109" s="397">
        <v>39084</v>
      </c>
      <c r="F109" s="310">
        <v>43956</v>
      </c>
      <c r="G109" s="398">
        <v>0.28899999999999998</v>
      </c>
      <c r="H109" s="399">
        <v>13.7</v>
      </c>
      <c r="I109" s="399">
        <v>13.621</v>
      </c>
      <c r="J109" s="399">
        <v>13.728999999999999</v>
      </c>
      <c r="K109" s="40"/>
      <c r="L109" s="41"/>
      <c r="M109" s="40"/>
      <c r="N109" s="106"/>
      <c r="O109" s="42">
        <f t="shared" si="10"/>
        <v>7.9289332648115971E-3</v>
      </c>
      <c r="P109" s="42"/>
      <c r="Q109" s="234">
        <v>1403190</v>
      </c>
      <c r="R109" s="44"/>
    </row>
    <row r="110" spans="1:19" s="8" customFormat="1" ht="16.5" customHeight="1" thickTop="1" thickBot="1">
      <c r="A110" s="10"/>
      <c r="B110" s="394">
        <f t="shared" ref="B110:B121" si="13">B109+1</f>
        <v>89</v>
      </c>
      <c r="C110" s="401" t="s">
        <v>149</v>
      </c>
      <c r="D110" s="402" t="s">
        <v>107</v>
      </c>
      <c r="E110" s="397">
        <v>39994</v>
      </c>
      <c r="F110" s="310">
        <v>43969</v>
      </c>
      <c r="G110" s="398">
        <v>0.39700000000000002</v>
      </c>
      <c r="H110" s="399">
        <v>16.225000000000001</v>
      </c>
      <c r="I110" s="399">
        <v>15.012</v>
      </c>
      <c r="J110" s="399">
        <v>15.045</v>
      </c>
      <c r="K110" s="40"/>
      <c r="L110" s="41"/>
      <c r="M110" s="40"/>
      <c r="N110" s="106"/>
      <c r="O110" s="42">
        <f t="shared" si="10"/>
        <v>2.1982414068744652E-3</v>
      </c>
      <c r="P110" s="42"/>
      <c r="Q110" s="234">
        <v>44771959</v>
      </c>
      <c r="R110" s="44"/>
      <c r="S110" s="166"/>
    </row>
    <row r="111" spans="1:19" s="8" customFormat="1" ht="15.75" customHeight="1" thickTop="1" thickBot="1">
      <c r="A111" s="10"/>
      <c r="B111" s="394">
        <f t="shared" si="13"/>
        <v>90</v>
      </c>
      <c r="C111" s="401" t="s">
        <v>150</v>
      </c>
      <c r="D111" s="396" t="s">
        <v>107</v>
      </c>
      <c r="E111" s="397">
        <v>40848</v>
      </c>
      <c r="F111" s="310">
        <v>43969</v>
      </c>
      <c r="G111" s="398">
        <v>0.46899999999999997</v>
      </c>
      <c r="H111" s="399">
        <v>13.957000000000001</v>
      </c>
      <c r="I111" s="399">
        <v>13.398999999999999</v>
      </c>
      <c r="J111" s="399">
        <v>13.433</v>
      </c>
      <c r="K111" s="40"/>
      <c r="L111" s="41"/>
      <c r="M111" s="40"/>
      <c r="N111" s="106"/>
      <c r="O111" s="42">
        <f t="shared" si="10"/>
        <v>2.5375027987163744E-3</v>
      </c>
      <c r="P111" s="42"/>
      <c r="Q111" s="234">
        <v>15894318</v>
      </c>
      <c r="R111" s="44"/>
      <c r="S111" s="166"/>
    </row>
    <row r="112" spans="1:19" s="8" customFormat="1" ht="16.5" customHeight="1" thickTop="1" thickBot="1">
      <c r="A112" s="10"/>
      <c r="B112" s="394">
        <f t="shared" si="13"/>
        <v>91</v>
      </c>
      <c r="C112" s="403" t="s">
        <v>151</v>
      </c>
      <c r="D112" s="402" t="s">
        <v>40</v>
      </c>
      <c r="E112" s="397">
        <v>39175</v>
      </c>
      <c r="F112" s="310">
        <v>43980</v>
      </c>
      <c r="G112" s="398">
        <v>6.1740000000000004</v>
      </c>
      <c r="H112" s="319">
        <v>154.05099999999999</v>
      </c>
      <c r="I112" s="319">
        <v>148.995</v>
      </c>
      <c r="J112" s="319">
        <v>148.98099999999999</v>
      </c>
      <c r="K112" s="40"/>
      <c r="L112" s="404"/>
      <c r="M112" s="40"/>
      <c r="N112" s="106"/>
      <c r="O112" s="42">
        <f t="shared" si="10"/>
        <v>-9.3962884660626228E-5</v>
      </c>
      <c r="P112" s="42"/>
      <c r="Q112" s="234">
        <v>147984</v>
      </c>
      <c r="R112" s="44"/>
      <c r="S112" s="166"/>
    </row>
    <row r="113" spans="1:21" s="102" customFormat="1" ht="15" customHeight="1" thickTop="1" thickBot="1">
      <c r="B113" s="394">
        <f t="shared" si="13"/>
        <v>92</v>
      </c>
      <c r="C113" s="405" t="s">
        <v>152</v>
      </c>
      <c r="D113" s="406" t="s">
        <v>34</v>
      </c>
      <c r="E113" s="397">
        <v>40708</v>
      </c>
      <c r="F113" s="310">
        <v>43979</v>
      </c>
      <c r="G113" s="407">
        <v>0.04</v>
      </c>
      <c r="H113" s="408">
        <v>9.0380000000000003</v>
      </c>
      <c r="I113" s="408">
        <v>9.23</v>
      </c>
      <c r="J113" s="408">
        <v>9.2769999999999992</v>
      </c>
      <c r="K113" s="40"/>
      <c r="L113" s="41"/>
      <c r="M113" s="40"/>
      <c r="N113" s="106"/>
      <c r="O113" s="42">
        <f t="shared" si="10"/>
        <v>5.0920910075838372E-3</v>
      </c>
      <c r="P113" s="42"/>
      <c r="Q113" s="101">
        <v>591806</v>
      </c>
      <c r="R113" s="44"/>
      <c r="S113" s="409"/>
    </row>
    <row r="114" spans="1:21" ht="16.5" customHeight="1" thickTop="1" thickBot="1">
      <c r="B114" s="394">
        <f t="shared" si="13"/>
        <v>93</v>
      </c>
      <c r="C114" s="216" t="s">
        <v>153</v>
      </c>
      <c r="D114" s="217" t="s">
        <v>16</v>
      </c>
      <c r="E114" s="397">
        <v>39699</v>
      </c>
      <c r="F114" s="310">
        <v>43979</v>
      </c>
      <c r="G114" s="407">
        <v>5.6920000000000002</v>
      </c>
      <c r="H114" s="399">
        <v>116.092</v>
      </c>
      <c r="I114" s="399">
        <v>104.19799999999999</v>
      </c>
      <c r="J114" s="399">
        <v>103.989</v>
      </c>
      <c r="K114" s="40"/>
      <c r="L114" s="41"/>
      <c r="M114" s="40"/>
      <c r="N114" s="106"/>
      <c r="O114" s="42">
        <f t="shared" si="10"/>
        <v>-2.0057966563656595E-3</v>
      </c>
      <c r="P114" s="42"/>
      <c r="Q114" s="43">
        <v>170496</v>
      </c>
      <c r="R114" s="44"/>
      <c r="S114" s="410"/>
    </row>
    <row r="115" spans="1:21" ht="16.5" customHeight="1" thickTop="1" thickBot="1">
      <c r="B115" s="394">
        <f t="shared" si="13"/>
        <v>94</v>
      </c>
      <c r="C115" s="401" t="s">
        <v>154</v>
      </c>
      <c r="D115" s="411" t="s">
        <v>36</v>
      </c>
      <c r="E115" s="397">
        <v>40725</v>
      </c>
      <c r="F115" s="412">
        <v>385506</v>
      </c>
      <c r="G115" s="413">
        <v>0.60499999999999998</v>
      </c>
      <c r="H115" s="399">
        <v>89.378</v>
      </c>
      <c r="I115" s="399">
        <v>77.251000000000005</v>
      </c>
      <c r="J115" s="399">
        <v>77.447999999999993</v>
      </c>
      <c r="K115" s="40"/>
      <c r="L115" s="40"/>
      <c r="M115" s="41"/>
      <c r="N115" s="40"/>
      <c r="O115" s="42">
        <f t="shared" si="10"/>
        <v>2.5501288009215223E-3</v>
      </c>
      <c r="P115" s="42"/>
      <c r="Q115" s="43">
        <v>377766</v>
      </c>
      <c r="R115" s="44"/>
      <c r="S115" s="410"/>
    </row>
    <row r="116" spans="1:21" ht="16.5" customHeight="1" thickTop="1" thickBot="1">
      <c r="A116" s="10" t="s">
        <v>82</v>
      </c>
      <c r="B116" s="394">
        <f t="shared" si="13"/>
        <v>95</v>
      </c>
      <c r="C116" s="401" t="s">
        <v>155</v>
      </c>
      <c r="D116" s="411" t="s">
        <v>36</v>
      </c>
      <c r="E116" s="414">
        <v>40725</v>
      </c>
      <c r="F116" s="412">
        <v>134169</v>
      </c>
      <c r="G116" s="415">
        <v>0.59899999999999998</v>
      </c>
      <c r="H116" s="408">
        <v>93.397000000000006</v>
      </c>
      <c r="I116" s="408">
        <v>76.53</v>
      </c>
      <c r="J116" s="408">
        <v>76.576999999999998</v>
      </c>
      <c r="K116" s="40"/>
      <c r="L116" s="40"/>
      <c r="M116" s="41"/>
      <c r="N116" s="40"/>
      <c r="O116" s="42">
        <f t="shared" si="10"/>
        <v>6.141382464392662E-4</v>
      </c>
      <c r="P116" s="42"/>
      <c r="Q116" s="43">
        <v>134603</v>
      </c>
      <c r="R116" s="44"/>
      <c r="S116" s="410"/>
    </row>
    <row r="117" spans="1:21" s="102" customFormat="1" ht="16.5" customHeight="1" thickTop="1" thickBot="1">
      <c r="B117" s="394">
        <f t="shared" si="13"/>
        <v>96</v>
      </c>
      <c r="C117" s="416" t="s">
        <v>156</v>
      </c>
      <c r="D117" s="417" t="s">
        <v>38</v>
      </c>
      <c r="E117" s="418">
        <v>40910</v>
      </c>
      <c r="F117" s="310">
        <v>43980</v>
      </c>
      <c r="G117" s="419">
        <v>3.9009999999999998</v>
      </c>
      <c r="H117" s="408">
        <v>98.085999999999999</v>
      </c>
      <c r="I117" s="408">
        <v>99.757000000000005</v>
      </c>
      <c r="J117" s="408">
        <v>99.715999999999994</v>
      </c>
      <c r="K117" s="420"/>
      <c r="L117" s="421"/>
      <c r="M117" s="420"/>
      <c r="N117" s="422"/>
      <c r="O117" s="42">
        <f t="shared" si="10"/>
        <v>-4.1099872690649304E-4</v>
      </c>
      <c r="P117" s="42"/>
      <c r="Q117" s="101">
        <v>1941013</v>
      </c>
      <c r="R117" s="44"/>
      <c r="S117" s="409"/>
    </row>
    <row r="118" spans="1:21" ht="16.5" customHeight="1" thickTop="1" thickBot="1">
      <c r="B118" s="394">
        <f t="shared" si="13"/>
        <v>97</v>
      </c>
      <c r="C118" s="401" t="s">
        <v>157</v>
      </c>
      <c r="D118" s="396" t="s">
        <v>14</v>
      </c>
      <c r="E118" s="397">
        <v>41904</v>
      </c>
      <c r="F118" s="412">
        <v>43929</v>
      </c>
      <c r="G118" s="413">
        <v>1.83</v>
      </c>
      <c r="H118" s="399">
        <v>98.741</v>
      </c>
      <c r="I118" s="399">
        <v>88.671000000000006</v>
      </c>
      <c r="J118" s="399">
        <v>89.024000000000001</v>
      </c>
      <c r="K118" s="40"/>
      <c r="L118" s="40"/>
      <c r="M118" s="41"/>
      <c r="N118" s="40"/>
      <c r="O118" s="42">
        <f t="shared" si="10"/>
        <v>3.9810084469555371E-3</v>
      </c>
      <c r="P118" s="42"/>
      <c r="Q118" s="43">
        <v>4684333</v>
      </c>
      <c r="R118" s="44"/>
    </row>
    <row r="119" spans="1:21" s="102" customFormat="1" ht="16.5" customHeight="1" thickTop="1">
      <c r="B119" s="394">
        <f t="shared" si="13"/>
        <v>98</v>
      </c>
      <c r="C119" s="416" t="s">
        <v>158</v>
      </c>
      <c r="D119" s="417" t="s">
        <v>34</v>
      </c>
      <c r="E119" s="423">
        <v>42741</v>
      </c>
      <c r="F119" s="310" t="s">
        <v>51</v>
      </c>
      <c r="G119" s="419" t="s">
        <v>51</v>
      </c>
      <c r="H119" s="408">
        <v>9.984</v>
      </c>
      <c r="I119" s="399">
        <v>10.069000000000001</v>
      </c>
      <c r="J119" s="399">
        <v>10.117000000000001</v>
      </c>
      <c r="K119" s="420"/>
      <c r="L119" s="421"/>
      <c r="M119" s="420"/>
      <c r="N119" s="422"/>
      <c r="O119" s="42">
        <f t="shared" si="10"/>
        <v>4.7671069619624629E-3</v>
      </c>
      <c r="P119" s="42"/>
      <c r="Q119" s="101">
        <v>609878</v>
      </c>
      <c r="R119" s="44"/>
      <c r="U119" s="409"/>
    </row>
    <row r="120" spans="1:21" ht="16.5" customHeight="1" thickBot="1">
      <c r="B120" s="394">
        <f t="shared" si="13"/>
        <v>99</v>
      </c>
      <c r="C120" s="424" t="s">
        <v>159</v>
      </c>
      <c r="D120" s="331" t="s">
        <v>26</v>
      </c>
      <c r="E120" s="218">
        <v>43087</v>
      </c>
      <c r="F120" s="425">
        <v>43878</v>
      </c>
      <c r="G120" s="426">
        <v>2.1669999999999998</v>
      </c>
      <c r="H120" s="399">
        <v>96.138999999999996</v>
      </c>
      <c r="I120" s="399">
        <v>95.674999999999997</v>
      </c>
      <c r="J120" s="399">
        <v>95.826999999999998</v>
      </c>
      <c r="K120" s="427"/>
      <c r="L120" s="428"/>
      <c r="M120" s="429"/>
      <c r="N120" s="428"/>
      <c r="O120" s="42">
        <f t="shared" si="10"/>
        <v>1.5887117846877558E-3</v>
      </c>
      <c r="P120" s="42"/>
      <c r="Q120" s="43">
        <v>2164176</v>
      </c>
      <c r="R120" s="44"/>
    </row>
    <row r="121" spans="1:21" ht="16.5" customHeight="1" thickBot="1">
      <c r="B121" s="430">
        <f t="shared" si="13"/>
        <v>100</v>
      </c>
      <c r="C121" s="431" t="s">
        <v>160</v>
      </c>
      <c r="D121" s="432" t="s">
        <v>12</v>
      </c>
      <c r="E121" s="345">
        <v>39097</v>
      </c>
      <c r="F121" s="433">
        <v>43942</v>
      </c>
      <c r="G121" s="434">
        <v>3.51</v>
      </c>
      <c r="H121" s="435">
        <v>153.40600000000001</v>
      </c>
      <c r="I121" s="435">
        <v>140.70400000000001</v>
      </c>
      <c r="J121" s="435">
        <v>141.28700000000001</v>
      </c>
      <c r="K121" s="427"/>
      <c r="L121" s="428"/>
      <c r="M121" s="429"/>
      <c r="N121" s="428"/>
      <c r="O121" s="42">
        <f t="shared" si="10"/>
        <v>4.1434500795997156E-3</v>
      </c>
      <c r="P121" s="42"/>
      <c r="Q121" s="43">
        <v>64191735</v>
      </c>
      <c r="R121" s="44"/>
    </row>
    <row r="122" spans="1:21" ht="13.5" customHeight="1" thickTop="1" thickBot="1">
      <c r="B122" s="436" t="s">
        <v>161</v>
      </c>
      <c r="C122" s="437"/>
      <c r="D122" s="437"/>
      <c r="E122" s="437"/>
      <c r="F122" s="437"/>
      <c r="G122" s="437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21" ht="16.5" customHeight="1" thickTop="1" thickBot="1">
      <c r="B123" s="430">
        <f>+B121+1</f>
        <v>101</v>
      </c>
      <c r="C123" s="438" t="s">
        <v>162</v>
      </c>
      <c r="D123" s="396" t="s">
        <v>24</v>
      </c>
      <c r="E123" s="397">
        <v>40630</v>
      </c>
      <c r="F123" s="439">
        <v>43980</v>
      </c>
      <c r="G123" s="426">
        <v>1.325</v>
      </c>
      <c r="H123" s="440">
        <v>105.212</v>
      </c>
      <c r="I123" s="441">
        <v>97.957999999999998</v>
      </c>
      <c r="J123" s="441">
        <v>98.206999999999994</v>
      </c>
      <c r="K123" s="246" t="s">
        <v>86</v>
      </c>
      <c r="M123" s="230">
        <f>+(J123-I123)/I123</f>
        <v>2.5419057146940038E-3</v>
      </c>
      <c r="O123" s="42">
        <f t="shared" si="10"/>
        <v>2.5419057146940038E-3</v>
      </c>
      <c r="P123" s="42"/>
      <c r="Q123" s="43">
        <v>315429</v>
      </c>
      <c r="R123" s="44"/>
    </row>
    <row r="124" spans="1:21" s="8" customFormat="1" ht="16.5" customHeight="1" thickTop="1" thickBot="1">
      <c r="A124" s="10"/>
      <c r="B124" s="430">
        <f>B123+1</f>
        <v>102</v>
      </c>
      <c r="C124" s="442" t="s">
        <v>163</v>
      </c>
      <c r="D124" s="443" t="s">
        <v>164</v>
      </c>
      <c r="E124" s="444">
        <v>40543</v>
      </c>
      <c r="F124" s="439">
        <v>43980</v>
      </c>
      <c r="G124" s="445">
        <v>0.69499999999999995</v>
      </c>
      <c r="H124" s="408">
        <v>114.873</v>
      </c>
      <c r="I124" s="408">
        <v>114.29300000000001</v>
      </c>
      <c r="J124" s="408">
        <v>114.42</v>
      </c>
      <c r="K124" s="229" t="s">
        <v>76</v>
      </c>
      <c r="M124" s="230" t="e">
        <f>+(#REF!-I124)/I124</f>
        <v>#REF!</v>
      </c>
      <c r="O124" s="42">
        <f t="shared" si="10"/>
        <v>1.1111791623283607E-3</v>
      </c>
      <c r="P124" s="42"/>
      <c r="Q124" s="234">
        <v>753772</v>
      </c>
      <c r="R124" s="44"/>
    </row>
    <row r="125" spans="1:21" s="8" customFormat="1" ht="16.5" customHeight="1" thickTop="1" thickBot="1">
      <c r="A125" s="10"/>
      <c r="B125" s="430">
        <f t="shared" ref="B125:B139" si="14">B124+1</f>
        <v>103</v>
      </c>
      <c r="C125" s="401" t="s">
        <v>165</v>
      </c>
      <c r="D125" s="446" t="s">
        <v>164</v>
      </c>
      <c r="E125" s="414">
        <v>40543</v>
      </c>
      <c r="F125" s="439">
        <v>43245</v>
      </c>
      <c r="G125" s="447">
        <v>0.83299999999999996</v>
      </c>
      <c r="H125" s="408">
        <v>120.72499999999999</v>
      </c>
      <c r="I125" s="408">
        <v>114.468</v>
      </c>
      <c r="J125" s="408">
        <v>116.14</v>
      </c>
      <c r="K125" s="229" t="s">
        <v>76</v>
      </c>
      <c r="M125" s="230">
        <f t="shared" ref="M125:M130" si="15">+(J125-I125)/I125</f>
        <v>1.4606702309815818E-2</v>
      </c>
      <c r="O125" s="42">
        <f t="shared" si="10"/>
        <v>1.4606702309815818E-2</v>
      </c>
      <c r="P125" s="42"/>
      <c r="Q125" s="234">
        <v>353734</v>
      </c>
      <c r="R125" s="44"/>
    </row>
    <row r="126" spans="1:21" s="8" customFormat="1" ht="17.25" customHeight="1" thickTop="1" thickBot="1">
      <c r="A126" s="10"/>
      <c r="B126" s="430">
        <f t="shared" si="14"/>
        <v>104</v>
      </c>
      <c r="C126" s="448" t="s">
        <v>166</v>
      </c>
      <c r="D126" s="396" t="s">
        <v>20</v>
      </c>
      <c r="E126" s="414">
        <v>38671</v>
      </c>
      <c r="F126" s="439">
        <v>43969</v>
      </c>
      <c r="G126" s="445">
        <v>4.0919999999999996</v>
      </c>
      <c r="H126" s="449">
        <v>191.57300000000001</v>
      </c>
      <c r="I126" s="449">
        <v>185.47800000000001</v>
      </c>
      <c r="J126" s="449">
        <v>189.179</v>
      </c>
      <c r="K126" s="233" t="s">
        <v>78</v>
      </c>
      <c r="M126" s="230">
        <f t="shared" si="15"/>
        <v>1.9953848974002271E-2</v>
      </c>
      <c r="O126" s="42">
        <f t="shared" si="10"/>
        <v>1.9953848974002271E-2</v>
      </c>
      <c r="P126" s="42"/>
      <c r="Q126" s="234">
        <v>2276408</v>
      </c>
      <c r="R126" s="44"/>
    </row>
    <row r="127" spans="1:21" s="8" customFormat="1" ht="16.5" customHeight="1" thickTop="1" thickBot="1">
      <c r="A127" s="10"/>
      <c r="B127" s="430">
        <f t="shared" si="14"/>
        <v>105</v>
      </c>
      <c r="C127" s="448" t="s">
        <v>167</v>
      </c>
      <c r="D127" s="396" t="s">
        <v>20</v>
      </c>
      <c r="E127" s="414">
        <v>38671</v>
      </c>
      <c r="F127" s="439">
        <v>43969</v>
      </c>
      <c r="G127" s="450">
        <v>3.5430000000000001</v>
      </c>
      <c r="H127" s="408">
        <v>179.797</v>
      </c>
      <c r="I127" s="441">
        <v>170.792</v>
      </c>
      <c r="J127" s="441">
        <v>173.441</v>
      </c>
      <c r="K127" s="106" t="s">
        <v>78</v>
      </c>
      <c r="L127" s="40"/>
      <c r="M127" s="41">
        <f t="shared" si="15"/>
        <v>1.5510094149608886E-2</v>
      </c>
      <c r="N127" s="40"/>
      <c r="O127" s="42">
        <f t="shared" si="10"/>
        <v>1.5510094149608886E-2</v>
      </c>
      <c r="P127" s="42"/>
      <c r="Q127" s="234">
        <v>2512890</v>
      </c>
      <c r="R127" s="44"/>
    </row>
    <row r="128" spans="1:21" s="8" customFormat="1" ht="16.5" customHeight="1" thickTop="1" thickBot="1">
      <c r="A128" s="10"/>
      <c r="B128" s="430">
        <f t="shared" si="14"/>
        <v>106</v>
      </c>
      <c r="C128" s="395" t="s">
        <v>168</v>
      </c>
      <c r="D128" s="396" t="s">
        <v>20</v>
      </c>
      <c r="E128" s="414">
        <v>38671</v>
      </c>
      <c r="F128" s="439">
        <v>43969</v>
      </c>
      <c r="G128" s="450">
        <v>4.3760000000000003</v>
      </c>
      <c r="H128" s="408">
        <v>161.03800000000001</v>
      </c>
      <c r="I128" s="441">
        <v>165.96199999999999</v>
      </c>
      <c r="J128" s="441">
        <v>167.08500000000001</v>
      </c>
      <c r="K128" s="106" t="s">
        <v>78</v>
      </c>
      <c r="L128" s="40"/>
      <c r="M128" s="41">
        <f t="shared" si="15"/>
        <v>6.766609223798333E-3</v>
      </c>
      <c r="N128" s="40"/>
      <c r="O128" s="42">
        <f t="shared" si="10"/>
        <v>6.766609223798333E-3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30">
        <f t="shared" si="14"/>
        <v>107</v>
      </c>
      <c r="C129" s="401" t="s">
        <v>169</v>
      </c>
      <c r="D129" s="396" t="s">
        <v>20</v>
      </c>
      <c r="E129" s="414">
        <v>40014</v>
      </c>
      <c r="F129" s="439">
        <v>43969</v>
      </c>
      <c r="G129" s="451">
        <v>0.21299999999999999</v>
      </c>
      <c r="H129" s="408">
        <v>23.16</v>
      </c>
      <c r="I129" s="441">
        <v>23.359000000000002</v>
      </c>
      <c r="J129" s="441">
        <v>23.888999999999999</v>
      </c>
      <c r="K129" s="233" t="s">
        <v>78</v>
      </c>
      <c r="M129" s="230">
        <f t="shared" si="15"/>
        <v>2.2689327454086115E-2</v>
      </c>
      <c r="O129" s="42">
        <f t="shared" si="10"/>
        <v>2.2689327454086115E-2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30">
        <f t="shared" si="14"/>
        <v>108</v>
      </c>
      <c r="C130" s="401" t="s">
        <v>170</v>
      </c>
      <c r="D130" s="396" t="s">
        <v>20</v>
      </c>
      <c r="E130" s="414">
        <v>40455</v>
      </c>
      <c r="F130" s="452" t="s">
        <v>171</v>
      </c>
      <c r="G130" s="451" t="s">
        <v>171</v>
      </c>
      <c r="H130" s="408">
        <v>144.94499999999999</v>
      </c>
      <c r="I130" s="441">
        <v>138.76300000000001</v>
      </c>
      <c r="J130" s="441">
        <v>141.55500000000001</v>
      </c>
      <c r="K130" s="233" t="s">
        <v>78</v>
      </c>
      <c r="M130" s="230">
        <f t="shared" si="15"/>
        <v>2.0120637345690143E-2</v>
      </c>
      <c r="O130" s="42">
        <f t="shared" si="10"/>
        <v>2.0120637345690143E-2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30">
        <f t="shared" si="14"/>
        <v>109</v>
      </c>
      <c r="C131" s="401" t="s">
        <v>172</v>
      </c>
      <c r="D131" s="396" t="s">
        <v>173</v>
      </c>
      <c r="E131" s="414">
        <v>40240</v>
      </c>
      <c r="F131" s="453">
        <v>43978</v>
      </c>
      <c r="G131" s="451">
        <v>0.58299999999999996</v>
      </c>
      <c r="H131" s="454">
        <v>138.62299999999999</v>
      </c>
      <c r="I131" s="454">
        <v>143.21100000000001</v>
      </c>
      <c r="J131" s="454">
        <v>144.624</v>
      </c>
      <c r="K131" s="246" t="s">
        <v>86</v>
      </c>
      <c r="M131" s="230" t="e">
        <f>+(I131-#REF!)/#REF!</f>
        <v>#REF!</v>
      </c>
      <c r="O131" s="42">
        <f t="shared" si="10"/>
        <v>9.8665605295681358E-3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30">
        <f t="shared" si="14"/>
        <v>110</v>
      </c>
      <c r="C132" s="416" t="s">
        <v>174</v>
      </c>
      <c r="D132" s="417" t="s">
        <v>38</v>
      </c>
      <c r="E132" s="455">
        <v>40147</v>
      </c>
      <c r="F132" s="452">
        <v>43613</v>
      </c>
      <c r="G132" s="450">
        <v>80.346000000000004</v>
      </c>
      <c r="H132" s="456" t="s">
        <v>59</v>
      </c>
      <c r="I132" s="457" t="s">
        <v>59</v>
      </c>
      <c r="J132" s="457" t="s">
        <v>59</v>
      </c>
      <c r="K132" s="458" t="s">
        <v>78</v>
      </c>
      <c r="L132" s="459"/>
      <c r="M132" s="460" t="e">
        <f t="shared" ref="M132:M136" si="16">+(J132-I132)/I132</f>
        <v>#VALUE!</v>
      </c>
      <c r="N132" s="459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30">
        <f t="shared" si="14"/>
        <v>111</v>
      </c>
      <c r="C133" s="461" t="s">
        <v>175</v>
      </c>
      <c r="D133" s="462" t="s">
        <v>71</v>
      </c>
      <c r="E133" s="463">
        <v>42170</v>
      </c>
      <c r="F133" s="439">
        <v>43970</v>
      </c>
      <c r="G133" s="464">
        <v>34.146000000000001</v>
      </c>
      <c r="H133" s="454">
        <v>1037.52</v>
      </c>
      <c r="I133" s="465" t="s">
        <v>59</v>
      </c>
      <c r="J133" s="465" t="s">
        <v>59</v>
      </c>
      <c r="K133" s="233"/>
      <c r="M133" s="248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30">
        <f t="shared" si="14"/>
        <v>112</v>
      </c>
      <c r="C134" s="466" t="s">
        <v>176</v>
      </c>
      <c r="D134" s="462" t="s">
        <v>10</v>
      </c>
      <c r="E134" s="418">
        <v>42352</v>
      </c>
      <c r="F134" s="439">
        <v>43980</v>
      </c>
      <c r="G134" s="464">
        <v>202.36799999999999</v>
      </c>
      <c r="H134" s="408">
        <v>5860.99</v>
      </c>
      <c r="I134" s="408">
        <v>5378.4059999999999</v>
      </c>
      <c r="J134" s="408">
        <v>5403.5249999999996</v>
      </c>
      <c r="K134" s="233"/>
      <c r="M134" s="248">
        <f t="shared" si="16"/>
        <v>4.6703428487919448E-3</v>
      </c>
      <c r="O134" s="42">
        <f t="shared" si="10"/>
        <v>4.6703428487919448E-3</v>
      </c>
      <c r="P134" s="42"/>
      <c r="Q134" s="234">
        <v>30718352</v>
      </c>
      <c r="R134" s="44"/>
    </row>
    <row r="135" spans="1:18" s="8" customFormat="1" ht="18" customHeight="1">
      <c r="A135" s="10"/>
      <c r="B135" s="430">
        <f t="shared" si="14"/>
        <v>113</v>
      </c>
      <c r="C135" s="467" t="s">
        <v>177</v>
      </c>
      <c r="D135" s="468" t="s">
        <v>34</v>
      </c>
      <c r="E135" s="469">
        <v>42580</v>
      </c>
      <c r="F135" s="470">
        <v>43979</v>
      </c>
      <c r="G135" s="471">
        <v>99.012</v>
      </c>
      <c r="H135" s="408">
        <v>5281.1189999999997</v>
      </c>
      <c r="I135" s="472">
        <v>5382.2</v>
      </c>
      <c r="J135" s="472">
        <v>5464.9229999999998</v>
      </c>
      <c r="K135" s="473"/>
      <c r="L135" s="474"/>
      <c r="M135" s="475">
        <f t="shared" si="16"/>
        <v>1.5369737282152272E-2</v>
      </c>
      <c r="N135" s="474"/>
      <c r="O135" s="42">
        <f t="shared" si="10"/>
        <v>1.5369737282152272E-2</v>
      </c>
      <c r="P135" s="42"/>
      <c r="Q135" s="234">
        <v>4877517</v>
      </c>
      <c r="R135" s="44"/>
    </row>
    <row r="136" spans="1:18" s="8" customFormat="1" ht="16.5" customHeight="1">
      <c r="A136" s="10"/>
      <c r="B136" s="430">
        <f t="shared" si="14"/>
        <v>114</v>
      </c>
      <c r="C136" s="476" t="s">
        <v>178</v>
      </c>
      <c r="D136" s="56" t="s">
        <v>24</v>
      </c>
      <c r="E136" s="477">
        <v>42920</v>
      </c>
      <c r="F136" s="478">
        <v>43980</v>
      </c>
      <c r="G136" s="426">
        <v>3.2690000000000001</v>
      </c>
      <c r="H136" s="408">
        <v>90.736999999999995</v>
      </c>
      <c r="I136" s="441">
        <v>85.820999999999998</v>
      </c>
      <c r="J136" s="441">
        <v>86.185000000000002</v>
      </c>
      <c r="K136" s="479"/>
      <c r="L136" s="480"/>
      <c r="M136" s="481">
        <f t="shared" si="16"/>
        <v>4.2413861409212701E-3</v>
      </c>
      <c r="N136" s="480"/>
      <c r="O136" s="42">
        <f t="shared" si="10"/>
        <v>4.2413861409212701E-3</v>
      </c>
      <c r="P136" s="42"/>
      <c r="Q136" s="234">
        <v>1137760</v>
      </c>
      <c r="R136" s="44"/>
    </row>
    <row r="137" spans="1:18" s="8" customFormat="1" ht="16.5" customHeight="1">
      <c r="A137" s="10"/>
      <c r="B137" s="430">
        <f t="shared" si="14"/>
        <v>115</v>
      </c>
      <c r="C137" s="476" t="s">
        <v>179</v>
      </c>
      <c r="D137" s="462" t="s">
        <v>10</v>
      </c>
      <c r="E137" s="482">
        <v>43416</v>
      </c>
      <c r="F137" s="439">
        <v>43980</v>
      </c>
      <c r="G137" s="426">
        <v>246.76900000000001</v>
      </c>
      <c r="H137" s="449">
        <v>5065.7830000000004</v>
      </c>
      <c r="I137" s="483">
        <v>4550.37</v>
      </c>
      <c r="J137" s="483">
        <v>4569.8999999999996</v>
      </c>
      <c r="K137" s="484"/>
      <c r="L137" s="485"/>
      <c r="M137" s="486">
        <f>+(J137-I137)/I137</f>
        <v>4.291958675887839E-3</v>
      </c>
      <c r="N137" s="485"/>
      <c r="O137" s="42">
        <f t="shared" si="10"/>
        <v>4.291958675887839E-3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30">
        <f t="shared" si="14"/>
        <v>116</v>
      </c>
      <c r="C138" s="466" t="s">
        <v>180</v>
      </c>
      <c r="D138" s="462" t="s">
        <v>121</v>
      </c>
      <c r="E138" s="477">
        <v>43507</v>
      </c>
      <c r="F138" s="487">
        <v>43949</v>
      </c>
      <c r="G138" s="426">
        <v>0.14299999999999999</v>
      </c>
      <c r="H138" s="408">
        <v>9.9469999999999992</v>
      </c>
      <c r="I138" s="441">
        <v>10.065</v>
      </c>
      <c r="J138" s="441">
        <v>10.194000000000001</v>
      </c>
      <c r="K138" s="479"/>
      <c r="L138" s="480"/>
      <c r="M138" s="481">
        <f>+(J138-I138)/I138</f>
        <v>1.2816691505216228E-2</v>
      </c>
      <c r="N138" s="480"/>
      <c r="O138" s="42">
        <f t="shared" si="10"/>
        <v>1.2816691505216228E-2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30">
        <f t="shared" si="14"/>
        <v>117</v>
      </c>
      <c r="C139" s="488" t="s">
        <v>181</v>
      </c>
      <c r="D139" s="489" t="s">
        <v>40</v>
      </c>
      <c r="E139" s="36">
        <v>39748</v>
      </c>
      <c r="F139" s="310">
        <v>43980</v>
      </c>
      <c r="G139" s="490">
        <v>9.2159999999999993</v>
      </c>
      <c r="H139" s="319">
        <v>165.77</v>
      </c>
      <c r="I139" s="399">
        <v>163.29300000000001</v>
      </c>
      <c r="J139" s="399">
        <v>164.452</v>
      </c>
      <c r="K139" s="233" t="s">
        <v>78</v>
      </c>
      <c r="M139" s="230" t="e">
        <f>+(#REF!-#REF!)/#REF!</f>
        <v>#REF!</v>
      </c>
      <c r="O139" s="42">
        <f t="shared" si="10"/>
        <v>7.0976710575468135E-3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91" t="s">
        <v>182</v>
      </c>
      <c r="C140" s="349"/>
      <c r="D140" s="349"/>
      <c r="E140" s="349"/>
      <c r="F140" s="349"/>
      <c r="G140" s="349"/>
      <c r="H140" s="349"/>
      <c r="I140" s="349"/>
      <c r="J140" s="492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93">
        <v>119</v>
      </c>
      <c r="C141" s="494" t="s">
        <v>183</v>
      </c>
      <c r="D141" s="370" t="s">
        <v>16</v>
      </c>
      <c r="E141" s="495">
        <v>42024</v>
      </c>
      <c r="F141" s="496">
        <v>43980</v>
      </c>
      <c r="G141" s="497">
        <v>4.702</v>
      </c>
      <c r="H141" s="498">
        <v>120.893</v>
      </c>
      <c r="I141" s="498">
        <v>129.63</v>
      </c>
      <c r="J141" s="498">
        <v>130.083</v>
      </c>
      <c r="K141" s="285"/>
      <c r="L141" s="32"/>
      <c r="M141" s="499"/>
      <c r="N141" s="32"/>
      <c r="O141" s="42">
        <f t="shared" si="10"/>
        <v>3.4945614441101824E-3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6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500">
        <v>120</v>
      </c>
      <c r="C143" s="501" t="s">
        <v>185</v>
      </c>
      <c r="D143" s="265" t="s">
        <v>12</v>
      </c>
      <c r="E143" s="345">
        <v>42506</v>
      </c>
      <c r="F143" s="502">
        <v>43941</v>
      </c>
      <c r="G143" s="503">
        <v>293.48700000000002</v>
      </c>
      <c r="H143" s="504">
        <v>11311.257</v>
      </c>
      <c r="I143" s="498">
        <v>10341.206</v>
      </c>
      <c r="J143" s="498">
        <v>10512.044</v>
      </c>
      <c r="K143" s="233" t="s">
        <v>78</v>
      </c>
      <c r="M143" s="230">
        <f>+(J143-I143)/I143</f>
        <v>1.6520123474960246E-2</v>
      </c>
      <c r="O143" s="42">
        <f t="shared" si="10"/>
        <v>1.6520123474960246E-2</v>
      </c>
      <c r="P143" s="42"/>
      <c r="Q143" s="234">
        <v>9934636</v>
      </c>
      <c r="R143" s="44"/>
    </row>
    <row r="144" spans="1:18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186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187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188</v>
      </c>
      <c r="C147" s="507"/>
      <c r="D147" s="507"/>
      <c r="E147" s="508"/>
      <c r="F147" s="508"/>
      <c r="G147" s="508"/>
      <c r="H147" s="509"/>
      <c r="I147" s="509"/>
      <c r="J147" s="511" t="s">
        <v>189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189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189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86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86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86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86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86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86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86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86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86" customFormat="1" ht="15.75" customHeight="1">
      <c r="A512" s="10"/>
      <c r="B512" s="506"/>
      <c r="C512" s="8"/>
      <c r="D512" s="8"/>
      <c r="E512" s="8"/>
      <c r="F512" s="8"/>
      <c r="G512" s="8"/>
      <c r="H512" s="480"/>
      <c r="I512" s="480"/>
      <c r="J512" s="515"/>
      <c r="K512" s="8"/>
      <c r="L512" s="8"/>
      <c r="M512" s="9"/>
      <c r="N512" s="8"/>
    </row>
    <row r="513" spans="1:14" s="186" customFormat="1" ht="15.75" customHeight="1">
      <c r="A513" s="10"/>
      <c r="B513" s="506"/>
      <c r="C513" s="8"/>
      <c r="D513" s="8"/>
      <c r="E513" s="8"/>
      <c r="F513" s="8"/>
      <c r="G513" s="8"/>
      <c r="H513" s="480"/>
      <c r="I513" s="480"/>
      <c r="J513" s="515"/>
      <c r="K513" s="8"/>
      <c r="L513" s="8"/>
      <c r="M513" s="9"/>
      <c r="N513" s="8"/>
    </row>
    <row r="514" spans="1:14" s="186" customFormat="1" ht="15.75" customHeight="1">
      <c r="A514" s="10"/>
      <c r="B514" s="506"/>
      <c r="C514" s="8"/>
      <c r="D514" s="8"/>
      <c r="E514" s="8"/>
      <c r="F514" s="8"/>
      <c r="G514" s="8"/>
      <c r="H514" s="480"/>
      <c r="I514" s="480"/>
      <c r="J514" s="515"/>
      <c r="K514" s="8"/>
      <c r="L514" s="8"/>
      <c r="M514" s="9"/>
      <c r="N514" s="8"/>
    </row>
    <row r="515" spans="1:14" s="186" customFormat="1" ht="15.75" customHeight="1">
      <c r="A515" s="10"/>
      <c r="B515" s="506"/>
      <c r="C515" s="8"/>
      <c r="D515" s="8"/>
      <c r="E515" s="8"/>
      <c r="F515" s="8"/>
      <c r="G515" s="8"/>
      <c r="H515" s="480"/>
      <c r="I515" s="480"/>
      <c r="J515" s="515"/>
      <c r="K515" s="8"/>
      <c r="L515" s="8"/>
      <c r="M515" s="9"/>
      <c r="N515" s="8"/>
    </row>
    <row r="516" spans="1:14" s="186" customFormat="1" ht="15.75" customHeight="1">
      <c r="A516" s="10"/>
      <c r="B516" s="506"/>
      <c r="C516" s="8"/>
      <c r="D516" s="8"/>
      <c r="E516" s="8"/>
      <c r="F516" s="8"/>
      <c r="G516" s="8"/>
      <c r="H516" s="480"/>
      <c r="I516" s="480"/>
      <c r="J516" s="515"/>
      <c r="K516" s="8"/>
      <c r="L516" s="8"/>
      <c r="M516" s="9"/>
      <c r="N516" s="8"/>
    </row>
    <row r="517" spans="1:14" s="186" customFormat="1" ht="15.75" customHeight="1">
      <c r="A517" s="10"/>
      <c r="B517" s="506"/>
      <c r="C517" s="8"/>
      <c r="D517" s="8"/>
      <c r="E517" s="8"/>
      <c r="F517" s="8"/>
      <c r="G517" s="8"/>
      <c r="H517" s="480"/>
      <c r="I517" s="480"/>
      <c r="J517" s="515"/>
      <c r="K517" s="8"/>
      <c r="L517" s="8"/>
      <c r="M517" s="9"/>
      <c r="N517" s="8"/>
    </row>
    <row r="518" spans="1:14" s="186" customFormat="1" ht="15.75" customHeight="1">
      <c r="A518" s="10"/>
      <c r="B518" s="506"/>
      <c r="C518" s="8"/>
      <c r="D518" s="8"/>
      <c r="E518" s="8"/>
      <c r="F518" s="8"/>
      <c r="G518" s="8"/>
      <c r="H518" s="480"/>
      <c r="I518" s="480"/>
      <c r="J518" s="515"/>
      <c r="K518" s="8"/>
      <c r="L518" s="8"/>
      <c r="M518" s="9"/>
      <c r="N518" s="8"/>
    </row>
    <row r="519" spans="1:14" s="186" customFormat="1" ht="15.75" customHeight="1">
      <c r="A519" s="10"/>
      <c r="B519" s="506"/>
      <c r="C519" s="8"/>
      <c r="D519" s="8"/>
      <c r="E519" s="8"/>
      <c r="F519" s="8"/>
      <c r="G519" s="8"/>
      <c r="H519" s="480"/>
      <c r="I519" s="480"/>
      <c r="J519" s="515"/>
      <c r="K519" s="8"/>
      <c r="L519" s="8"/>
      <c r="M519" s="9"/>
      <c r="N519" s="8"/>
    </row>
    <row r="520" spans="1:14" s="186" customFormat="1" ht="15.75" customHeight="1">
      <c r="A520" s="10"/>
      <c r="B520" s="506"/>
      <c r="C520" s="8"/>
      <c r="D520" s="8"/>
      <c r="E520" s="8"/>
      <c r="F520" s="8"/>
      <c r="G520" s="8"/>
      <c r="H520" s="480"/>
      <c r="I520" s="480"/>
      <c r="J520" s="515"/>
      <c r="K520" s="8"/>
      <c r="L520" s="8"/>
      <c r="M520" s="9"/>
      <c r="N520" s="8"/>
    </row>
    <row r="521" spans="1:14" s="186" customFormat="1" ht="15.75" customHeight="1">
      <c r="A521" s="10"/>
      <c r="B521" s="506"/>
      <c r="C521" s="8"/>
      <c r="D521" s="8"/>
      <c r="E521" s="8"/>
      <c r="F521" s="8"/>
      <c r="G521" s="8"/>
      <c r="H521" s="480"/>
      <c r="I521" s="480"/>
      <c r="J521" s="515"/>
      <c r="K521" s="8"/>
      <c r="L521" s="8"/>
      <c r="M521" s="9"/>
      <c r="N521" s="8"/>
    </row>
    <row r="522" spans="1:14" s="186" customFormat="1" ht="15.75" customHeight="1">
      <c r="A522" s="10"/>
      <c r="B522" s="506"/>
      <c r="C522" s="8"/>
      <c r="D522" s="8"/>
      <c r="E522" s="8"/>
      <c r="F522" s="8"/>
      <c r="G522" s="8"/>
      <c r="H522" s="480"/>
      <c r="I522" s="480"/>
      <c r="J522" s="515"/>
      <c r="K522" s="8"/>
      <c r="L522" s="8"/>
      <c r="M522" s="9"/>
      <c r="N522" s="8"/>
    </row>
    <row r="523" spans="1:14" s="186" customFormat="1" ht="15.75" customHeight="1">
      <c r="A523" s="10"/>
      <c r="B523" s="506"/>
      <c r="C523" s="8"/>
      <c r="D523" s="8"/>
      <c r="E523" s="8"/>
      <c r="F523" s="8"/>
      <c r="G523" s="8"/>
      <c r="H523" s="480"/>
      <c r="I523" s="480"/>
      <c r="J523" s="515"/>
      <c r="K523" s="8"/>
      <c r="L523" s="8"/>
      <c r="M523" s="9"/>
      <c r="N523" s="8"/>
    </row>
    <row r="524" spans="1:14" s="186" customFormat="1" ht="15.75" customHeight="1">
      <c r="A524" s="10"/>
      <c r="B524" s="506"/>
      <c r="C524" s="8"/>
      <c r="D524" s="8"/>
      <c r="E524" s="8"/>
      <c r="F524" s="8"/>
      <c r="G524" s="8"/>
      <c r="H524" s="480"/>
      <c r="I524" s="480"/>
      <c r="J524" s="515"/>
      <c r="K524" s="8"/>
      <c r="L524" s="8"/>
      <c r="M524" s="9"/>
      <c r="N524" s="8"/>
    </row>
    <row r="525" spans="1:14" s="186" customFormat="1" ht="15.75" customHeight="1">
      <c r="A525" s="10"/>
      <c r="B525" s="506"/>
      <c r="C525" s="8"/>
      <c r="D525" s="8"/>
      <c r="E525" s="8"/>
      <c r="F525" s="8"/>
      <c r="G525" s="8"/>
      <c r="H525" s="480"/>
      <c r="I525" s="480"/>
      <c r="J525" s="515"/>
      <c r="K525" s="8"/>
      <c r="L525" s="8"/>
      <c r="M525" s="9"/>
      <c r="N525" s="8"/>
    </row>
    <row r="526" spans="1:14" s="186" customFormat="1" ht="15.75" customHeight="1">
      <c r="A526" s="10"/>
      <c r="B526" s="506"/>
      <c r="C526" s="8"/>
      <c r="D526" s="8"/>
      <c r="E526" s="8"/>
      <c r="F526" s="8"/>
      <c r="G526" s="8"/>
      <c r="H526" s="480"/>
      <c r="I526" s="480"/>
      <c r="J526" s="515"/>
      <c r="K526" s="8"/>
      <c r="L526" s="8"/>
      <c r="M526" s="9"/>
      <c r="N526" s="8"/>
    </row>
    <row r="527" spans="1:14" s="186" customFormat="1" ht="15.75" customHeight="1">
      <c r="A527" s="10"/>
      <c r="B527" s="506"/>
      <c r="C527" s="8"/>
      <c r="D527" s="8"/>
      <c r="E527" s="8"/>
      <c r="F527" s="8"/>
      <c r="G527" s="8"/>
      <c r="H527" s="480"/>
      <c r="I527" s="480"/>
      <c r="J527" s="515"/>
      <c r="K527" s="8"/>
      <c r="L527" s="8"/>
      <c r="M527" s="9"/>
      <c r="N527" s="8"/>
    </row>
    <row r="528" spans="1:14" s="186" customFormat="1" ht="15.75" customHeight="1">
      <c r="A528" s="10"/>
      <c r="B528" s="506"/>
      <c r="C528" s="8"/>
      <c r="D528" s="8"/>
      <c r="E528" s="8"/>
      <c r="F528" s="8"/>
      <c r="G528" s="8"/>
      <c r="H528" s="480"/>
      <c r="I528" s="480"/>
      <c r="J528" s="515"/>
      <c r="K528" s="8"/>
      <c r="L528" s="8"/>
      <c r="M528" s="9"/>
      <c r="N528" s="8"/>
    </row>
    <row r="529" spans="1:14" s="186" customFormat="1" ht="15.75" customHeight="1">
      <c r="A529" s="10"/>
      <c r="B529" s="506"/>
      <c r="C529" s="8"/>
      <c r="D529" s="8"/>
      <c r="E529" s="8"/>
      <c r="F529" s="8"/>
      <c r="G529" s="8"/>
      <c r="H529" s="480"/>
      <c r="I529" s="480"/>
      <c r="J529" s="515"/>
      <c r="K529" s="8"/>
      <c r="L529" s="8"/>
      <c r="M529" s="9"/>
      <c r="N529" s="8"/>
    </row>
    <row r="530" spans="1:14" s="186" customFormat="1" ht="15.75" customHeight="1">
      <c r="A530" s="10"/>
      <c r="B530" s="506"/>
      <c r="C530" s="8"/>
      <c r="D530" s="8"/>
      <c r="E530" s="8"/>
      <c r="F530" s="8"/>
      <c r="G530" s="8"/>
      <c r="H530" s="480"/>
      <c r="I530" s="480"/>
      <c r="J530" s="515"/>
      <c r="K530" s="8"/>
      <c r="L530" s="8"/>
      <c r="M530" s="9"/>
      <c r="N530" s="8"/>
    </row>
    <row r="531" spans="1:14" s="186" customFormat="1" ht="15.75" customHeight="1">
      <c r="A531" s="10"/>
      <c r="B531" s="506"/>
      <c r="C531" s="8"/>
      <c r="D531" s="8"/>
      <c r="E531" s="8"/>
      <c r="F531" s="8"/>
      <c r="G531" s="8"/>
      <c r="H531" s="480"/>
      <c r="I531" s="480"/>
      <c r="J531" s="515"/>
      <c r="K531" s="8"/>
      <c r="L531" s="8"/>
      <c r="M531" s="9"/>
      <c r="N531" s="8"/>
    </row>
    <row r="532" spans="1:14" s="186" customFormat="1" ht="15.75" customHeight="1">
      <c r="A532" s="10"/>
      <c r="B532" s="506"/>
      <c r="C532" s="8"/>
      <c r="D532" s="8"/>
      <c r="E532" s="8"/>
      <c r="F532" s="8"/>
      <c r="G532" s="8"/>
      <c r="H532" s="480"/>
      <c r="I532" s="480"/>
      <c r="J532" s="515"/>
      <c r="K532" s="8"/>
      <c r="L532" s="8"/>
      <c r="M532" s="9"/>
      <c r="N532" s="8"/>
    </row>
    <row r="533" spans="1:14" s="186" customFormat="1" ht="15.75" customHeight="1">
      <c r="A533" s="10"/>
      <c r="B533" s="506"/>
      <c r="C533" s="8"/>
      <c r="D533" s="8"/>
      <c r="E533" s="8"/>
      <c r="F533" s="8"/>
      <c r="G533" s="8"/>
      <c r="H533" s="480"/>
      <c r="I533" s="480"/>
      <c r="J533" s="515"/>
      <c r="K533" s="8"/>
      <c r="L533" s="8"/>
      <c r="M533" s="9"/>
      <c r="N533" s="8"/>
    </row>
    <row r="534" spans="1:14" s="186" customFormat="1" ht="15.75" customHeight="1">
      <c r="A534" s="10"/>
      <c r="B534" s="506"/>
      <c r="C534" s="8"/>
      <c r="D534" s="8"/>
      <c r="E534" s="8"/>
      <c r="F534" s="8"/>
      <c r="G534" s="8"/>
      <c r="H534" s="480"/>
      <c r="I534" s="480"/>
      <c r="J534" s="515"/>
      <c r="K534" s="8"/>
      <c r="L534" s="8"/>
      <c r="M534" s="9"/>
      <c r="N534" s="8"/>
    </row>
    <row r="535" spans="1:14" s="186" customFormat="1" ht="15.75" customHeight="1">
      <c r="A535" s="10"/>
      <c r="B535" s="506"/>
      <c r="C535" s="8"/>
      <c r="D535" s="8"/>
      <c r="E535" s="8"/>
      <c r="F535" s="8"/>
      <c r="G535" s="8"/>
      <c r="H535" s="480"/>
      <c r="I535" s="480"/>
      <c r="J535" s="515"/>
      <c r="K535" s="8"/>
      <c r="L535" s="8"/>
      <c r="M535" s="9"/>
      <c r="N535" s="8"/>
    </row>
    <row r="536" spans="1:14" s="186" customFormat="1" ht="15.75" customHeight="1">
      <c r="A536" s="10"/>
      <c r="B536" s="506"/>
      <c r="C536" s="8"/>
      <c r="D536" s="8"/>
      <c r="E536" s="8"/>
      <c r="F536" s="8"/>
      <c r="G536" s="8"/>
      <c r="H536" s="480"/>
      <c r="I536" s="480"/>
      <c r="J536" s="515"/>
      <c r="K536" s="8"/>
      <c r="L536" s="8"/>
      <c r="M536" s="9"/>
      <c r="N536" s="8"/>
    </row>
    <row r="537" spans="1:14" s="186" customFormat="1" ht="15.75" customHeight="1">
      <c r="A537" s="10"/>
      <c r="B537" s="506"/>
      <c r="C537" s="8"/>
      <c r="D537" s="8"/>
      <c r="E537" s="8"/>
      <c r="F537" s="8"/>
      <c r="G537" s="8"/>
      <c r="H537" s="480"/>
      <c r="I537" s="480"/>
      <c r="J537" s="515"/>
      <c r="K537" s="8"/>
      <c r="L537" s="8"/>
      <c r="M537" s="9"/>
      <c r="N537" s="8"/>
    </row>
    <row r="538" spans="1:14" s="186" customFormat="1" ht="15.75" customHeight="1">
      <c r="A538" s="10"/>
      <c r="B538" s="506"/>
      <c r="C538" s="8"/>
      <c r="D538" s="8"/>
      <c r="E538" s="8"/>
      <c r="F538" s="8"/>
      <c r="G538" s="8"/>
      <c r="H538" s="480"/>
      <c r="I538" s="480"/>
      <c r="J538" s="515"/>
      <c r="K538" s="8"/>
      <c r="L538" s="8"/>
      <c r="M538" s="9"/>
      <c r="N538" s="8"/>
    </row>
    <row r="539" spans="1:14" s="186" customFormat="1" ht="15.75" customHeight="1">
      <c r="A539" s="10"/>
      <c r="B539" s="506"/>
      <c r="C539" s="8"/>
      <c r="D539" s="8"/>
      <c r="E539" s="8"/>
      <c r="F539" s="8"/>
      <c r="G539" s="8"/>
      <c r="H539" s="480"/>
      <c r="I539" s="480"/>
      <c r="J539" s="515"/>
      <c r="K539" s="8"/>
      <c r="L539" s="8"/>
      <c r="M539" s="9"/>
      <c r="N539" s="8"/>
    </row>
    <row r="540" spans="1:14" s="186" customFormat="1" ht="15.75" customHeight="1">
      <c r="A540" s="10"/>
      <c r="B540" s="506"/>
      <c r="C540" s="8"/>
      <c r="D540" s="8"/>
      <c r="E540" s="8"/>
      <c r="F540" s="8"/>
      <c r="G540" s="8"/>
      <c r="H540" s="480"/>
      <c r="I540" s="480"/>
      <c r="J540" s="515"/>
      <c r="K540" s="8"/>
      <c r="L540" s="8"/>
      <c r="M540" s="9"/>
      <c r="N540" s="8"/>
    </row>
    <row r="541" spans="1:14" s="186" customFormat="1" ht="15.75" customHeight="1">
      <c r="A541" s="10"/>
      <c r="B541" s="506"/>
      <c r="C541" s="8"/>
      <c r="D541" s="8"/>
      <c r="E541" s="8"/>
      <c r="F541" s="8"/>
      <c r="G541" s="8"/>
      <c r="H541" s="480"/>
      <c r="I541" s="480"/>
      <c r="J541" s="515"/>
      <c r="K541" s="8"/>
      <c r="L541" s="8"/>
      <c r="M541" s="9"/>
      <c r="N541" s="8"/>
    </row>
    <row r="542" spans="1:14" s="186" customFormat="1" ht="15.75" customHeight="1">
      <c r="A542" s="10"/>
      <c r="B542" s="506"/>
      <c r="C542" s="8"/>
      <c r="D542" s="8"/>
      <c r="E542" s="8"/>
      <c r="F542" s="8"/>
      <c r="G542" s="8"/>
      <c r="H542" s="480"/>
      <c r="I542" s="480"/>
      <c r="J542" s="515"/>
      <c r="K542" s="8"/>
      <c r="L542" s="8"/>
      <c r="M542" s="9"/>
      <c r="N542" s="8"/>
    </row>
    <row r="543" spans="1:14" s="186" customFormat="1" ht="15.75" customHeight="1">
      <c r="A543" s="10"/>
      <c r="B543" s="506"/>
      <c r="C543" s="8"/>
      <c r="D543" s="8"/>
      <c r="E543" s="8"/>
      <c r="F543" s="8"/>
      <c r="G543" s="8"/>
      <c r="H543" s="480"/>
      <c r="I543" s="480"/>
      <c r="J543" s="515"/>
      <c r="K543" s="8"/>
      <c r="L543" s="8"/>
      <c r="M543" s="9"/>
      <c r="N543" s="8"/>
    </row>
    <row r="544" spans="1:14" s="186" customFormat="1" ht="15.75" customHeight="1">
      <c r="A544" s="10"/>
      <c r="B544" s="506"/>
      <c r="C544" s="8"/>
      <c r="D544" s="8"/>
      <c r="E544" s="8"/>
      <c r="F544" s="8"/>
      <c r="G544" s="8"/>
      <c r="H544" s="480"/>
      <c r="I544" s="480"/>
      <c r="J544" s="515"/>
      <c r="K544" s="8"/>
      <c r="L544" s="8"/>
      <c r="M544" s="9"/>
      <c r="N544" s="8"/>
    </row>
    <row r="545" spans="1:14" s="186" customFormat="1" ht="15.75" customHeight="1">
      <c r="A545" s="10"/>
      <c r="B545" s="506"/>
      <c r="C545" s="8"/>
      <c r="D545" s="8"/>
      <c r="E545" s="8"/>
      <c r="F545" s="8"/>
      <c r="G545" s="8"/>
      <c r="H545" s="480"/>
      <c r="I545" s="480"/>
      <c r="J545" s="515"/>
      <c r="K545" s="8"/>
      <c r="L545" s="8"/>
      <c r="M545" s="9"/>
      <c r="N545" s="8"/>
    </row>
    <row r="546" spans="1:14" s="186" customFormat="1" ht="15.75" customHeight="1">
      <c r="A546" s="10"/>
      <c r="B546" s="506"/>
      <c r="C546" s="8"/>
      <c r="D546" s="8"/>
      <c r="E546" s="8"/>
      <c r="F546" s="8"/>
      <c r="G546" s="8"/>
      <c r="H546" s="480"/>
      <c r="I546" s="480"/>
      <c r="J546" s="515"/>
      <c r="K546" s="8"/>
      <c r="L546" s="8"/>
      <c r="M546" s="9"/>
      <c r="N546" s="8"/>
    </row>
    <row r="547" spans="1:14" s="186" customFormat="1" ht="15.75" customHeight="1">
      <c r="A547" s="10"/>
      <c r="B547" s="506"/>
      <c r="C547" s="8"/>
      <c r="D547" s="8"/>
      <c r="E547" s="8"/>
      <c r="F547" s="8"/>
      <c r="G547" s="8"/>
      <c r="H547" s="480"/>
      <c r="I547" s="480"/>
      <c r="J547" s="515"/>
      <c r="K547" s="8"/>
      <c r="L547" s="8"/>
      <c r="M547" s="9"/>
      <c r="N547" s="8"/>
    </row>
    <row r="548" spans="1:14" s="186" customFormat="1" ht="15.75" customHeight="1">
      <c r="A548" s="10"/>
      <c r="B548" s="506"/>
      <c r="C548" s="8"/>
      <c r="D548" s="8"/>
      <c r="E548" s="8"/>
      <c r="F548" s="8"/>
      <c r="G548" s="8"/>
      <c r="H548" s="480"/>
      <c r="I548" s="480"/>
      <c r="J548" s="515"/>
      <c r="K548" s="8"/>
      <c r="L548" s="8"/>
      <c r="M548" s="9"/>
      <c r="N548" s="8"/>
    </row>
    <row r="549" spans="1:14" s="186" customFormat="1" ht="15.75" customHeight="1">
      <c r="A549" s="10"/>
      <c r="B549" s="506"/>
      <c r="C549" s="8"/>
      <c r="D549" s="8"/>
      <c r="E549" s="8"/>
      <c r="F549" s="8"/>
      <c r="G549" s="8"/>
      <c r="H549" s="480"/>
      <c r="I549" s="480"/>
      <c r="J549" s="515"/>
      <c r="K549" s="8"/>
      <c r="L549" s="8"/>
      <c r="M549" s="9"/>
      <c r="N549" s="8"/>
    </row>
    <row r="550" spans="1:14" s="186" customFormat="1" ht="15.75" customHeight="1">
      <c r="A550" s="10"/>
      <c r="B550" s="506"/>
      <c r="C550" s="8"/>
      <c r="D550" s="8"/>
      <c r="E550" s="8"/>
      <c r="F550" s="8"/>
      <c r="G550" s="8"/>
      <c r="H550" s="480"/>
      <c r="I550" s="480"/>
      <c r="J550" s="515"/>
      <c r="K550" s="8"/>
      <c r="L550" s="8"/>
      <c r="M550" s="9"/>
      <c r="N550" s="8"/>
    </row>
    <row r="551" spans="1:14" s="186" customFormat="1" ht="15.75" customHeight="1">
      <c r="A551" s="10"/>
      <c r="B551" s="506"/>
      <c r="C551" s="8"/>
      <c r="D551" s="8"/>
      <c r="E551" s="8"/>
      <c r="F551" s="8"/>
      <c r="G551" s="8"/>
      <c r="H551" s="480"/>
      <c r="I551" s="480"/>
      <c r="J551" s="515"/>
      <c r="K551" s="8"/>
      <c r="L551" s="8"/>
      <c r="M551" s="9"/>
      <c r="N551" s="8"/>
    </row>
    <row r="552" spans="1:14" s="186" customFormat="1" ht="15.75" customHeight="1">
      <c r="A552" s="10"/>
      <c r="B552" s="506"/>
      <c r="C552" s="8"/>
      <c r="D552" s="8"/>
      <c r="E552" s="8"/>
      <c r="F552" s="8"/>
      <c r="G552" s="8"/>
      <c r="H552" s="480"/>
      <c r="I552" s="480"/>
      <c r="J552" s="515"/>
      <c r="K552" s="8"/>
      <c r="L552" s="8"/>
      <c r="M552" s="9"/>
      <c r="N552" s="8"/>
    </row>
    <row r="553" spans="1:14" s="186" customFormat="1" ht="15.75" customHeight="1">
      <c r="A553" s="10"/>
      <c r="B553" s="506"/>
      <c r="C553" s="8"/>
      <c r="D553" s="8"/>
      <c r="E553" s="8"/>
      <c r="F553" s="8"/>
      <c r="G553" s="8"/>
      <c r="H553" s="480"/>
      <c r="I553" s="480"/>
      <c r="J553" s="515"/>
      <c r="K553" s="8"/>
      <c r="L553" s="8"/>
      <c r="M553" s="9"/>
      <c r="N553" s="8"/>
    </row>
    <row r="554" spans="1:14" s="186" customFormat="1" ht="15.75" customHeight="1">
      <c r="A554" s="10"/>
      <c r="B554" s="506"/>
      <c r="C554" s="8"/>
      <c r="D554" s="8"/>
      <c r="E554" s="8"/>
      <c r="F554" s="8"/>
      <c r="G554" s="8"/>
      <c r="H554" s="480"/>
      <c r="I554" s="480"/>
      <c r="J554" s="515"/>
      <c r="K554" s="8"/>
      <c r="L554" s="8"/>
      <c r="M554" s="9"/>
      <c r="N554" s="8"/>
    </row>
    <row r="555" spans="1:14" s="186" customFormat="1" ht="15.75" customHeight="1">
      <c r="A555" s="10"/>
      <c r="B555" s="506"/>
      <c r="C555" s="8"/>
      <c r="D555" s="8"/>
      <c r="E555" s="8"/>
      <c r="F555" s="8"/>
      <c r="G555" s="8"/>
      <c r="H555" s="480"/>
      <c r="I555" s="480"/>
      <c r="J555" s="515"/>
      <c r="K555" s="8"/>
      <c r="L555" s="8"/>
      <c r="M555" s="9"/>
      <c r="N555" s="8"/>
    </row>
    <row r="556" spans="1:14" s="186" customFormat="1" ht="15.75" customHeight="1">
      <c r="A556" s="10"/>
      <c r="B556" s="506"/>
      <c r="C556" s="8"/>
      <c r="D556" s="8"/>
      <c r="E556" s="8"/>
      <c r="F556" s="8"/>
      <c r="G556" s="8"/>
      <c r="H556" s="480"/>
      <c r="I556" s="480"/>
      <c r="J556" s="515"/>
      <c r="K556" s="8"/>
      <c r="L556" s="8"/>
      <c r="M556" s="9"/>
      <c r="N556" s="8"/>
    </row>
    <row r="557" spans="1:14" s="186" customFormat="1" ht="15.75" customHeight="1">
      <c r="A557" s="10"/>
      <c r="B557" s="506"/>
      <c r="C557" s="8"/>
      <c r="D557" s="8"/>
      <c r="E557" s="8"/>
      <c r="F557" s="8"/>
      <c r="G557" s="8"/>
      <c r="H557" s="480"/>
      <c r="I557" s="480"/>
      <c r="J557" s="515"/>
      <c r="K557" s="8"/>
      <c r="L557" s="8"/>
      <c r="M557" s="9"/>
      <c r="N557" s="8"/>
    </row>
    <row r="558" spans="1:14" s="186" customFormat="1" ht="15.75" customHeight="1">
      <c r="A558" s="10"/>
      <c r="B558" s="514"/>
      <c r="C558" s="8"/>
      <c r="D558" s="8"/>
      <c r="E558" s="8"/>
      <c r="F558" s="8"/>
      <c r="G558" s="8"/>
      <c r="H558" s="480"/>
      <c r="I558" s="480"/>
      <c r="J558" s="515"/>
      <c r="K558" s="8"/>
      <c r="L558" s="8"/>
      <c r="M558" s="9"/>
      <c r="N558" s="8"/>
    </row>
    <row r="559" spans="1:14" s="186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189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26-11-20</vt:lpstr>
      <vt:lpstr>'26-11-20'!Zone_d_impression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2020-11-26T14:03:12Z</dcterms:created>
  <dcterms:modified xsi:type="dcterms:W3CDTF">2020-11-26T14:03:47Z</dcterms:modified>
</cp:coreProperties>
</file>