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5-03-2020  " sheetId="1" r:id="rId1"/>
  </sheets>
  <definedNames>
    <definedName name="_xlnm.Print_Area" localSheetId="0">'25-03-2020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<sst xmlns="http://schemas.openxmlformats.org/spreadsheetml/2006/main" count="321" uniqueCount="190">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</sst>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22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4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9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6" fillId="0" borderId="260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B109" zoomScaleSheetLayoutView="100" workbookViewId="0">
      <selection activeCell="B140" sqref="B140:J140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4" customWidth="1"/>
    <col min="4" max="4" width="34.7109375" style="494" customWidth="1"/>
    <col min="5" max="5" width="11.71093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4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191.02</v>
      </c>
      <c r="J6" s="39">
        <v>191.048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130.50899999999999</v>
      </c>
      <c r="J7" s="49">
        <v>130.529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109.878</v>
      </c>
      <c r="J8" s="49">
        <v>109.892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116.242</v>
      </c>
      <c r="J9" s="49">
        <v>116.26300000000001</v>
      </c>
      <c r="K9" s="40"/>
      <c r="L9" s="40"/>
      <c r="M9" s="41"/>
      <c r="N9" s="40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114.232</v>
      </c>
      <c r="J10" s="49">
        <v>114.251</v>
      </c>
      <c r="K10" s="40"/>
      <c r="L10" s="40"/>
      <c r="M10" s="41"/>
      <c r="N10" s="40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110.739</v>
      </c>
      <c r="J11" s="65">
        <v>110.762</v>
      </c>
      <c r="K11" s="40"/>
      <c r="L11" s="40"/>
      <c r="M11" s="41"/>
      <c r="N11" s="40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110.60299999999999</v>
      </c>
      <c r="J12" s="49">
        <v>110.617</v>
      </c>
      <c r="K12" s="40"/>
      <c r="L12" s="41"/>
      <c r="M12" s="40"/>
      <c r="N12" s="68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45.39</v>
      </c>
      <c r="J13" s="73">
        <v>45.395000000000003</v>
      </c>
      <c r="K13" s="40"/>
      <c r="L13" s="40"/>
      <c r="M13" s="41"/>
      <c r="N13" s="40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31.774999999999999</v>
      </c>
      <c r="J14" s="73">
        <v>31.779</v>
      </c>
      <c r="K14" s="40"/>
      <c r="L14" s="40"/>
      <c r="M14" s="41"/>
      <c r="N14" s="40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107.43899999999999</v>
      </c>
      <c r="J15" s="73">
        <v>107.453</v>
      </c>
      <c r="K15" s="40"/>
      <c r="L15" s="41"/>
      <c r="M15" s="40"/>
      <c r="N15" s="8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16.907</v>
      </c>
      <c r="J17" s="92">
        <v>16.908999999999999</v>
      </c>
      <c r="K17" s="40"/>
      <c r="L17" s="40"/>
      <c r="M17" s="41"/>
      <c r="N17" s="40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122.47499999999999</v>
      </c>
      <c r="J18" s="73">
        <v>122.488</v>
      </c>
      <c r="K18" s="40"/>
      <c r="L18" s="40"/>
      <c r="M18" s="41"/>
      <c r="N18" s="40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1.163</v>
      </c>
      <c r="J19" s="73">
        <v>1.163</v>
      </c>
      <c r="K19" s="69"/>
      <c r="L19" s="102"/>
      <c r="M19" s="41"/>
      <c r="N19" s="40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113.42</v>
      </c>
      <c r="J20" s="108">
        <v>113.435</v>
      </c>
      <c r="K20" s="40"/>
      <c r="L20" s="40"/>
      <c r="M20" s="41"/>
      <c r="N20" s="40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11.164999999999999</v>
      </c>
      <c r="J21" s="114">
        <v>11.166</v>
      </c>
      <c r="K21" s="115"/>
      <c r="L21" s="116"/>
      <c r="M21" s="115"/>
      <c r="N21" s="117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159.227</v>
      </c>
      <c r="J22" s="123">
        <v>159.25899999999999</v>
      </c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11.205</v>
      </c>
      <c r="J23" s="73">
        <v>11.206</v>
      </c>
      <c r="K23" s="40"/>
      <c r="L23" s="40"/>
      <c r="M23" s="41"/>
      <c r="N23" s="40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</row>
    <row r="25" spans="2:16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1.7569999999999999</v>
      </c>
      <c r="J25" s="133">
        <v>1.7589999999999999</v>
      </c>
      <c r="K25" s="102" t="s">
        <v>46</v>
      </c>
      <c r="L25" s="40"/>
      <c r="M25" s="41">
        <f>+(J25-I25)/I25</f>
        <v>1.1383039271485498E-3</v>
      </c>
      <c r="N25" s="40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  <c r="P26" s="42"/>
    </row>
    <row r="27" spans="2:16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61.451999999999998</v>
      </c>
      <c r="J27" s="138">
        <v>61.459000000000003</v>
      </c>
      <c r="K27" s="40"/>
      <c r="L27" s="40"/>
      <c r="M27" s="139"/>
      <c r="N27" s="40"/>
      <c r="P27" s="42"/>
    </row>
    <row r="28" spans="2:16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3">
        <v>129.45400000000001</v>
      </c>
      <c r="I28" s="73">
        <v>125.565</v>
      </c>
      <c r="J28" s="73">
        <v>125.97499999999999</v>
      </c>
      <c r="K28" s="40"/>
      <c r="L28" s="40"/>
      <c r="M28" s="41"/>
      <c r="N28" s="40"/>
      <c r="P28" s="42"/>
    </row>
    <row r="29" spans="2:16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99.54</v>
      </c>
      <c r="J29" s="150">
        <v>100.672</v>
      </c>
      <c r="K29" s="40"/>
      <c r="L29" s="40"/>
      <c r="M29" s="41"/>
      <c r="N29" s="40"/>
      <c r="P29" s="42"/>
    </row>
    <row r="30" spans="2:16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100.89100000000001</v>
      </c>
      <c r="J30" s="156">
        <v>100.91200000000001</v>
      </c>
      <c r="K30" s="40"/>
      <c r="L30" s="40"/>
      <c r="M30" s="157"/>
      <c r="N30" s="40"/>
      <c r="P30" s="42"/>
    </row>
    <row r="31" spans="2:16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  <c r="P31" s="42"/>
    </row>
    <row r="32" spans="2:16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123.316</v>
      </c>
      <c r="J32" s="92">
        <v>124.958</v>
      </c>
      <c r="K32" s="40"/>
      <c r="L32" s="40"/>
      <c r="M32" s="41"/>
      <c r="N32" s="40"/>
      <c r="P32" s="42"/>
    </row>
    <row r="33" spans="2:16" s="99" customFormat="1" ht="16.5" customHeight="1" thickTop="1" thickBot="1">
      <c r="B33" s="167">
        <f>B32+1</f>
        <v>24</v>
      </c>
      <c r="C33" s="168" t="s">
        <v>56</v>
      </c>
      <c r="D33" s="169" t="s">
        <v>55</v>
      </c>
      <c r="E33" s="170">
        <v>39540</v>
      </c>
      <c r="F33" s="171"/>
      <c r="G33" s="172"/>
      <c r="H33" s="73">
        <v>510.16500000000002</v>
      </c>
      <c r="I33" s="73">
        <v>477.15300000000002</v>
      </c>
      <c r="J33" s="73">
        <v>481.50200000000001</v>
      </c>
      <c r="K33" s="40"/>
      <c r="L33" s="40"/>
      <c r="M33" s="41"/>
      <c r="N33" s="40"/>
      <c r="P33" s="42"/>
    </row>
    <row r="34" spans="2:16" ht="17.25" customHeight="1" thickTop="1" thickBot="1">
      <c r="B34" s="167">
        <f t="shared" ref="B34:B45" si="2">B33+1</f>
        <v>25</v>
      </c>
      <c r="C34" s="173" t="s">
        <v>57</v>
      </c>
      <c r="D34" s="174" t="s">
        <v>58</v>
      </c>
      <c r="E34" s="175">
        <v>39736</v>
      </c>
      <c r="F34" s="176"/>
      <c r="G34" s="177"/>
      <c r="H34" s="73">
        <v>128.96700000000001</v>
      </c>
      <c r="I34" s="73">
        <v>115.503</v>
      </c>
      <c r="J34" s="73">
        <v>116.095</v>
      </c>
      <c r="K34" s="40"/>
      <c r="L34" s="40"/>
      <c r="M34" s="41"/>
      <c r="N34" s="40"/>
      <c r="P34" s="42"/>
    </row>
    <row r="35" spans="2:16" s="179" customFormat="1" ht="17.25" customHeight="1" thickTop="1" thickBot="1">
      <c r="B35" s="178">
        <f t="shared" si="2"/>
        <v>26</v>
      </c>
      <c r="C35" s="168" t="s">
        <v>59</v>
      </c>
      <c r="D35" s="174" t="s">
        <v>58</v>
      </c>
      <c r="E35" s="175">
        <v>39736</v>
      </c>
      <c r="F35" s="176"/>
      <c r="G35" s="177"/>
      <c r="H35" s="49">
        <v>135.74100000000001</v>
      </c>
      <c r="I35" s="49">
        <v>122.714</v>
      </c>
      <c r="J35" s="49">
        <v>123.81</v>
      </c>
      <c r="K35" s="40"/>
      <c r="L35" s="40"/>
      <c r="M35" s="41"/>
      <c r="N35" s="40"/>
      <c r="P35" s="42"/>
    </row>
    <row r="36" spans="2:16" ht="17.25" customHeight="1" thickTop="1" thickBot="1">
      <c r="B36" s="178">
        <f t="shared" si="2"/>
        <v>27</v>
      </c>
      <c r="C36" s="168" t="s">
        <v>60</v>
      </c>
      <c r="D36" s="180" t="s">
        <v>58</v>
      </c>
      <c r="E36" s="175">
        <v>39736</v>
      </c>
      <c r="F36" s="176"/>
      <c r="G36" s="177"/>
      <c r="H36" s="49">
        <v>130.499</v>
      </c>
      <c r="I36" s="49">
        <v>124.941</v>
      </c>
      <c r="J36" s="49">
        <v>125.51600000000001</v>
      </c>
      <c r="K36" s="40"/>
      <c r="L36" s="40"/>
      <c r="M36" s="41"/>
      <c r="N36" s="40"/>
      <c r="P36" s="42"/>
    </row>
    <row r="37" spans="2:16" ht="15.75" customHeight="1" thickTop="1" thickBot="1">
      <c r="B37" s="178">
        <f t="shared" si="2"/>
        <v>28</v>
      </c>
      <c r="C37" s="168" t="s">
        <v>61</v>
      </c>
      <c r="D37" s="181" t="s">
        <v>58</v>
      </c>
      <c r="E37" s="182">
        <v>39951</v>
      </c>
      <c r="F37" s="183"/>
      <c r="G37" s="184"/>
      <c r="H37" s="49">
        <v>112.462</v>
      </c>
      <c r="I37" s="49">
        <v>107.712</v>
      </c>
      <c r="J37" s="49">
        <v>108.285</v>
      </c>
      <c r="K37" s="40"/>
      <c r="L37" s="40"/>
      <c r="M37" s="41"/>
      <c r="N37" s="40"/>
      <c r="P37" s="42"/>
    </row>
    <row r="38" spans="2:16" ht="17.25" customHeight="1" thickTop="1" thickBot="1">
      <c r="B38" s="185">
        <f t="shared" si="2"/>
        <v>29</v>
      </c>
      <c r="C38" s="186" t="s">
        <v>62</v>
      </c>
      <c r="D38" s="187" t="s">
        <v>58</v>
      </c>
      <c r="E38" s="188">
        <v>40109</v>
      </c>
      <c r="F38" s="183"/>
      <c r="G38" s="184"/>
      <c r="H38" s="49">
        <v>109.116</v>
      </c>
      <c r="I38" s="49">
        <v>93.575999999999993</v>
      </c>
      <c r="J38" s="49">
        <v>95.198999999999998</v>
      </c>
      <c r="K38" s="40"/>
      <c r="L38" s="40"/>
      <c r="M38" s="41"/>
      <c r="N38" s="40"/>
      <c r="P38" s="42"/>
    </row>
    <row r="39" spans="2:16" ht="17.25" customHeight="1" thickTop="1" thickBot="1">
      <c r="B39" s="185">
        <f t="shared" si="2"/>
        <v>30</v>
      </c>
      <c r="C39" s="186" t="s">
        <v>63</v>
      </c>
      <c r="D39" s="187" t="s">
        <v>37</v>
      </c>
      <c r="E39" s="188">
        <v>39657</v>
      </c>
      <c r="F39" s="183"/>
      <c r="G39" s="184"/>
      <c r="H39" s="49">
        <v>179.51</v>
      </c>
      <c r="I39" s="49">
        <v>165.42400000000001</v>
      </c>
      <c r="J39" s="49">
        <v>167.09</v>
      </c>
      <c r="K39" s="40"/>
      <c r="L39" s="40"/>
      <c r="M39" s="41"/>
      <c r="N39" s="40"/>
      <c r="P39" s="42"/>
    </row>
    <row r="40" spans="2:16" ht="17.25" customHeight="1" thickTop="1" thickBot="1">
      <c r="B40" s="185">
        <f t="shared" si="2"/>
        <v>31</v>
      </c>
      <c r="C40" s="189" t="s">
        <v>64</v>
      </c>
      <c r="D40" s="187" t="s">
        <v>10</v>
      </c>
      <c r="E40" s="188">
        <v>40427</v>
      </c>
      <c r="F40" s="183"/>
      <c r="G40" s="190"/>
      <c r="H40" s="49">
        <v>96.477999999999994</v>
      </c>
      <c r="I40" s="49">
        <v>84.86</v>
      </c>
      <c r="J40" s="49">
        <v>85.653999999999996</v>
      </c>
      <c r="K40" s="40"/>
      <c r="L40" s="41"/>
      <c r="M40" s="40"/>
      <c r="N40" s="191"/>
      <c r="P40" s="42"/>
    </row>
    <row r="41" spans="2:16" ht="17.25" customHeight="1" thickTop="1" thickBot="1">
      <c r="B41" s="185">
        <f t="shared" si="2"/>
        <v>32</v>
      </c>
      <c r="C41" s="192" t="s">
        <v>65</v>
      </c>
      <c r="D41" s="193" t="s">
        <v>10</v>
      </c>
      <c r="E41" s="188" t="s">
        <v>66</v>
      </c>
      <c r="F41" s="183"/>
      <c r="G41" s="190"/>
      <c r="H41" s="73">
        <v>118.73099999999999</v>
      </c>
      <c r="I41" s="73">
        <v>115.521</v>
      </c>
      <c r="J41" s="73">
        <v>115.72</v>
      </c>
      <c r="K41" s="40"/>
      <c r="L41" s="41"/>
      <c r="M41" s="40"/>
      <c r="N41" s="82"/>
      <c r="P41" s="42"/>
    </row>
    <row r="42" spans="2:16" s="99" customFormat="1" ht="17.25" customHeight="1" thickTop="1" thickBot="1">
      <c r="B42" s="185">
        <f t="shared" si="2"/>
        <v>33</v>
      </c>
      <c r="C42" s="192" t="s">
        <v>67</v>
      </c>
      <c r="D42" s="193" t="s">
        <v>33</v>
      </c>
      <c r="E42" s="188">
        <v>42003</v>
      </c>
      <c r="F42" s="183"/>
      <c r="G42" s="194"/>
      <c r="H42" s="49">
        <v>169.24700000000001</v>
      </c>
      <c r="I42" s="49">
        <v>145.10599999999999</v>
      </c>
      <c r="J42" s="49">
        <v>147.30099999999999</v>
      </c>
      <c r="K42" s="40"/>
      <c r="L42" s="40"/>
      <c r="M42" s="41"/>
      <c r="N42" s="40"/>
      <c r="P42" s="42"/>
    </row>
    <row r="43" spans="2:16" s="99" customFormat="1" ht="15" customHeight="1" thickTop="1" thickBot="1">
      <c r="B43" s="185">
        <f t="shared" si="2"/>
        <v>34</v>
      </c>
      <c r="C43" s="186" t="s">
        <v>68</v>
      </c>
      <c r="D43" s="195" t="s">
        <v>33</v>
      </c>
      <c r="E43" s="196" t="s">
        <v>69</v>
      </c>
      <c r="F43" s="183"/>
      <c r="G43" s="197"/>
      <c r="H43" s="49">
        <v>144.65700000000001</v>
      </c>
      <c r="I43" s="49">
        <v>130.88499999999999</v>
      </c>
      <c r="J43" s="49">
        <v>132.65899999999999</v>
      </c>
      <c r="K43" s="40"/>
      <c r="L43" s="40"/>
      <c r="M43" s="41"/>
      <c r="N43" s="40"/>
      <c r="P43" s="42"/>
    </row>
    <row r="44" spans="2:16" ht="15" customHeight="1" thickTop="1" thickBot="1">
      <c r="B44" s="18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91.866</v>
      </c>
      <c r="J44" s="49">
        <v>91.972999999999999</v>
      </c>
      <c r="K44" s="40"/>
      <c r="L44" s="40"/>
      <c r="M44" s="41"/>
      <c r="N44" s="40"/>
      <c r="P44" s="42"/>
    </row>
    <row r="45" spans="2:16" ht="15.75" customHeight="1" thickTop="1" thickBot="1">
      <c r="B45" s="178">
        <f t="shared" si="2"/>
        <v>36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49">
        <v>19.242000000000001</v>
      </c>
      <c r="J45" s="49">
        <v>19.440000000000001</v>
      </c>
      <c r="K45" s="40"/>
      <c r="L45" s="40"/>
      <c r="M45" s="41"/>
      <c r="N45" s="40"/>
      <c r="P45" s="42"/>
    </row>
    <row r="46" spans="2:16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8"/>
      <c r="P46" s="42"/>
    </row>
    <row r="47" spans="2:16" ht="17.25" customHeight="1" thickTop="1" thickBot="1">
      <c r="B47" s="161">
        <v>37</v>
      </c>
      <c r="C47" s="209" t="s">
        <v>74</v>
      </c>
      <c r="D47" s="169" t="s">
        <v>55</v>
      </c>
      <c r="E47" s="210">
        <v>38022</v>
      </c>
      <c r="F47" s="211"/>
      <c r="G47" s="212"/>
      <c r="H47" s="213">
        <v>2087.4760000000001</v>
      </c>
      <c r="I47" s="213">
        <v>2093.404</v>
      </c>
      <c r="J47" s="213">
        <v>2043.52</v>
      </c>
      <c r="K47" s="214" t="s">
        <v>75</v>
      </c>
      <c r="M47" s="215">
        <f t="shared" ref="M47" si="3">+(J47-I47)/I47</f>
        <v>-2.3829131882809058E-2</v>
      </c>
      <c r="P47" s="42"/>
    </row>
    <row r="48" spans="2:16" ht="17.25" customHeight="1" thickTop="1" thickBot="1">
      <c r="B48" s="161">
        <f>B47+1</f>
        <v>38</v>
      </c>
      <c r="C48" s="216" t="s">
        <v>76</v>
      </c>
      <c r="D48" s="174" t="s">
        <v>41</v>
      </c>
      <c r="E48" s="210">
        <v>39745</v>
      </c>
      <c r="F48" s="211"/>
      <c r="G48" s="217"/>
      <c r="H48" s="49">
        <v>129.316</v>
      </c>
      <c r="I48" s="49">
        <v>122.261</v>
      </c>
      <c r="J48" s="49">
        <v>114.96299999999999</v>
      </c>
      <c r="K48" s="218" t="s">
        <v>77</v>
      </c>
      <c r="M48" s="215" t="e">
        <f>+(#REF!-#REF!)/#REF!</f>
        <v>#REF!</v>
      </c>
      <c r="P48" s="42"/>
    </row>
    <row r="49" spans="1:16" ht="17.25" customHeight="1" thickTop="1" thickBot="1">
      <c r="B49" s="161">
        <f t="shared" ref="B49:B63" si="4">B48+1</f>
        <v>39</v>
      </c>
      <c r="C49" s="216" t="s">
        <v>78</v>
      </c>
      <c r="D49" s="174" t="s">
        <v>41</v>
      </c>
      <c r="E49" s="210">
        <v>39748</v>
      </c>
      <c r="F49" s="211"/>
      <c r="G49" s="212"/>
      <c r="H49" s="49">
        <v>165.77</v>
      </c>
      <c r="I49" s="49">
        <v>162.81200000000001</v>
      </c>
      <c r="J49" s="49">
        <v>159.51300000000001</v>
      </c>
      <c r="K49" s="218" t="s">
        <v>77</v>
      </c>
      <c r="M49" s="215" t="e">
        <f>+(#REF!-#REF!)/#REF!</f>
        <v>#REF!</v>
      </c>
      <c r="P49" s="42"/>
    </row>
    <row r="50" spans="1:16" s="8" customFormat="1" ht="17.25" customHeight="1" thickTop="1" thickBot="1">
      <c r="A50" s="10"/>
      <c r="B50" s="161">
        <f t="shared" si="4"/>
        <v>40</v>
      </c>
      <c r="C50" s="216" t="s">
        <v>79</v>
      </c>
      <c r="D50" s="174" t="s">
        <v>58</v>
      </c>
      <c r="E50" s="210">
        <v>39937</v>
      </c>
      <c r="F50" s="211"/>
      <c r="G50" s="212"/>
      <c r="H50" s="49">
        <v>201.273</v>
      </c>
      <c r="I50" s="49">
        <v>188.05699999999999</v>
      </c>
      <c r="J50" s="49">
        <v>176.28299999999999</v>
      </c>
      <c r="K50" s="218" t="s">
        <v>77</v>
      </c>
      <c r="M50" s="215" t="e">
        <f>+(#REF!-#REF!)/#REF!</f>
        <v>#REF!</v>
      </c>
      <c r="P50" s="42"/>
    </row>
    <row r="51" spans="1:16" s="8" customFormat="1" ht="17.25" customHeight="1" thickTop="1" thickBot="1">
      <c r="A51" s="10"/>
      <c r="B51" s="161">
        <f t="shared" si="4"/>
        <v>41</v>
      </c>
      <c r="C51" s="216" t="s">
        <v>80</v>
      </c>
      <c r="D51" s="174" t="s">
        <v>10</v>
      </c>
      <c r="E51" s="210">
        <v>39888</v>
      </c>
      <c r="F51" s="211"/>
      <c r="G51" s="212"/>
      <c r="H51" s="49">
        <v>17.721</v>
      </c>
      <c r="I51" s="49">
        <v>16.594999999999999</v>
      </c>
      <c r="J51" s="49">
        <v>15.304</v>
      </c>
      <c r="K51" s="218" t="s">
        <v>77</v>
      </c>
      <c r="M51" s="215" t="e">
        <f>+(#REF!-#REF!)/#REF!</f>
        <v>#REF!</v>
      </c>
      <c r="P51" s="42"/>
    </row>
    <row r="52" spans="1:16" s="8" customFormat="1" ht="17.25" customHeight="1" thickTop="1" thickBot="1">
      <c r="A52" s="10"/>
      <c r="B52" s="161">
        <f t="shared" si="4"/>
        <v>42</v>
      </c>
      <c r="C52" s="219" t="s">
        <v>81</v>
      </c>
      <c r="D52" s="174" t="s">
        <v>45</v>
      </c>
      <c r="E52" s="210">
        <v>38740</v>
      </c>
      <c r="F52" s="211"/>
      <c r="G52" s="212"/>
      <c r="H52" s="123">
        <v>2.7839999999999998</v>
      </c>
      <c r="I52" s="123">
        <v>2.7949999999999999</v>
      </c>
      <c r="J52" s="123">
        <v>2.5430000000000001</v>
      </c>
      <c r="K52" s="218"/>
      <c r="M52" s="215">
        <f t="shared" ref="M52:M53" si="5">+(J52-I52)/I52</f>
        <v>-9.0161001788908693E-2</v>
      </c>
      <c r="P52" s="42"/>
    </row>
    <row r="53" spans="1:16" s="8" customFormat="1" ht="17.25" customHeight="1" thickTop="1" thickBot="1">
      <c r="A53" s="10" t="s">
        <v>82</v>
      </c>
      <c r="B53" s="161">
        <f t="shared" si="4"/>
        <v>43</v>
      </c>
      <c r="C53" s="219" t="s">
        <v>83</v>
      </c>
      <c r="D53" s="174" t="s">
        <v>45</v>
      </c>
      <c r="E53" s="210">
        <v>38740</v>
      </c>
      <c r="F53" s="211"/>
      <c r="G53" s="212"/>
      <c r="H53" s="49">
        <v>2.4660000000000002</v>
      </c>
      <c r="I53" s="49">
        <v>2.4780000000000002</v>
      </c>
      <c r="J53" s="49">
        <v>2.302</v>
      </c>
      <c r="K53" s="220" t="s">
        <v>46</v>
      </c>
      <c r="M53" s="215">
        <f t="shared" si="5"/>
        <v>-7.1025020177562612E-2</v>
      </c>
      <c r="P53" s="42"/>
    </row>
    <row r="54" spans="1:16" s="8" customFormat="1" ht="17.25" customHeight="1" thickTop="1" thickBot="1">
      <c r="A54" s="10"/>
      <c r="B54" s="161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72.956000000000003</v>
      </c>
      <c r="J54" s="226">
        <v>65.930999999999997</v>
      </c>
      <c r="K54" s="218" t="s">
        <v>77</v>
      </c>
      <c r="M54" s="215">
        <f>+(J54-I54)/I54</f>
        <v>-9.6290915072098318E-2</v>
      </c>
      <c r="P54" s="42"/>
    </row>
    <row r="55" spans="1:16" s="8" customFormat="1" ht="17.25" customHeight="1" thickTop="1" thickBot="1">
      <c r="A55" s="10"/>
      <c r="B55" s="227">
        <f t="shared" si="4"/>
        <v>45</v>
      </c>
      <c r="C55" s="228" t="s">
        <v>85</v>
      </c>
      <c r="D55" s="229" t="s">
        <v>45</v>
      </c>
      <c r="E55" s="230">
        <v>40071</v>
      </c>
      <c r="F55" s="231"/>
      <c r="G55" s="232"/>
      <c r="H55" s="49">
        <v>1.1639999999999999</v>
      </c>
      <c r="I55" s="233">
        <v>1.0569999999999999</v>
      </c>
      <c r="J55" s="233">
        <v>1.0489999999999999</v>
      </c>
      <c r="K55" s="234" t="s">
        <v>86</v>
      </c>
      <c r="M55" s="215" t="e">
        <f>+(#REF!-I55)/I55</f>
        <v>#REF!</v>
      </c>
      <c r="P55" s="42"/>
    </row>
    <row r="56" spans="1:16" s="8" customFormat="1" ht="17.25" customHeight="1" thickTop="1">
      <c r="A56" s="10"/>
      <c r="B56" s="227">
        <f t="shared" si="4"/>
        <v>46</v>
      </c>
      <c r="C56" s="228" t="s">
        <v>87</v>
      </c>
      <c r="D56" s="235" t="s">
        <v>24</v>
      </c>
      <c r="E56" s="236">
        <v>42087</v>
      </c>
      <c r="F56" s="231"/>
      <c r="G56" s="232"/>
      <c r="H56" s="237">
        <v>1.226</v>
      </c>
      <c r="I56" s="233">
        <v>1.2410000000000001</v>
      </c>
      <c r="J56" s="233">
        <v>1.242</v>
      </c>
      <c r="K56" s="234"/>
      <c r="M56" s="238">
        <f t="shared" ref="M56:M63" si="6">+(J56-I56)/I56</f>
        <v>8.0580177276381125E-4</v>
      </c>
      <c r="P56" s="42"/>
    </row>
    <row r="57" spans="1:16" s="8" customFormat="1" ht="16.5" customHeight="1">
      <c r="A57" s="10"/>
      <c r="B57" s="239">
        <f t="shared" si="4"/>
        <v>47</v>
      </c>
      <c r="C57" s="240" t="s">
        <v>88</v>
      </c>
      <c r="D57" s="241" t="s">
        <v>24</v>
      </c>
      <c r="E57" s="236">
        <v>42087</v>
      </c>
      <c r="F57" s="231"/>
      <c r="G57" s="232"/>
      <c r="H57" s="73">
        <v>1.1659999999999999</v>
      </c>
      <c r="I57" s="237">
        <v>1.1160000000000001</v>
      </c>
      <c r="J57" s="237">
        <v>1.111</v>
      </c>
      <c r="K57" s="234"/>
      <c r="M57" s="238">
        <f t="shared" si="6"/>
        <v>-4.4802867383513575E-3</v>
      </c>
      <c r="P57" s="42"/>
    </row>
    <row r="58" spans="1:16" s="8" customFormat="1" ht="16.5" customHeight="1">
      <c r="A58" s="10"/>
      <c r="B58" s="239">
        <f t="shared" si="4"/>
        <v>48</v>
      </c>
      <c r="C58" s="228" t="s">
        <v>89</v>
      </c>
      <c r="D58" s="241" t="s">
        <v>24</v>
      </c>
      <c r="E58" s="236">
        <v>42087</v>
      </c>
      <c r="F58" s="231"/>
      <c r="G58" s="242"/>
      <c r="H58" s="243">
        <v>1.137</v>
      </c>
      <c r="I58" s="73">
        <v>1.052</v>
      </c>
      <c r="J58" s="73">
        <v>1.048</v>
      </c>
      <c r="K58" s="234"/>
      <c r="M58" s="238">
        <f t="shared" si="6"/>
        <v>-3.8022813688212958E-3</v>
      </c>
      <c r="P58" s="42"/>
    </row>
    <row r="59" spans="1:16" s="8" customFormat="1" ht="16.5" customHeight="1">
      <c r="A59" s="10"/>
      <c r="B59" s="244">
        <f t="shared" si="4"/>
        <v>49</v>
      </c>
      <c r="C59" s="245" t="s">
        <v>90</v>
      </c>
      <c r="D59" s="246" t="s">
        <v>20</v>
      </c>
      <c r="E59" s="247">
        <v>42317</v>
      </c>
      <c r="F59" s="231"/>
      <c r="G59" s="248"/>
      <c r="H59" s="249">
        <v>118.999</v>
      </c>
      <c r="I59" s="249">
        <v>111.825</v>
      </c>
      <c r="J59" s="249">
        <v>102.267</v>
      </c>
      <c r="K59" s="234"/>
      <c r="M59" s="238">
        <f t="shared" si="6"/>
        <v>-8.5472837022132861E-2</v>
      </c>
      <c r="P59" s="42"/>
    </row>
    <row r="60" spans="1:16" s="8" customFormat="1" ht="16.5" customHeight="1">
      <c r="A60" s="10"/>
      <c r="B60" s="244">
        <f t="shared" si="4"/>
        <v>50</v>
      </c>
      <c r="C60" s="250" t="s">
        <v>91</v>
      </c>
      <c r="D60" s="251" t="s">
        <v>35</v>
      </c>
      <c r="E60" s="252">
        <v>39503</v>
      </c>
      <c r="F60" s="253"/>
      <c r="G60" s="254"/>
      <c r="H60" s="73">
        <v>131.708</v>
      </c>
      <c r="I60" s="255">
        <v>128.34</v>
      </c>
      <c r="J60" s="255">
        <v>126.221</v>
      </c>
      <c r="K60" s="234"/>
      <c r="M60" s="238">
        <f t="shared" si="6"/>
        <v>-1.6510830606202273E-2</v>
      </c>
      <c r="P60" s="42"/>
    </row>
    <row r="61" spans="1:16" s="8" customFormat="1" ht="16.5" customHeight="1">
      <c r="A61" s="10"/>
      <c r="B61" s="244">
        <f t="shared" si="4"/>
        <v>51</v>
      </c>
      <c r="C61" s="250" t="s">
        <v>92</v>
      </c>
      <c r="D61" s="251" t="s">
        <v>93</v>
      </c>
      <c r="E61" s="256">
        <v>42842</v>
      </c>
      <c r="F61" s="257"/>
      <c r="G61" s="258"/>
      <c r="H61" s="49">
        <v>1133.3009999999999</v>
      </c>
      <c r="I61" s="49">
        <v>1096.931</v>
      </c>
      <c r="J61" s="49">
        <v>1004.668</v>
      </c>
      <c r="K61" s="234"/>
      <c r="M61" s="238" t="e">
        <f>+(I61-#REF!)/#REF!</f>
        <v>#REF!</v>
      </c>
      <c r="P61" s="42"/>
    </row>
    <row r="62" spans="1:16" s="8" customFormat="1" ht="16.5" customHeight="1">
      <c r="A62" s="10"/>
      <c r="B62" s="227">
        <f t="shared" si="4"/>
        <v>52</v>
      </c>
      <c r="C62" s="259" t="s">
        <v>94</v>
      </c>
      <c r="D62" s="58" t="s">
        <v>20</v>
      </c>
      <c r="E62" s="256">
        <v>42874</v>
      </c>
      <c r="F62" s="257"/>
      <c r="G62" s="260"/>
      <c r="H62" s="73">
        <v>11.951000000000001</v>
      </c>
      <c r="I62" s="255">
        <v>10.897</v>
      </c>
      <c r="J62" s="255">
        <v>9.7710000000000008</v>
      </c>
      <c r="K62" s="234"/>
      <c r="M62" s="238">
        <f t="shared" si="6"/>
        <v>-0.10333119207121221</v>
      </c>
      <c r="P62" s="42"/>
    </row>
    <row r="63" spans="1:16" s="8" customFormat="1" ht="16.5" customHeight="1" thickBot="1">
      <c r="A63" s="10"/>
      <c r="B63" s="227">
        <f t="shared" si="4"/>
        <v>53</v>
      </c>
      <c r="C63" s="261" t="s">
        <v>95</v>
      </c>
      <c r="D63" s="262" t="s">
        <v>12</v>
      </c>
      <c r="E63" s="263">
        <v>43045</v>
      </c>
      <c r="F63" s="264"/>
      <c r="G63" s="265"/>
      <c r="H63" s="266">
        <v>10.127000000000001</v>
      </c>
      <c r="I63" s="267">
        <v>9.5690000000000008</v>
      </c>
      <c r="J63" s="267">
        <v>8.8989999999999991</v>
      </c>
      <c r="K63" s="268"/>
      <c r="L63" s="269"/>
      <c r="M63" s="270">
        <f t="shared" si="6"/>
        <v>-7.0017765701745394E-2</v>
      </c>
      <c r="N63" s="269"/>
      <c r="P63" s="42"/>
    </row>
    <row r="64" spans="1:16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1"/>
      <c r="K64" s="234"/>
      <c r="M64" s="238"/>
      <c r="P64" s="42"/>
    </row>
    <row r="65" spans="1:16" s="8" customFormat="1" ht="16.5" customHeight="1" thickTop="1" thickBot="1">
      <c r="A65" s="10"/>
      <c r="B65" s="272">
        <v>54</v>
      </c>
      <c r="C65" s="273" t="s">
        <v>97</v>
      </c>
      <c r="D65" s="274" t="s">
        <v>14</v>
      </c>
      <c r="E65" s="275">
        <v>36626</v>
      </c>
      <c r="F65" s="276"/>
      <c r="G65" s="277"/>
      <c r="H65" s="278">
        <v>93.956000000000003</v>
      </c>
      <c r="I65" s="278">
        <v>78.064999999999998</v>
      </c>
      <c r="J65" s="278">
        <v>79.319999999999993</v>
      </c>
      <c r="K65" s="40"/>
      <c r="L65" s="40"/>
      <c r="M65" s="41"/>
      <c r="N65" s="40"/>
      <c r="P65" s="42"/>
    </row>
    <row r="66" spans="1:16" s="8" customFormat="1" ht="13.5" customHeight="1" thickTop="1" thickBot="1">
      <c r="A66" s="10"/>
      <c r="B66" s="279" t="s">
        <v>98</v>
      </c>
      <c r="C66" s="280"/>
      <c r="D66" s="280"/>
      <c r="E66" s="280"/>
      <c r="F66" s="280"/>
      <c r="G66" s="280"/>
      <c r="H66" s="280"/>
      <c r="I66" s="280"/>
      <c r="J66" s="281"/>
      <c r="M66" s="9"/>
      <c r="P66" s="42"/>
    </row>
    <row r="67" spans="1:16" s="8" customFormat="1" ht="14.25" customHeight="1" thickTop="1" thickBot="1">
      <c r="A67" s="10"/>
      <c r="B67" s="283" t="s">
        <v>0</v>
      </c>
      <c r="C67" s="284"/>
      <c r="D67" s="285" t="s">
        <v>1</v>
      </c>
      <c r="E67" s="286" t="s">
        <v>2</v>
      </c>
      <c r="F67" s="287" t="s">
        <v>99</v>
      </c>
      <c r="G67" s="288"/>
      <c r="H67" s="289" t="s">
        <v>3</v>
      </c>
      <c r="I67" s="290" t="s">
        <v>4</v>
      </c>
      <c r="J67" s="291" t="s">
        <v>5</v>
      </c>
      <c r="P67" s="42"/>
    </row>
    <row r="68" spans="1:16" s="8" customFormat="1" ht="13.5" customHeight="1">
      <c r="A68" s="10"/>
      <c r="B68" s="11"/>
      <c r="C68" s="12"/>
      <c r="D68" s="13"/>
      <c r="E68" s="292"/>
      <c r="F68" s="293" t="s">
        <v>100</v>
      </c>
      <c r="G68" s="293" t="s">
        <v>101</v>
      </c>
      <c r="H68" s="294"/>
      <c r="I68" s="295"/>
      <c r="J68" s="296"/>
      <c r="P68" s="42"/>
    </row>
    <row r="69" spans="1:16" s="8" customFormat="1" ht="16.5" customHeight="1" thickBot="1">
      <c r="A69" s="10"/>
      <c r="B69" s="297"/>
      <c r="C69" s="298"/>
      <c r="D69" s="20"/>
      <c r="E69" s="299"/>
      <c r="F69" s="300"/>
      <c r="G69" s="300"/>
      <c r="H69" s="301"/>
      <c r="I69" s="302"/>
      <c r="J69" s="303"/>
      <c r="P69" s="42"/>
    </row>
    <row r="70" spans="1:16" s="8" customFormat="1" ht="12" customHeight="1" thickTop="1" thickBot="1">
      <c r="A70" s="10"/>
      <c r="B70" s="304" t="s">
        <v>102</v>
      </c>
      <c r="C70" s="305"/>
      <c r="D70" s="305"/>
      <c r="E70" s="305"/>
      <c r="F70" s="305"/>
      <c r="G70" s="305"/>
      <c r="H70" s="305"/>
      <c r="I70" s="305"/>
      <c r="J70" s="306"/>
      <c r="P70" s="42"/>
    </row>
    <row r="71" spans="1:16" s="8" customFormat="1" ht="17.25" customHeight="1" thickTop="1" thickBot="1">
      <c r="A71" s="10"/>
      <c r="B71" s="307">
        <v>55</v>
      </c>
      <c r="C71" s="308" t="s">
        <v>103</v>
      </c>
      <c r="D71" s="241" t="s">
        <v>31</v>
      </c>
      <c r="E71" s="309">
        <v>36831</v>
      </c>
      <c r="F71" s="310">
        <v>43606</v>
      </c>
      <c r="G71" s="311">
        <v>5.2</v>
      </c>
      <c r="H71" s="312">
        <v>109.69499999999999</v>
      </c>
      <c r="I71" s="312">
        <v>110.97799999999999</v>
      </c>
      <c r="J71" s="312">
        <v>110.99299999999999</v>
      </c>
      <c r="K71" s="40"/>
      <c r="L71" s="41"/>
      <c r="M71" s="40"/>
      <c r="N71" s="313"/>
      <c r="P71" s="42"/>
    </row>
    <row r="72" spans="1:16" s="8" customFormat="1" ht="16.5" customHeight="1" thickTop="1" thickBot="1">
      <c r="A72" s="10"/>
      <c r="B72" s="314">
        <f>B71+1</f>
        <v>56</v>
      </c>
      <c r="C72" s="315" t="s">
        <v>104</v>
      </c>
      <c r="D72" s="316" t="s">
        <v>24</v>
      </c>
      <c r="E72" s="317">
        <v>101.60599999999999</v>
      </c>
      <c r="F72" s="318">
        <v>43615</v>
      </c>
      <c r="G72" s="319">
        <v>4.3019999999999996</v>
      </c>
      <c r="H72" s="320">
        <v>102.952</v>
      </c>
      <c r="I72" s="320">
        <v>103.75700000000001</v>
      </c>
      <c r="J72" s="320">
        <v>103.767</v>
      </c>
      <c r="K72" s="40"/>
      <c r="L72" s="41"/>
      <c r="M72" s="40"/>
      <c r="N72" s="321"/>
      <c r="P72" s="42"/>
    </row>
    <row r="73" spans="1:16" s="8" customFormat="1" ht="16.5" customHeight="1" thickTop="1" thickBot="1">
      <c r="A73" s="10"/>
      <c r="B73" s="322">
        <f t="shared" ref="B73:B91" si="7">B72+1</f>
        <v>57</v>
      </c>
      <c r="C73" s="323" t="s">
        <v>105</v>
      </c>
      <c r="D73" s="316" t="s">
        <v>24</v>
      </c>
      <c r="E73" s="317">
        <v>38847</v>
      </c>
      <c r="F73" s="324">
        <v>43608</v>
      </c>
      <c r="G73" s="319">
        <v>5.0179999999999998</v>
      </c>
      <c r="H73" s="320">
        <v>106.235</v>
      </c>
      <c r="I73" s="320">
        <v>107.58799999999999</v>
      </c>
      <c r="J73" s="320">
        <v>107.602</v>
      </c>
      <c r="K73" s="40"/>
      <c r="L73" s="41"/>
      <c r="M73" s="40"/>
      <c r="N73" s="321"/>
      <c r="P73" s="42"/>
    </row>
    <row r="74" spans="1:16" s="8" customFormat="1" ht="16.5" customHeight="1" thickTop="1" thickBot="1">
      <c r="A74" s="10"/>
      <c r="B74" s="322">
        <f t="shared" si="7"/>
        <v>58</v>
      </c>
      <c r="C74" s="325" t="s">
        <v>106</v>
      </c>
      <c r="D74" s="316" t="s">
        <v>107</v>
      </c>
      <c r="E74" s="317">
        <v>36831</v>
      </c>
      <c r="F74" s="317">
        <v>43605</v>
      </c>
      <c r="G74" s="319">
        <v>4.8540000000000001</v>
      </c>
      <c r="H74" s="320">
        <v>104.788</v>
      </c>
      <c r="I74" s="320">
        <v>106.20699999999999</v>
      </c>
      <c r="J74" s="320">
        <v>106.226</v>
      </c>
      <c r="K74" s="40"/>
      <c r="L74" s="41"/>
      <c r="M74" s="40"/>
      <c r="N74" s="326"/>
      <c r="P74" s="42"/>
    </row>
    <row r="75" spans="1:16" s="8" customFormat="1" ht="16.5" customHeight="1" thickTop="1" thickBot="1">
      <c r="A75" s="10"/>
      <c r="B75" s="322">
        <f t="shared" si="7"/>
        <v>59</v>
      </c>
      <c r="C75" s="323" t="s">
        <v>108</v>
      </c>
      <c r="D75" s="316" t="s">
        <v>109</v>
      </c>
      <c r="E75" s="317">
        <v>39209</v>
      </c>
      <c r="F75" s="317">
        <v>43566</v>
      </c>
      <c r="G75" s="319">
        <v>5.5049999999999999</v>
      </c>
      <c r="H75" s="320">
        <v>106.654</v>
      </c>
      <c r="I75" s="320">
        <v>108.28100000000001</v>
      </c>
      <c r="J75" s="320">
        <v>108.301</v>
      </c>
      <c r="K75" s="40"/>
      <c r="L75" s="41"/>
      <c r="M75" s="40"/>
      <c r="N75" s="82"/>
      <c r="P75" s="42"/>
    </row>
    <row r="76" spans="1:16" s="8" customFormat="1" ht="19.5" customHeight="1" thickTop="1" thickBot="1">
      <c r="A76" s="10"/>
      <c r="B76" s="322">
        <f t="shared" si="7"/>
        <v>60</v>
      </c>
      <c r="C76" s="323" t="s">
        <v>110</v>
      </c>
      <c r="D76" s="327" t="s">
        <v>55</v>
      </c>
      <c r="E76" s="317">
        <v>37865</v>
      </c>
      <c r="F76" s="324">
        <v>43615</v>
      </c>
      <c r="G76" s="319">
        <v>4.5019999999999998</v>
      </c>
      <c r="H76" s="320">
        <v>108.65</v>
      </c>
      <c r="I76" s="320">
        <v>110.16500000000001</v>
      </c>
      <c r="J76" s="320">
        <v>110.18</v>
      </c>
      <c r="K76" s="40"/>
      <c r="L76" s="41"/>
      <c r="M76" s="40"/>
      <c r="N76" s="68"/>
      <c r="P76" s="42"/>
    </row>
    <row r="77" spans="1:16" s="8" customFormat="1" ht="16.5" customHeight="1" thickTop="1" thickBot="1">
      <c r="A77" s="10"/>
      <c r="B77" s="322">
        <f t="shared" si="7"/>
        <v>61</v>
      </c>
      <c r="C77" s="315" t="s">
        <v>111</v>
      </c>
      <c r="D77" s="316" t="s">
        <v>41</v>
      </c>
      <c r="E77" s="317">
        <v>35436</v>
      </c>
      <c r="F77" s="317">
        <v>43585</v>
      </c>
      <c r="G77" s="319">
        <v>5.3650000000000002</v>
      </c>
      <c r="H77" s="320">
        <v>106.238</v>
      </c>
      <c r="I77" s="320">
        <v>107.57899999999999</v>
      </c>
      <c r="J77" s="320">
        <v>107.595</v>
      </c>
      <c r="K77" s="40"/>
      <c r="L77" s="41"/>
      <c r="M77" s="40"/>
      <c r="N77" s="82"/>
      <c r="P77" s="42"/>
    </row>
    <row r="78" spans="1:16" s="8" customFormat="1" ht="16.5" customHeight="1" thickTop="1" thickBot="1">
      <c r="A78" s="10"/>
      <c r="B78" s="322">
        <f t="shared" si="7"/>
        <v>62</v>
      </c>
      <c r="C78" s="315" t="s">
        <v>112</v>
      </c>
      <c r="D78" s="316" t="s">
        <v>12</v>
      </c>
      <c r="E78" s="317">
        <v>35464</v>
      </c>
      <c r="F78" s="317">
        <v>43580</v>
      </c>
      <c r="G78" s="319">
        <v>4.1630000000000003</v>
      </c>
      <c r="H78" s="320">
        <v>103.34099999999999</v>
      </c>
      <c r="I78" s="320">
        <v>104.631</v>
      </c>
      <c r="J78" s="320">
        <v>104.646</v>
      </c>
      <c r="K78" s="40"/>
      <c r="L78" s="41"/>
      <c r="M78" s="40"/>
      <c r="N78" s="313"/>
      <c r="P78" s="42"/>
    </row>
    <row r="79" spans="1:16" s="8" customFormat="1" ht="15" customHeight="1" thickTop="1" thickBot="1">
      <c r="A79" s="10"/>
      <c r="B79" s="322">
        <f t="shared" si="7"/>
        <v>63</v>
      </c>
      <c r="C79" s="315" t="s">
        <v>113</v>
      </c>
      <c r="D79" s="316" t="s">
        <v>35</v>
      </c>
      <c r="E79" s="317">
        <v>37207</v>
      </c>
      <c r="F79" s="317">
        <v>43609</v>
      </c>
      <c r="G79" s="319">
        <v>3.62</v>
      </c>
      <c r="H79" s="320">
        <v>103.51</v>
      </c>
      <c r="I79" s="320">
        <v>104.298</v>
      </c>
      <c r="J79" s="320">
        <v>104.307</v>
      </c>
      <c r="K79" s="40"/>
      <c r="L79" s="41"/>
      <c r="M79" s="40"/>
      <c r="N79" s="313"/>
      <c r="P79" s="42"/>
    </row>
    <row r="80" spans="1:16" s="8" customFormat="1" ht="16.5" customHeight="1" thickTop="1" thickBot="1">
      <c r="A80" s="10"/>
      <c r="B80" s="322">
        <f t="shared" si="7"/>
        <v>64</v>
      </c>
      <c r="C80" s="315" t="s">
        <v>114</v>
      </c>
      <c r="D80" s="316" t="s">
        <v>115</v>
      </c>
      <c r="E80" s="317">
        <v>37242</v>
      </c>
      <c r="F80" s="317">
        <v>43584</v>
      </c>
      <c r="G80" s="319">
        <v>4.9790000000000001</v>
      </c>
      <c r="H80" s="320">
        <v>107.33799999999999</v>
      </c>
      <c r="I80" s="320">
        <v>108.989</v>
      </c>
      <c r="J80" s="320">
        <v>109.008</v>
      </c>
      <c r="K80" s="40"/>
      <c r="L80" s="41"/>
      <c r="M80" s="40"/>
      <c r="N80" s="62"/>
      <c r="P80" s="42"/>
    </row>
    <row r="81" spans="1:16" s="8" customFormat="1" ht="17.25" customHeight="1" thickTop="1" thickBot="1">
      <c r="A81" s="10"/>
      <c r="B81" s="322">
        <f t="shared" si="7"/>
        <v>65</v>
      </c>
      <c r="C81" s="323" t="s">
        <v>116</v>
      </c>
      <c r="D81" s="316" t="s">
        <v>117</v>
      </c>
      <c r="E81" s="317">
        <v>36075</v>
      </c>
      <c r="F81" s="318">
        <v>43571</v>
      </c>
      <c r="G81" s="319">
        <v>5.4960000000000004</v>
      </c>
      <c r="H81" s="320">
        <v>109.277</v>
      </c>
      <c r="I81" s="320">
        <v>110.955</v>
      </c>
      <c r="J81" s="320">
        <v>110.976</v>
      </c>
      <c r="K81" s="40"/>
      <c r="L81" s="41"/>
      <c r="M81" s="40"/>
      <c r="N81" s="68"/>
      <c r="P81" s="42"/>
    </row>
    <row r="82" spans="1:16" s="8" customFormat="1" ht="16.5" customHeight="1" thickTop="1" thickBot="1">
      <c r="A82" s="10"/>
      <c r="B82" s="322">
        <f t="shared" si="7"/>
        <v>66</v>
      </c>
      <c r="C82" s="323" t="s">
        <v>118</v>
      </c>
      <c r="D82" s="316" t="s">
        <v>20</v>
      </c>
      <c r="E82" s="317">
        <v>37396</v>
      </c>
      <c r="F82" s="324">
        <v>43613</v>
      </c>
      <c r="G82" s="319">
        <v>4.274</v>
      </c>
      <c r="H82" s="320">
        <v>105.949</v>
      </c>
      <c r="I82" s="320">
        <v>106.92</v>
      </c>
      <c r="J82" s="320">
        <v>106.931</v>
      </c>
      <c r="K82" s="32"/>
      <c r="L82" s="328"/>
      <c r="M82" s="32"/>
      <c r="N82" s="329"/>
      <c r="P82" s="42"/>
    </row>
    <row r="83" spans="1:16" ht="16.5" customHeight="1" thickTop="1" thickBot="1">
      <c r="B83" s="322">
        <f t="shared" si="7"/>
        <v>67</v>
      </c>
      <c r="C83" s="323" t="s">
        <v>119</v>
      </c>
      <c r="D83" s="316" t="s">
        <v>58</v>
      </c>
      <c r="E83" s="330">
        <v>40211</v>
      </c>
      <c r="F83" s="324">
        <v>43615</v>
      </c>
      <c r="G83" s="331">
        <v>3.5430000000000001</v>
      </c>
      <c r="H83" s="320">
        <v>104.849</v>
      </c>
      <c r="I83" s="320">
        <v>105.791</v>
      </c>
      <c r="J83" s="320">
        <v>105.801</v>
      </c>
      <c r="K83" s="40"/>
      <c r="L83" s="41"/>
      <c r="M83" s="40"/>
      <c r="N83" s="82"/>
      <c r="P83" s="42"/>
    </row>
    <row r="84" spans="1:16" ht="16.5" customHeight="1" thickTop="1" thickBot="1">
      <c r="B84" s="322">
        <f t="shared" si="7"/>
        <v>68</v>
      </c>
      <c r="C84" s="315" t="s">
        <v>120</v>
      </c>
      <c r="D84" s="332" t="s">
        <v>121</v>
      </c>
      <c r="E84" s="317">
        <v>33910</v>
      </c>
      <c r="F84" s="317">
        <v>43553</v>
      </c>
      <c r="G84" s="319">
        <v>4.5739999999999998</v>
      </c>
      <c r="H84" s="320">
        <v>104.91</v>
      </c>
      <c r="I84" s="320">
        <v>106.21899999999999</v>
      </c>
      <c r="J84" s="320">
        <v>106.23399999999999</v>
      </c>
      <c r="K84" s="40"/>
      <c r="L84" s="41"/>
      <c r="M84" s="40"/>
      <c r="N84" s="191"/>
      <c r="P84" s="42"/>
    </row>
    <row r="85" spans="1:16" ht="14.25" customHeight="1" thickTop="1" thickBot="1">
      <c r="B85" s="314">
        <f t="shared" si="7"/>
        <v>69</v>
      </c>
      <c r="C85" s="323" t="s">
        <v>122</v>
      </c>
      <c r="D85" s="333" t="s">
        <v>123</v>
      </c>
      <c r="E85" s="317">
        <v>36815</v>
      </c>
      <c r="F85" s="318">
        <v>43609</v>
      </c>
      <c r="G85" s="319">
        <v>4.4249999999999998</v>
      </c>
      <c r="H85" s="320">
        <v>105.102</v>
      </c>
      <c r="I85" s="320">
        <v>106.11</v>
      </c>
      <c r="J85" s="320">
        <v>106.121</v>
      </c>
      <c r="K85" s="40"/>
      <c r="L85" s="41"/>
      <c r="M85" s="40"/>
      <c r="N85" s="68"/>
      <c r="P85" s="42"/>
    </row>
    <row r="86" spans="1:16" s="99" customFormat="1" ht="16.5" customHeight="1" thickTop="1" thickBot="1">
      <c r="A86" s="334"/>
      <c r="B86" s="314">
        <f t="shared" si="7"/>
        <v>70</v>
      </c>
      <c r="C86" s="335" t="s">
        <v>124</v>
      </c>
      <c r="D86" s="316" t="s">
        <v>26</v>
      </c>
      <c r="E86" s="336">
        <v>35744</v>
      </c>
      <c r="F86" s="336">
        <v>43612</v>
      </c>
      <c r="G86" s="319">
        <v>5.52</v>
      </c>
      <c r="H86" s="320">
        <v>104.538</v>
      </c>
      <c r="I86" s="320">
        <v>105.96299999999999</v>
      </c>
      <c r="J86" s="320">
        <v>105.98</v>
      </c>
      <c r="K86" s="40"/>
      <c r="L86" s="41"/>
      <c r="M86" s="40"/>
      <c r="N86" s="191"/>
      <c r="P86" s="42"/>
    </row>
    <row r="87" spans="1:16" ht="16.5" customHeight="1" thickTop="1" thickBot="1">
      <c r="B87" s="314">
        <f t="shared" si="7"/>
        <v>71</v>
      </c>
      <c r="C87" s="337" t="s">
        <v>125</v>
      </c>
      <c r="D87" s="235" t="s">
        <v>71</v>
      </c>
      <c r="E87" s="338">
        <v>39604</v>
      </c>
      <c r="F87" s="324">
        <v>43615</v>
      </c>
      <c r="G87" s="311">
        <v>3.847</v>
      </c>
      <c r="H87" s="339">
        <v>106.5</v>
      </c>
      <c r="I87" s="339">
        <v>107.54</v>
      </c>
      <c r="J87" s="339">
        <v>107.55200000000001</v>
      </c>
      <c r="K87" s="40"/>
      <c r="L87" s="41"/>
      <c r="M87" s="40"/>
      <c r="N87" s="82"/>
      <c r="P87" s="42"/>
    </row>
    <row r="88" spans="1:16" ht="16.5" customHeight="1" thickTop="1" thickBot="1">
      <c r="B88" s="314">
        <f t="shared" si="7"/>
        <v>72</v>
      </c>
      <c r="C88" s="315" t="s">
        <v>126</v>
      </c>
      <c r="D88" s="316" t="s">
        <v>16</v>
      </c>
      <c r="E88" s="338">
        <v>35481</v>
      </c>
      <c r="F88" s="338">
        <v>43612</v>
      </c>
      <c r="G88" s="319">
        <v>5.274</v>
      </c>
      <c r="H88" s="320">
        <v>104.751</v>
      </c>
      <c r="I88" s="320">
        <v>106.164</v>
      </c>
      <c r="J88" s="320">
        <v>106.181</v>
      </c>
      <c r="K88" s="40"/>
      <c r="L88" s="41"/>
      <c r="M88" s="40"/>
      <c r="N88" s="68"/>
      <c r="P88" s="42"/>
    </row>
    <row r="89" spans="1:16" ht="16.5" customHeight="1" thickTop="1" thickBot="1">
      <c r="B89" s="314">
        <f t="shared" si="7"/>
        <v>73</v>
      </c>
      <c r="C89" s="323" t="s">
        <v>127</v>
      </c>
      <c r="D89" s="316" t="s">
        <v>37</v>
      </c>
      <c r="E89" s="338">
        <v>39706</v>
      </c>
      <c r="F89" s="324">
        <v>43614</v>
      </c>
      <c r="G89" s="319">
        <v>4.859</v>
      </c>
      <c r="H89" s="320">
        <v>104.017</v>
      </c>
      <c r="I89" s="320">
        <v>105.236</v>
      </c>
      <c r="J89" s="320">
        <v>105.248</v>
      </c>
      <c r="K89" s="40"/>
      <c r="L89" s="41"/>
      <c r="M89" s="40"/>
      <c r="N89" s="68"/>
      <c r="P89" s="42"/>
    </row>
    <row r="90" spans="1:16" ht="16.5" customHeight="1" thickTop="1" thickBot="1">
      <c r="B90" s="314">
        <f t="shared" si="7"/>
        <v>74</v>
      </c>
      <c r="C90" s="340" t="s">
        <v>128</v>
      </c>
      <c r="D90" s="341" t="s">
        <v>10</v>
      </c>
      <c r="E90" s="338">
        <v>38565</v>
      </c>
      <c r="F90" s="338">
        <v>43616</v>
      </c>
      <c r="G90" s="342">
        <v>3.952</v>
      </c>
      <c r="H90" s="343">
        <v>106.872</v>
      </c>
      <c r="I90" s="343">
        <v>107.92</v>
      </c>
      <c r="J90" s="343">
        <v>107.93300000000001</v>
      </c>
      <c r="K90" s="40"/>
      <c r="L90" s="41"/>
      <c r="M90" s="40"/>
      <c r="N90" s="82"/>
      <c r="P90" s="42"/>
    </row>
    <row r="91" spans="1:16" ht="16.5" customHeight="1" thickTop="1" thickBot="1">
      <c r="B91" s="322">
        <f t="shared" si="7"/>
        <v>75</v>
      </c>
      <c r="C91" s="344" t="s">
        <v>129</v>
      </c>
      <c r="D91" s="341" t="s">
        <v>14</v>
      </c>
      <c r="E91" s="345">
        <v>34288</v>
      </c>
      <c r="F91" s="338">
        <v>43593</v>
      </c>
      <c r="G91" s="346">
        <v>4.0140000000000002</v>
      </c>
      <c r="H91" s="278">
        <v>103.322</v>
      </c>
      <c r="I91" s="278">
        <v>104.29300000000001</v>
      </c>
      <c r="J91" s="278">
        <v>104.30500000000001</v>
      </c>
      <c r="K91" s="40"/>
      <c r="L91" s="41"/>
      <c r="M91" s="40"/>
      <c r="N91" s="68"/>
      <c r="P91" s="42"/>
    </row>
    <row r="92" spans="1:16" ht="13.5" customHeight="1" thickTop="1" thickBot="1">
      <c r="A92" s="10" t="s">
        <v>82</v>
      </c>
      <c r="B92" s="304" t="s">
        <v>130</v>
      </c>
      <c r="C92" s="305"/>
      <c r="D92" s="305"/>
      <c r="E92" s="305"/>
      <c r="F92" s="305"/>
      <c r="G92" s="305"/>
      <c r="H92" s="305"/>
      <c r="I92" s="305"/>
      <c r="J92" s="84"/>
      <c r="K92" s="40"/>
      <c r="L92" s="40"/>
      <c r="M92" s="41"/>
      <c r="N92" s="40"/>
      <c r="P92" s="42"/>
    </row>
    <row r="93" spans="1:16" ht="16.5" customHeight="1" thickTop="1" thickBot="1">
      <c r="A93" s="10" t="s">
        <v>82</v>
      </c>
      <c r="B93" s="347">
        <v>76</v>
      </c>
      <c r="C93" s="348" t="s">
        <v>131</v>
      </c>
      <c r="D93" s="327" t="s">
        <v>55</v>
      </c>
      <c r="E93" s="349">
        <v>39762</v>
      </c>
      <c r="F93" s="336">
        <v>43607</v>
      </c>
      <c r="G93" s="319">
        <v>3.7629999999999999</v>
      </c>
      <c r="H93" s="350">
        <v>105.166</v>
      </c>
      <c r="I93" s="350">
        <v>107.057</v>
      </c>
      <c r="J93" s="350">
        <v>107.071</v>
      </c>
      <c r="L93" s="215"/>
      <c r="M93" s="8"/>
      <c r="N93" s="351"/>
      <c r="P93" s="42"/>
    </row>
    <row r="94" spans="1:16" ht="16.5" customHeight="1" thickTop="1" thickBot="1">
      <c r="B94" s="347">
        <f t="shared" ref="B94:B95" si="8">B93+1</f>
        <v>77</v>
      </c>
      <c r="C94" s="352" t="s">
        <v>132</v>
      </c>
      <c r="D94" s="353" t="s">
        <v>133</v>
      </c>
      <c r="E94" s="354">
        <v>40543</v>
      </c>
      <c r="F94" s="338">
        <v>43609</v>
      </c>
      <c r="G94" s="346">
        <v>5.0279999999999996</v>
      </c>
      <c r="H94" s="320">
        <v>105.649</v>
      </c>
      <c r="I94" s="320">
        <v>107.205</v>
      </c>
      <c r="J94" s="320">
        <v>107.223</v>
      </c>
      <c r="K94" s="40"/>
      <c r="L94" s="41"/>
      <c r="M94" s="40"/>
      <c r="N94" s="68"/>
      <c r="P94" s="42"/>
    </row>
    <row r="95" spans="1:16" ht="16.5" customHeight="1" thickTop="1" thickBot="1">
      <c r="B95" s="355">
        <f t="shared" si="8"/>
        <v>78</v>
      </c>
      <c r="C95" s="356" t="s">
        <v>134</v>
      </c>
      <c r="D95" s="357" t="s">
        <v>135</v>
      </c>
      <c r="E95" s="358">
        <v>42024</v>
      </c>
      <c r="F95" s="359">
        <v>43616</v>
      </c>
      <c r="G95" s="360">
        <v>4.4610000000000003</v>
      </c>
      <c r="H95" s="278">
        <v>106.572</v>
      </c>
      <c r="I95" s="320">
        <v>108.00700000000001</v>
      </c>
      <c r="J95" s="320">
        <v>108.024</v>
      </c>
      <c r="K95" s="40"/>
      <c r="L95" s="41"/>
      <c r="M95" s="40"/>
      <c r="N95" s="68"/>
      <c r="P95" s="42"/>
    </row>
    <row r="96" spans="1:16" s="8" customFormat="1" ht="16.5" customHeight="1" thickTop="1" thickBot="1">
      <c r="A96" s="10"/>
      <c r="B96" s="361" t="s">
        <v>136</v>
      </c>
      <c r="C96" s="83"/>
      <c r="D96" s="83"/>
      <c r="E96" s="83"/>
      <c r="F96" s="83"/>
      <c r="G96" s="83"/>
      <c r="H96" s="83"/>
      <c r="I96" s="83"/>
      <c r="J96" s="271"/>
      <c r="K96" s="40"/>
      <c r="L96" s="362"/>
      <c r="M96" s="40"/>
      <c r="N96" s="85"/>
      <c r="P96" s="42"/>
    </row>
    <row r="97" spans="1:16" s="8" customFormat="1" ht="16.5" customHeight="1" thickTop="1" thickBot="1">
      <c r="A97" s="10"/>
      <c r="B97" s="363">
        <v>79</v>
      </c>
      <c r="C97" s="364" t="s">
        <v>137</v>
      </c>
      <c r="D97" s="365" t="s">
        <v>133</v>
      </c>
      <c r="E97" s="366">
        <v>43350</v>
      </c>
      <c r="F97" s="367" t="s">
        <v>52</v>
      </c>
      <c r="G97" s="368" t="s">
        <v>52</v>
      </c>
      <c r="H97" s="369">
        <v>110.621</v>
      </c>
      <c r="I97" s="369">
        <v>112.523</v>
      </c>
      <c r="J97" s="369">
        <v>112.642</v>
      </c>
      <c r="K97" s="40"/>
      <c r="L97" s="41"/>
      <c r="M97" s="40"/>
      <c r="N97" s="370"/>
      <c r="P97" s="42"/>
    </row>
    <row r="98" spans="1:16" s="8" customFormat="1" ht="15" customHeight="1" thickTop="1" thickBot="1">
      <c r="A98" s="371"/>
      <c r="B98" s="372" t="s">
        <v>138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P98" s="42"/>
    </row>
    <row r="99" spans="1:16" s="8" customFormat="1" ht="16.5" customHeight="1" thickTop="1" thickBot="1">
      <c r="A99" s="10"/>
      <c r="B99" s="374">
        <v>80</v>
      </c>
      <c r="C99" s="375" t="s">
        <v>139</v>
      </c>
      <c r="D99" s="376" t="s">
        <v>31</v>
      </c>
      <c r="E99" s="377">
        <v>34561</v>
      </c>
      <c r="F99" s="378">
        <v>43606</v>
      </c>
      <c r="G99" s="379">
        <v>0.81899999999999995</v>
      </c>
      <c r="H99" s="312">
        <v>62.747999999999998</v>
      </c>
      <c r="I99" s="312">
        <v>55.591999999999999</v>
      </c>
      <c r="J99" s="312">
        <v>55.814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80">
        <f>B99+1</f>
        <v>81</v>
      </c>
      <c r="C100" s="323" t="s">
        <v>140</v>
      </c>
      <c r="D100" s="381" t="s">
        <v>41</v>
      </c>
      <c r="E100" s="382">
        <v>105.764</v>
      </c>
      <c r="F100" s="338">
        <v>43585</v>
      </c>
      <c r="G100" s="319">
        <v>1.42</v>
      </c>
      <c r="H100" s="320">
        <v>96.337000000000003</v>
      </c>
      <c r="I100" s="320">
        <v>83.040999999999997</v>
      </c>
      <c r="J100" s="320">
        <v>84.081000000000003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80">
        <f t="shared" ref="B101:B105" si="9">B100+1</f>
        <v>82</v>
      </c>
      <c r="C101" s="323" t="s">
        <v>141</v>
      </c>
      <c r="D101" s="381" t="s">
        <v>115</v>
      </c>
      <c r="E101" s="382">
        <v>36367</v>
      </c>
      <c r="F101" s="338">
        <v>43584</v>
      </c>
      <c r="G101" s="319">
        <v>0.61199999999999999</v>
      </c>
      <c r="H101" s="320">
        <v>18.466000000000001</v>
      </c>
      <c r="I101" s="320">
        <v>18.145</v>
      </c>
      <c r="J101" s="320">
        <v>18.231000000000002</v>
      </c>
      <c r="K101" s="320"/>
      <c r="L101" s="320"/>
      <c r="M101" s="320"/>
      <c r="N101" s="320"/>
      <c r="P101" s="42"/>
    </row>
    <row r="102" spans="1:16" s="8" customFormat="1" ht="16.5" customHeight="1" thickTop="1" thickBot="1">
      <c r="A102" s="10"/>
      <c r="B102" s="380">
        <f t="shared" si="9"/>
        <v>83</v>
      </c>
      <c r="C102" s="323" t="s">
        <v>142</v>
      </c>
      <c r="D102" s="381" t="s">
        <v>121</v>
      </c>
      <c r="E102" s="382">
        <v>36857</v>
      </c>
      <c r="F102" s="338">
        <v>43553</v>
      </c>
      <c r="G102" s="319">
        <v>9.1170000000000009</v>
      </c>
      <c r="H102" s="320">
        <v>302.99400000000003</v>
      </c>
      <c r="I102" s="320">
        <v>279.87299999999999</v>
      </c>
      <c r="J102" s="320">
        <v>282.89</v>
      </c>
      <c r="K102" s="40"/>
      <c r="L102" s="40"/>
      <c r="M102" s="41"/>
      <c r="N102" s="40"/>
      <c r="P102" s="42"/>
    </row>
    <row r="103" spans="1:16" s="8" customFormat="1" ht="14.25" customHeight="1" thickTop="1" thickBot="1">
      <c r="A103" s="10"/>
      <c r="B103" s="380">
        <f t="shared" si="9"/>
        <v>84</v>
      </c>
      <c r="C103" s="323" t="s">
        <v>143</v>
      </c>
      <c r="D103" s="316" t="s">
        <v>71</v>
      </c>
      <c r="E103" s="382">
        <v>38777</v>
      </c>
      <c r="F103" s="338">
        <v>43616</v>
      </c>
      <c r="G103" s="319">
        <v>33.006999999999998</v>
      </c>
      <c r="H103" s="339">
        <v>2323.9780000000001</v>
      </c>
      <c r="I103" s="320">
        <v>2040.086</v>
      </c>
      <c r="J103" s="320">
        <v>2060.5790000000002</v>
      </c>
      <c r="K103" s="74"/>
      <c r="M103" s="41"/>
      <c r="N103" s="40"/>
      <c r="P103" s="42"/>
    </row>
    <row r="104" spans="1:16" s="8" customFormat="1" ht="17.25" customHeight="1" thickTop="1" thickBot="1">
      <c r="A104" s="10"/>
      <c r="B104" s="380">
        <f t="shared" si="9"/>
        <v>85</v>
      </c>
      <c r="C104" s="323" t="s">
        <v>144</v>
      </c>
      <c r="D104" s="316" t="s">
        <v>16</v>
      </c>
      <c r="E104" s="382">
        <v>34423</v>
      </c>
      <c r="F104" s="338">
        <v>43602</v>
      </c>
      <c r="G104" s="319">
        <v>2.9729999999999999</v>
      </c>
      <c r="H104" s="320">
        <v>74.849999999999994</v>
      </c>
      <c r="I104" s="320">
        <v>72.004999999999995</v>
      </c>
      <c r="J104" s="320">
        <v>72.442999999999998</v>
      </c>
      <c r="K104" s="40"/>
      <c r="L104" s="40"/>
      <c r="M104" s="41"/>
      <c r="N104" s="40"/>
      <c r="P104" s="42"/>
    </row>
    <row r="105" spans="1:16" s="8" customFormat="1" ht="16.5" customHeight="1" thickTop="1" thickBot="1">
      <c r="A105" s="10"/>
      <c r="B105" s="380">
        <f t="shared" si="9"/>
        <v>86</v>
      </c>
      <c r="C105" s="323" t="s">
        <v>145</v>
      </c>
      <c r="D105" s="316" t="s">
        <v>16</v>
      </c>
      <c r="E105" s="382">
        <v>34731</v>
      </c>
      <c r="F105" s="336">
        <v>43601</v>
      </c>
      <c r="G105" s="319">
        <v>2.6179999999999999</v>
      </c>
      <c r="H105" s="320">
        <v>57.241999999999997</v>
      </c>
      <c r="I105" s="320">
        <v>57.564</v>
      </c>
      <c r="J105" s="320">
        <v>57.63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3">
        <f>B105+1</f>
        <v>87</v>
      </c>
      <c r="C106" s="384" t="s">
        <v>146</v>
      </c>
      <c r="D106" s="385" t="s">
        <v>14</v>
      </c>
      <c r="E106" s="386">
        <v>36297</v>
      </c>
      <c r="F106" s="387">
        <v>43593</v>
      </c>
      <c r="G106" s="388">
        <v>0.73699999999999999</v>
      </c>
      <c r="H106" s="278">
        <v>113.30200000000001</v>
      </c>
      <c r="I106" s="278">
        <v>102.224</v>
      </c>
      <c r="J106" s="278">
        <v>103.01</v>
      </c>
      <c r="K106" s="389"/>
      <c r="L106" s="389"/>
      <c r="M106" s="41"/>
      <c r="N106" s="389"/>
      <c r="P106" s="42"/>
    </row>
    <row r="107" spans="1:16" s="8" customFormat="1" ht="18" customHeight="1" thickTop="1" thickBot="1">
      <c r="A107" s="10"/>
      <c r="B107" s="361" t="s">
        <v>147</v>
      </c>
      <c r="C107" s="83"/>
      <c r="D107" s="83"/>
      <c r="E107" s="83"/>
      <c r="F107" s="83"/>
      <c r="G107" s="83"/>
      <c r="H107" s="83"/>
      <c r="I107" s="83"/>
      <c r="J107" s="271"/>
      <c r="M107" s="208"/>
      <c r="P107" s="42"/>
    </row>
    <row r="108" spans="1:16" s="8" customFormat="1" ht="16.5" customHeight="1" thickTop="1" thickBot="1">
      <c r="A108" s="10"/>
      <c r="B108" s="390">
        <f>B106+1</f>
        <v>88</v>
      </c>
      <c r="C108" s="391" t="s">
        <v>148</v>
      </c>
      <c r="D108" s="392" t="s">
        <v>31</v>
      </c>
      <c r="E108" s="393">
        <v>1867429</v>
      </c>
      <c r="F108" s="338">
        <v>43613</v>
      </c>
      <c r="G108" s="394">
        <v>0.255</v>
      </c>
      <c r="H108" s="395">
        <v>11.494</v>
      </c>
      <c r="I108" s="395">
        <v>10.747</v>
      </c>
      <c r="J108" s="395">
        <v>10.773</v>
      </c>
      <c r="K108" s="40"/>
      <c r="L108" s="41"/>
      <c r="M108" s="40"/>
      <c r="N108" s="102"/>
      <c r="P108" s="42"/>
    </row>
    <row r="109" spans="1:16" s="8" customFormat="1" ht="17.25" customHeight="1" thickTop="1" thickBot="1">
      <c r="A109" s="396"/>
      <c r="B109" s="390">
        <f>B108+1</f>
        <v>89</v>
      </c>
      <c r="C109" s="391" t="s">
        <v>149</v>
      </c>
      <c r="D109" s="392" t="s">
        <v>31</v>
      </c>
      <c r="E109" s="393">
        <v>39084</v>
      </c>
      <c r="F109" s="338">
        <v>43613</v>
      </c>
      <c r="G109" s="394">
        <v>0.35299999999999998</v>
      </c>
      <c r="H109" s="395">
        <v>13.7</v>
      </c>
      <c r="I109" s="395">
        <v>11.737</v>
      </c>
      <c r="J109" s="395">
        <v>11.904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390">
        <f t="shared" ref="B110:B122" si="10">B109+1</f>
        <v>90</v>
      </c>
      <c r="C110" s="397" t="s">
        <v>150</v>
      </c>
      <c r="D110" s="398" t="s">
        <v>107</v>
      </c>
      <c r="E110" s="393">
        <v>39994</v>
      </c>
      <c r="F110" s="338">
        <v>43605</v>
      </c>
      <c r="G110" s="394">
        <v>0.29699999999999999</v>
      </c>
      <c r="H110" s="395">
        <v>16.225000000000001</v>
      </c>
      <c r="I110" s="395">
        <v>13.254</v>
      </c>
      <c r="J110" s="395">
        <v>13.486000000000001</v>
      </c>
      <c r="K110" s="40"/>
      <c r="L110" s="41"/>
      <c r="M110" s="40"/>
      <c r="N110" s="102"/>
      <c r="P110" s="42"/>
    </row>
    <row r="111" spans="1:16" s="8" customFormat="1" ht="15.75" customHeight="1" thickTop="1" thickBot="1">
      <c r="A111" s="10"/>
      <c r="B111" s="390">
        <f t="shared" si="10"/>
        <v>91</v>
      </c>
      <c r="C111" s="397" t="s">
        <v>151</v>
      </c>
      <c r="D111" s="392" t="s">
        <v>107</v>
      </c>
      <c r="E111" s="393">
        <v>40848</v>
      </c>
      <c r="F111" s="338">
        <v>43605</v>
      </c>
      <c r="G111" s="394">
        <v>0.153</v>
      </c>
      <c r="H111" s="395">
        <v>13.957000000000001</v>
      </c>
      <c r="I111" s="395">
        <v>11.92</v>
      </c>
      <c r="J111" s="395">
        <v>12.085000000000001</v>
      </c>
      <c r="K111" s="40"/>
      <c r="L111" s="41"/>
      <c r="M111" s="40"/>
      <c r="N111" s="102"/>
      <c r="P111" s="42"/>
    </row>
    <row r="112" spans="1:16" s="8" customFormat="1" ht="16.5" customHeight="1" thickTop="1" thickBot="1">
      <c r="A112" s="10"/>
      <c r="B112" s="390">
        <f t="shared" si="10"/>
        <v>92</v>
      </c>
      <c r="C112" s="399" t="s">
        <v>152</v>
      </c>
      <c r="D112" s="398" t="s">
        <v>41</v>
      </c>
      <c r="E112" s="393">
        <v>39175</v>
      </c>
      <c r="F112" s="338">
        <v>43615</v>
      </c>
      <c r="G112" s="394">
        <v>4.83</v>
      </c>
      <c r="H112" s="400">
        <v>154.05099999999999</v>
      </c>
      <c r="I112" s="400">
        <v>152.57900000000001</v>
      </c>
      <c r="J112" s="400">
        <v>152.59299999999999</v>
      </c>
      <c r="K112" s="40"/>
      <c r="L112" s="401"/>
      <c r="M112" s="40"/>
      <c r="N112" s="102"/>
      <c r="P112" s="42"/>
    </row>
    <row r="113" spans="1:16" s="99" customFormat="1" ht="15" customHeight="1" thickTop="1" thickBot="1">
      <c r="B113" s="390">
        <f t="shared" si="10"/>
        <v>93</v>
      </c>
      <c r="C113" s="402" t="s">
        <v>153</v>
      </c>
      <c r="D113" s="403" t="s">
        <v>35</v>
      </c>
      <c r="E113" s="393">
        <v>40708</v>
      </c>
      <c r="F113" s="338">
        <v>43616</v>
      </c>
      <c r="G113" s="404">
        <v>7.0000000000000007E-2</v>
      </c>
      <c r="H113" s="405">
        <v>9.0380000000000003</v>
      </c>
      <c r="I113" s="405">
        <v>7.3040000000000003</v>
      </c>
      <c r="J113" s="405">
        <v>7.4029999999999996</v>
      </c>
      <c r="K113" s="40"/>
      <c r="L113" s="41"/>
      <c r="M113" s="40"/>
      <c r="N113" s="102"/>
      <c r="P113" s="42"/>
    </row>
    <row r="114" spans="1:16" ht="16.5" customHeight="1" thickTop="1" thickBot="1">
      <c r="B114" s="390">
        <f t="shared" si="10"/>
        <v>94</v>
      </c>
      <c r="C114" s="406" t="s">
        <v>154</v>
      </c>
      <c r="D114" s="235" t="s">
        <v>16</v>
      </c>
      <c r="E114" s="393">
        <v>39699</v>
      </c>
      <c r="F114" s="338">
        <v>43613</v>
      </c>
      <c r="G114" s="404">
        <v>4.7640000000000002</v>
      </c>
      <c r="H114" s="395">
        <v>116.092</v>
      </c>
      <c r="I114" s="395">
        <v>100.92400000000001</v>
      </c>
      <c r="J114" s="395">
        <v>102.65600000000001</v>
      </c>
      <c r="K114" s="40"/>
      <c r="L114" s="41"/>
      <c r="M114" s="40"/>
      <c r="N114" s="102"/>
      <c r="P114" s="42"/>
    </row>
    <row r="115" spans="1:16" ht="16.5" customHeight="1" thickTop="1" thickBot="1">
      <c r="B115" s="390">
        <f t="shared" si="10"/>
        <v>95</v>
      </c>
      <c r="C115" s="397" t="s">
        <v>155</v>
      </c>
      <c r="D115" s="392" t="s">
        <v>37</v>
      </c>
      <c r="E115" s="393">
        <v>40725</v>
      </c>
      <c r="F115" s="407">
        <v>43579</v>
      </c>
      <c r="G115" s="408">
        <v>0.42799999999999999</v>
      </c>
      <c r="H115" s="395">
        <v>89.378</v>
      </c>
      <c r="I115" s="395">
        <v>78.488</v>
      </c>
      <c r="J115" s="395">
        <v>79.724999999999994</v>
      </c>
      <c r="K115" s="40"/>
      <c r="L115" s="40"/>
      <c r="M115" s="41"/>
      <c r="N115" s="40"/>
      <c r="P115" s="42"/>
    </row>
    <row r="116" spans="1:16" ht="16.5" customHeight="1" thickTop="1" thickBot="1">
      <c r="A116" s="10" t="s">
        <v>82</v>
      </c>
      <c r="B116" s="390">
        <f t="shared" si="10"/>
        <v>96</v>
      </c>
      <c r="C116" s="397" t="s">
        <v>156</v>
      </c>
      <c r="D116" s="392" t="s">
        <v>37</v>
      </c>
      <c r="E116" s="409">
        <v>40725</v>
      </c>
      <c r="F116" s="407">
        <v>43250</v>
      </c>
      <c r="G116" s="410">
        <v>0.59899999999999998</v>
      </c>
      <c r="H116" s="405">
        <v>93.397000000000006</v>
      </c>
      <c r="I116" s="405">
        <v>79.069999999999993</v>
      </c>
      <c r="J116" s="405">
        <v>80.596999999999994</v>
      </c>
      <c r="K116" s="40"/>
      <c r="L116" s="40"/>
      <c r="M116" s="41"/>
      <c r="N116" s="40"/>
      <c r="P116" s="42"/>
    </row>
    <row r="117" spans="1:16" s="99" customFormat="1" ht="16.5" customHeight="1" thickTop="1" thickBot="1">
      <c r="B117" s="390">
        <f t="shared" si="10"/>
        <v>97</v>
      </c>
      <c r="C117" s="411" t="s">
        <v>157</v>
      </c>
      <c r="D117" s="412" t="s">
        <v>39</v>
      </c>
      <c r="E117" s="413">
        <v>40910</v>
      </c>
      <c r="F117" s="338">
        <v>43613</v>
      </c>
      <c r="G117" s="414">
        <v>3.7170000000000001</v>
      </c>
      <c r="H117" s="405">
        <v>98.085999999999999</v>
      </c>
      <c r="I117" s="405">
        <v>98.855999999999995</v>
      </c>
      <c r="J117" s="405">
        <v>99.284999999999997</v>
      </c>
      <c r="K117" s="415"/>
      <c r="L117" s="416"/>
      <c r="M117" s="415"/>
      <c r="N117" s="417"/>
      <c r="P117" s="42"/>
    </row>
    <row r="118" spans="1:16" ht="16.5" customHeight="1" thickTop="1" thickBot="1">
      <c r="B118" s="390">
        <f t="shared" si="10"/>
        <v>98</v>
      </c>
      <c r="C118" s="397" t="s">
        <v>158</v>
      </c>
      <c r="D118" s="392" t="s">
        <v>14</v>
      </c>
      <c r="E118" s="393">
        <v>41904</v>
      </c>
      <c r="F118" s="407">
        <v>43571</v>
      </c>
      <c r="G118" s="408">
        <v>0.72199999999999998</v>
      </c>
      <c r="H118" s="395">
        <v>98.741</v>
      </c>
      <c r="I118" s="395">
        <v>80.945999999999998</v>
      </c>
      <c r="J118" s="395">
        <v>82.408000000000001</v>
      </c>
      <c r="K118" s="40"/>
      <c r="L118" s="40"/>
      <c r="M118" s="41"/>
      <c r="N118" s="40"/>
      <c r="P118" s="42"/>
    </row>
    <row r="119" spans="1:16" ht="16.5" customHeight="1" thickTop="1" thickBot="1">
      <c r="B119" s="390">
        <f t="shared" si="10"/>
        <v>99</v>
      </c>
      <c r="C119" s="397" t="s">
        <v>159</v>
      </c>
      <c r="D119" s="392" t="s">
        <v>16</v>
      </c>
      <c r="E119" s="409">
        <v>42388</v>
      </c>
      <c r="F119" s="407">
        <v>43614</v>
      </c>
      <c r="G119" s="410">
        <v>1.1779999999999999</v>
      </c>
      <c r="H119" s="405">
        <v>92.974999999999994</v>
      </c>
      <c r="I119" s="405">
        <v>89.093999999999994</v>
      </c>
      <c r="J119" s="405">
        <v>89.772999999999996</v>
      </c>
      <c r="K119" s="40"/>
      <c r="L119" s="40"/>
      <c r="M119" s="41"/>
      <c r="N119" s="40"/>
      <c r="P119" s="42"/>
    </row>
    <row r="120" spans="1:16" s="99" customFormat="1" ht="16.5" customHeight="1" thickTop="1">
      <c r="B120" s="390">
        <f t="shared" si="10"/>
        <v>100</v>
      </c>
      <c r="C120" s="411" t="s">
        <v>160</v>
      </c>
      <c r="D120" s="412" t="s">
        <v>35</v>
      </c>
      <c r="E120" s="418">
        <v>42741</v>
      </c>
      <c r="F120" s="338" t="s">
        <v>52</v>
      </c>
      <c r="G120" s="414" t="s">
        <v>52</v>
      </c>
      <c r="H120" s="405">
        <v>9.984</v>
      </c>
      <c r="I120" s="405">
        <v>8.1969999999999992</v>
      </c>
      <c r="J120" s="405">
        <v>8.2929999999999993</v>
      </c>
      <c r="K120" s="415"/>
      <c r="L120" s="416"/>
      <c r="M120" s="415"/>
      <c r="N120" s="417"/>
      <c r="P120" s="42"/>
    </row>
    <row r="121" spans="1:16" ht="16.5" customHeight="1" thickBot="1">
      <c r="B121" s="390">
        <f t="shared" si="10"/>
        <v>101</v>
      </c>
      <c r="C121" s="419" t="s">
        <v>161</v>
      </c>
      <c r="D121" s="333" t="s">
        <v>26</v>
      </c>
      <c r="E121" s="420">
        <v>43087</v>
      </c>
      <c r="F121" s="421">
        <v>43570</v>
      </c>
      <c r="G121" s="422">
        <v>1.3560000000000001</v>
      </c>
      <c r="H121" s="395">
        <v>96.138999999999996</v>
      </c>
      <c r="I121" s="395">
        <v>82.734999999999999</v>
      </c>
      <c r="J121" s="395">
        <v>83.884</v>
      </c>
      <c r="K121" s="423"/>
      <c r="L121" s="424"/>
      <c r="M121" s="425"/>
      <c r="N121" s="424"/>
      <c r="P121" s="42"/>
    </row>
    <row r="122" spans="1:16" ht="16.5" customHeight="1" thickBot="1">
      <c r="B122" s="426">
        <f t="shared" si="10"/>
        <v>102</v>
      </c>
      <c r="C122" s="427" t="s">
        <v>162</v>
      </c>
      <c r="D122" s="428" t="s">
        <v>12</v>
      </c>
      <c r="E122" s="387">
        <v>39097</v>
      </c>
      <c r="F122" s="429">
        <v>43584</v>
      </c>
      <c r="G122" s="430">
        <v>2.7309999999999999</v>
      </c>
      <c r="H122" s="431">
        <v>153.40600000000001</v>
      </c>
      <c r="I122" s="431">
        <v>131.81200000000001</v>
      </c>
      <c r="J122" s="431">
        <v>133.774</v>
      </c>
      <c r="K122" s="423"/>
      <c r="L122" s="424"/>
      <c r="M122" s="425"/>
      <c r="N122" s="424"/>
      <c r="P122" s="42"/>
    </row>
    <row r="123" spans="1:16" ht="13.5" customHeight="1" thickTop="1" thickBot="1">
      <c r="B123" s="432" t="s">
        <v>163</v>
      </c>
      <c r="C123" s="433"/>
      <c r="D123" s="433"/>
      <c r="E123" s="433"/>
      <c r="F123" s="433"/>
      <c r="G123" s="433"/>
      <c r="H123" s="83"/>
      <c r="I123" s="83"/>
      <c r="J123" s="271"/>
      <c r="M123" s="208"/>
      <c r="P123" s="42"/>
    </row>
    <row r="124" spans="1:16" ht="16.5" customHeight="1" thickTop="1" thickBot="1">
      <c r="B124" s="426">
        <f>+B122+1</f>
        <v>103</v>
      </c>
      <c r="C124" s="434" t="s">
        <v>164</v>
      </c>
      <c r="D124" s="392" t="s">
        <v>24</v>
      </c>
      <c r="E124" s="393">
        <v>40630</v>
      </c>
      <c r="F124" s="407">
        <v>43616</v>
      </c>
      <c r="G124" s="422">
        <v>0.96299999999999997</v>
      </c>
      <c r="H124" s="435">
        <v>105.212</v>
      </c>
      <c r="I124" s="436">
        <v>90.043000000000006</v>
      </c>
      <c r="J124" s="436">
        <v>90.113</v>
      </c>
      <c r="K124" s="234" t="s">
        <v>86</v>
      </c>
      <c r="M124" s="215">
        <f>+(J124-I124)/I124</f>
        <v>7.7740635029922562E-4</v>
      </c>
      <c r="P124" s="42"/>
    </row>
    <row r="125" spans="1:16" s="8" customFormat="1" ht="16.5" customHeight="1" thickTop="1" thickBot="1">
      <c r="A125" s="10"/>
      <c r="B125" s="437">
        <f>B124+1</f>
        <v>104</v>
      </c>
      <c r="C125" s="438" t="s">
        <v>165</v>
      </c>
      <c r="D125" s="439" t="s">
        <v>166</v>
      </c>
      <c r="E125" s="440">
        <v>40543</v>
      </c>
      <c r="F125" s="441">
        <v>43609</v>
      </c>
      <c r="G125" s="442">
        <v>2.6259999999999999</v>
      </c>
      <c r="H125" s="405">
        <v>114.873</v>
      </c>
      <c r="I125" s="405">
        <v>113.264</v>
      </c>
      <c r="J125" s="405">
        <v>108.047</v>
      </c>
      <c r="K125" s="214" t="s">
        <v>75</v>
      </c>
      <c r="M125" s="215" t="e">
        <f>+(#REF!-I125)/I125</f>
        <v>#REF!</v>
      </c>
      <c r="P125" s="42"/>
    </row>
    <row r="126" spans="1:16" s="8" customFormat="1" ht="16.5" customHeight="1" thickTop="1" thickBot="1">
      <c r="A126" s="10"/>
      <c r="B126" s="437">
        <f t="shared" ref="B126:B139" si="11">B125+1</f>
        <v>105</v>
      </c>
      <c r="C126" s="397" t="s">
        <v>167</v>
      </c>
      <c r="D126" s="443" t="s">
        <v>166</v>
      </c>
      <c r="E126" s="409">
        <v>40543</v>
      </c>
      <c r="F126" s="441">
        <v>43245</v>
      </c>
      <c r="G126" s="444">
        <v>0.83299999999999996</v>
      </c>
      <c r="H126" s="405">
        <v>120.72499999999999</v>
      </c>
      <c r="I126" s="405">
        <v>116.255</v>
      </c>
      <c r="J126" s="405">
        <v>106.098</v>
      </c>
      <c r="K126" s="214" t="s">
        <v>75</v>
      </c>
      <c r="M126" s="215">
        <f t="shared" ref="M126:M131" si="12">+(J126-I126)/I126</f>
        <v>-8.7368285235043627E-2</v>
      </c>
      <c r="P126" s="42"/>
    </row>
    <row r="127" spans="1:16" s="8" customFormat="1" ht="17.25" customHeight="1" thickTop="1" thickBot="1">
      <c r="A127" s="10"/>
      <c r="B127" s="437">
        <f t="shared" si="11"/>
        <v>106</v>
      </c>
      <c r="C127" s="445" t="s">
        <v>168</v>
      </c>
      <c r="D127" s="392" t="s">
        <v>20</v>
      </c>
      <c r="E127" s="409">
        <v>38671</v>
      </c>
      <c r="F127" s="441">
        <v>43605</v>
      </c>
      <c r="G127" s="442">
        <v>5.0839999999999996</v>
      </c>
      <c r="H127" s="446">
        <v>191.57300000000001</v>
      </c>
      <c r="I127" s="446">
        <v>179.983</v>
      </c>
      <c r="J127" s="446">
        <v>166.005</v>
      </c>
      <c r="K127" s="218" t="s">
        <v>77</v>
      </c>
      <c r="M127" s="215">
        <f t="shared" si="12"/>
        <v>-7.7662890384091882E-2</v>
      </c>
      <c r="P127" s="42"/>
    </row>
    <row r="128" spans="1:16" s="8" customFormat="1" ht="16.5" customHeight="1" thickTop="1" thickBot="1">
      <c r="A128" s="10"/>
      <c r="B128" s="437">
        <f t="shared" si="11"/>
        <v>107</v>
      </c>
      <c r="C128" s="445" t="s">
        <v>169</v>
      </c>
      <c r="D128" s="392" t="s">
        <v>20</v>
      </c>
      <c r="E128" s="409">
        <v>38671</v>
      </c>
      <c r="F128" s="441">
        <v>43605</v>
      </c>
      <c r="G128" s="414">
        <v>5.4729999999999999</v>
      </c>
      <c r="H128" s="405">
        <v>179.797</v>
      </c>
      <c r="I128" s="436">
        <v>173.88399999999999</v>
      </c>
      <c r="J128" s="436">
        <v>163.137</v>
      </c>
      <c r="K128" s="102" t="s">
        <v>77</v>
      </c>
      <c r="L128" s="40"/>
      <c r="M128" s="41">
        <f t="shared" si="12"/>
        <v>-6.1805571530445504E-2</v>
      </c>
      <c r="N128" s="40"/>
      <c r="P128" s="42"/>
    </row>
    <row r="129" spans="1:16" s="8" customFormat="1" ht="16.5" customHeight="1" thickTop="1" thickBot="1">
      <c r="A129" s="10"/>
      <c r="B129" s="437">
        <f t="shared" si="11"/>
        <v>108</v>
      </c>
      <c r="C129" s="391" t="s">
        <v>170</v>
      </c>
      <c r="D129" s="392" t="s">
        <v>20</v>
      </c>
      <c r="E129" s="409">
        <v>38671</v>
      </c>
      <c r="F129" s="441">
        <v>43605</v>
      </c>
      <c r="G129" s="414">
        <v>6.4169999999999998</v>
      </c>
      <c r="H129" s="405">
        <v>161.03800000000001</v>
      </c>
      <c r="I129" s="436">
        <v>158.11699999999999</v>
      </c>
      <c r="J129" s="436">
        <v>150.84100000000001</v>
      </c>
      <c r="K129" s="102" t="s">
        <v>77</v>
      </c>
      <c r="L129" s="40"/>
      <c r="M129" s="41">
        <f t="shared" si="12"/>
        <v>-4.6016557359423609E-2</v>
      </c>
      <c r="N129" s="40"/>
      <c r="P129" s="42"/>
    </row>
    <row r="130" spans="1:16" s="8" customFormat="1" ht="16.5" customHeight="1" thickTop="1" thickBot="1">
      <c r="A130" s="10"/>
      <c r="B130" s="437">
        <f t="shared" si="11"/>
        <v>109</v>
      </c>
      <c r="C130" s="397" t="s">
        <v>171</v>
      </c>
      <c r="D130" s="392" t="s">
        <v>20</v>
      </c>
      <c r="E130" s="409">
        <v>40014</v>
      </c>
      <c r="F130" s="447" t="s">
        <v>172</v>
      </c>
      <c r="G130" s="410" t="s">
        <v>172</v>
      </c>
      <c r="H130" s="405">
        <v>23.16</v>
      </c>
      <c r="I130" s="436">
        <v>20.808</v>
      </c>
      <c r="J130" s="436">
        <v>18.798999999999999</v>
      </c>
      <c r="K130" s="218" t="s">
        <v>77</v>
      </c>
      <c r="M130" s="215">
        <f t="shared" si="12"/>
        <v>-9.6549404075355644E-2</v>
      </c>
      <c r="P130" s="42"/>
    </row>
    <row r="131" spans="1:16" s="8" customFormat="1" ht="16.5" customHeight="1" thickTop="1" thickBot="1">
      <c r="A131" s="10"/>
      <c r="B131" s="437">
        <f t="shared" si="11"/>
        <v>110</v>
      </c>
      <c r="C131" s="397" t="s">
        <v>173</v>
      </c>
      <c r="D131" s="392" t="s">
        <v>20</v>
      </c>
      <c r="E131" s="409">
        <v>40455</v>
      </c>
      <c r="F131" s="448" t="s">
        <v>172</v>
      </c>
      <c r="G131" s="410" t="s">
        <v>172</v>
      </c>
      <c r="H131" s="405">
        <v>144.94499999999999</v>
      </c>
      <c r="I131" s="436">
        <v>133.32400000000001</v>
      </c>
      <c r="J131" s="436">
        <v>120.714</v>
      </c>
      <c r="K131" s="218" t="s">
        <v>77</v>
      </c>
      <c r="M131" s="215">
        <f t="shared" si="12"/>
        <v>-9.458162071345004E-2</v>
      </c>
      <c r="P131" s="42"/>
    </row>
    <row r="132" spans="1:16" s="8" customFormat="1" ht="16.5" customHeight="1" thickTop="1" thickBot="1">
      <c r="A132" s="10"/>
      <c r="B132" s="437">
        <f t="shared" si="11"/>
        <v>111</v>
      </c>
      <c r="C132" s="397" t="s">
        <v>174</v>
      </c>
      <c r="D132" s="392" t="s">
        <v>175</v>
      </c>
      <c r="E132" s="409">
        <v>40240</v>
      </c>
      <c r="F132" s="407">
        <v>43600</v>
      </c>
      <c r="G132" s="410">
        <v>1.7370000000000001</v>
      </c>
      <c r="H132" s="449">
        <v>138.62299999999999</v>
      </c>
      <c r="I132" s="449">
        <v>131.71600000000001</v>
      </c>
      <c r="J132" s="449">
        <v>133.82599999999999</v>
      </c>
      <c r="K132" s="234" t="s">
        <v>86</v>
      </c>
      <c r="M132" s="215" t="e">
        <f>+(I132-#REF!)/#REF!</f>
        <v>#REF!</v>
      </c>
      <c r="P132" s="42"/>
    </row>
    <row r="133" spans="1:16" s="8" customFormat="1" ht="16.5" customHeight="1" thickTop="1" thickBot="1">
      <c r="A133" s="10"/>
      <c r="B133" s="437">
        <f t="shared" si="11"/>
        <v>112</v>
      </c>
      <c r="C133" s="411" t="s">
        <v>176</v>
      </c>
      <c r="D133" s="412" t="s">
        <v>39</v>
      </c>
      <c r="E133" s="450">
        <v>40147</v>
      </c>
      <c r="F133" s="448">
        <v>43613</v>
      </c>
      <c r="G133" s="414">
        <v>80.346000000000004</v>
      </c>
      <c r="H133" s="451" t="s">
        <v>177</v>
      </c>
      <c r="I133" s="451" t="s">
        <v>177</v>
      </c>
      <c r="J133" s="451" t="s">
        <v>177</v>
      </c>
      <c r="K133" s="452" t="s">
        <v>77</v>
      </c>
      <c r="L133" s="453"/>
      <c r="M133" s="454" t="e">
        <f t="shared" ref="M133:M137" si="13">+(J133-I133)/I133</f>
        <v>#VALUE!</v>
      </c>
      <c r="N133" s="453"/>
      <c r="P133" s="42"/>
    </row>
    <row r="134" spans="1:16" s="8" customFormat="1" ht="16.5" customHeight="1" thickTop="1">
      <c r="A134" s="10"/>
      <c r="B134" s="437">
        <f t="shared" si="11"/>
        <v>113</v>
      </c>
      <c r="C134" s="455" t="s">
        <v>178</v>
      </c>
      <c r="D134" s="456" t="s">
        <v>71</v>
      </c>
      <c r="E134" s="457">
        <v>42170</v>
      </c>
      <c r="F134" s="441">
        <v>43601</v>
      </c>
      <c r="G134" s="458">
        <v>13.765000000000001</v>
      </c>
      <c r="H134" s="449">
        <v>1037.52</v>
      </c>
      <c r="I134" s="449">
        <v>1006.0170000000001</v>
      </c>
      <c r="J134" s="449">
        <v>986.46199999999999</v>
      </c>
      <c r="K134" s="218"/>
      <c r="M134" s="238">
        <f t="shared" si="13"/>
        <v>-1.943804130546508E-2</v>
      </c>
      <c r="P134" s="42"/>
    </row>
    <row r="135" spans="1:16" s="8" customFormat="1" ht="16.5" customHeight="1">
      <c r="A135" s="10"/>
      <c r="B135" s="437">
        <f t="shared" si="11"/>
        <v>114</v>
      </c>
      <c r="C135" s="459" t="s">
        <v>179</v>
      </c>
      <c r="D135" s="456" t="s">
        <v>10</v>
      </c>
      <c r="E135" s="413">
        <v>42352</v>
      </c>
      <c r="F135" s="441">
        <v>43616</v>
      </c>
      <c r="G135" s="458">
        <v>101.82299999999999</v>
      </c>
      <c r="H135" s="405">
        <v>5860.99</v>
      </c>
      <c r="I135" s="405">
        <v>5372.2960000000003</v>
      </c>
      <c r="J135" s="405">
        <v>5095.2780000000002</v>
      </c>
      <c r="K135" s="218"/>
      <c r="M135" s="238">
        <f t="shared" si="13"/>
        <v>-5.156417293462609E-2</v>
      </c>
      <c r="P135" s="42"/>
    </row>
    <row r="136" spans="1:16" s="8" customFormat="1" ht="18" customHeight="1">
      <c r="A136" s="10"/>
      <c r="B136" s="437">
        <f t="shared" si="11"/>
        <v>115</v>
      </c>
      <c r="C136" s="460" t="s">
        <v>180</v>
      </c>
      <c r="D136" s="461" t="s">
        <v>35</v>
      </c>
      <c r="E136" s="462">
        <v>42580</v>
      </c>
      <c r="F136" s="441">
        <v>43616</v>
      </c>
      <c r="G136" s="463">
        <v>110.30500000000001</v>
      </c>
      <c r="H136" s="405">
        <v>5281.1189999999997</v>
      </c>
      <c r="I136" s="436">
        <v>5039.4880000000003</v>
      </c>
      <c r="J136" s="436">
        <v>4724.808</v>
      </c>
      <c r="K136" s="464"/>
      <c r="L136" s="465"/>
      <c r="M136" s="466">
        <f t="shared" si="13"/>
        <v>-6.2442851337278761E-2</v>
      </c>
      <c r="N136" s="465"/>
      <c r="P136" s="42"/>
    </row>
    <row r="137" spans="1:16" s="8" customFormat="1" ht="16.5" customHeight="1">
      <c r="A137" s="10"/>
      <c r="B137" s="426">
        <f t="shared" si="11"/>
        <v>116</v>
      </c>
      <c r="C137" s="467" t="s">
        <v>181</v>
      </c>
      <c r="D137" s="54" t="s">
        <v>24</v>
      </c>
      <c r="E137" s="468">
        <v>42920</v>
      </c>
      <c r="F137" s="469">
        <v>43614</v>
      </c>
      <c r="G137" s="470">
        <v>1.883</v>
      </c>
      <c r="H137" s="405">
        <v>90.736999999999995</v>
      </c>
      <c r="I137" s="436">
        <v>81.652000000000001</v>
      </c>
      <c r="J137" s="436">
        <v>81.804000000000002</v>
      </c>
      <c r="K137" s="471"/>
      <c r="L137" s="472"/>
      <c r="M137" s="473">
        <f t="shared" si="13"/>
        <v>1.8615588105619094E-3</v>
      </c>
      <c r="N137" s="472"/>
      <c r="P137" s="42"/>
    </row>
    <row r="138" spans="1:16" s="8" customFormat="1" ht="16.5" customHeight="1">
      <c r="A138" s="10"/>
      <c r="B138" s="426">
        <f t="shared" si="11"/>
        <v>117</v>
      </c>
      <c r="C138" s="467" t="s">
        <v>182</v>
      </c>
      <c r="D138" s="456" t="s">
        <v>10</v>
      </c>
      <c r="E138" s="474">
        <v>43416</v>
      </c>
      <c r="F138" s="469" t="s">
        <v>52</v>
      </c>
      <c r="G138" s="470" t="s">
        <v>52</v>
      </c>
      <c r="H138" s="475">
        <v>5065.7830000000004</v>
      </c>
      <c r="I138" s="476">
        <v>4690.3320000000003</v>
      </c>
      <c r="J138" s="476">
        <v>4469.7060000000001</v>
      </c>
      <c r="K138" s="464"/>
      <c r="L138" s="465"/>
      <c r="M138" s="466">
        <f>+(J138-I138)/I138</f>
        <v>-4.7038461243255315E-2</v>
      </c>
      <c r="N138" s="465"/>
      <c r="P138" s="42"/>
    </row>
    <row r="139" spans="1:16" s="8" customFormat="1" ht="16.5" customHeight="1" thickBot="1">
      <c r="A139" s="10"/>
      <c r="B139" s="426">
        <f t="shared" si="11"/>
        <v>118</v>
      </c>
      <c r="C139" s="459" t="s">
        <v>183</v>
      </c>
      <c r="D139" s="456" t="s">
        <v>121</v>
      </c>
      <c r="E139" s="477">
        <v>43507</v>
      </c>
      <c r="F139" s="469" t="s">
        <v>52</v>
      </c>
      <c r="G139" s="470" t="s">
        <v>52</v>
      </c>
      <c r="H139" s="478">
        <v>9.9469999999999992</v>
      </c>
      <c r="I139" s="436">
        <v>9.73</v>
      </c>
      <c r="J139" s="436">
        <v>9.1310000000000002</v>
      </c>
      <c r="K139" s="471"/>
      <c r="L139" s="472"/>
      <c r="M139" s="473">
        <f>+(J139-I139)/I139</f>
        <v>-6.1562178828365899E-2</v>
      </c>
      <c r="N139" s="472"/>
      <c r="P139" s="42"/>
    </row>
    <row r="140" spans="1:16" s="8" customFormat="1" ht="13.5" customHeight="1" thickTop="1" thickBot="1">
      <c r="A140" s="10"/>
      <c r="B140" s="479" t="s">
        <v>184</v>
      </c>
      <c r="C140" s="305"/>
      <c r="D140" s="305"/>
      <c r="E140" s="305"/>
      <c r="F140" s="305"/>
      <c r="G140" s="305"/>
      <c r="H140" s="305"/>
      <c r="I140" s="305"/>
      <c r="J140" s="306"/>
      <c r="K140" s="158"/>
      <c r="L140" s="158"/>
      <c r="M140" s="208"/>
      <c r="N140" s="158"/>
      <c r="O140" s="8" t="s">
        <v>29</v>
      </c>
      <c r="P140" s="42"/>
    </row>
    <row r="141" spans="1:16" s="8" customFormat="1" ht="16.5" customHeight="1" thickTop="1" thickBot="1">
      <c r="A141" s="10"/>
      <c r="B141" s="480">
        <v>119</v>
      </c>
      <c r="C141" s="481" t="s">
        <v>185</v>
      </c>
      <c r="D141" s="365" t="s">
        <v>135</v>
      </c>
      <c r="E141" s="482">
        <v>42024</v>
      </c>
      <c r="F141" s="483">
        <v>43616</v>
      </c>
      <c r="G141" s="484">
        <v>3.8290000000000002</v>
      </c>
      <c r="H141" s="485">
        <v>120.893</v>
      </c>
      <c r="I141" s="485">
        <v>107.264</v>
      </c>
      <c r="J141" s="485">
        <v>108.46</v>
      </c>
      <c r="K141" s="282"/>
      <c r="L141" s="32"/>
      <c r="M141" s="486"/>
      <c r="N141" s="32"/>
      <c r="P141" s="42"/>
    </row>
    <row r="142" spans="1:16" s="8" customFormat="1" ht="16.5" customHeight="1" thickTop="1" thickBot="1">
      <c r="A142" s="10"/>
      <c r="B142" s="361" t="s">
        <v>186</v>
      </c>
      <c r="C142" s="83"/>
      <c r="D142" s="83"/>
      <c r="E142" s="83"/>
      <c r="F142" s="83"/>
      <c r="G142" s="83"/>
      <c r="H142" s="83"/>
      <c r="I142" s="83"/>
      <c r="J142" s="271"/>
      <c r="M142" s="208"/>
      <c r="P142" s="42"/>
    </row>
    <row r="143" spans="1:16" s="8" customFormat="1" ht="16.5" customHeight="1" thickTop="1" thickBot="1">
      <c r="A143" s="10"/>
      <c r="B143" s="487">
        <v>120</v>
      </c>
      <c r="C143" s="488" t="s">
        <v>187</v>
      </c>
      <c r="D143" s="489" t="s">
        <v>12</v>
      </c>
      <c r="E143" s="387">
        <v>42506</v>
      </c>
      <c r="F143" s="367">
        <v>43584</v>
      </c>
      <c r="G143" s="490">
        <v>205.92699999999999</v>
      </c>
      <c r="H143" s="491">
        <v>11311.257</v>
      </c>
      <c r="I143" s="485">
        <v>10592.370999999999</v>
      </c>
      <c r="J143" s="485">
        <v>9808.8739999999998</v>
      </c>
      <c r="K143" s="218" t="s">
        <v>77</v>
      </c>
      <c r="M143" s="215">
        <f>+(J143-I143)/I143</f>
        <v>-7.39680473805156E-2</v>
      </c>
      <c r="P143" s="42"/>
    </row>
    <row r="144" spans="1:16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  <c r="P144" s="42"/>
    </row>
    <row r="145" spans="2:13" s="492" customFormat="1" ht="15.75" customHeight="1" thickBot="1">
      <c r="B145" s="493" t="s">
        <v>188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500"/>
      <c r="C146" s="494"/>
      <c r="D146" s="494"/>
      <c r="E146" s="495"/>
      <c r="F146" s="495" t="s">
        <v>189</v>
      </c>
      <c r="G146" s="495"/>
      <c r="H146" s="496"/>
      <c r="I146" s="496"/>
      <c r="J146" s="501"/>
      <c r="K146" s="501">
        <v>12348145.555</v>
      </c>
      <c r="M146" s="499"/>
    </row>
    <row r="147" spans="2:13" s="492" customFormat="1" ht="15.75" customHeight="1" thickTop="1">
      <c r="B147" s="500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0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0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0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0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0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0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0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0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0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0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0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0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0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0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0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0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0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0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0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0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0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0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0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0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0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0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0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0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0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0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0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0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0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0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0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0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0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0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0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0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0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0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0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0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0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0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0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0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0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0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0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0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0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0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0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0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0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0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0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0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0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0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0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0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0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0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0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0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0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0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0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0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0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0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0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0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0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0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0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0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0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0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0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0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0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0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0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0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0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0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0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0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0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0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0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0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0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0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0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0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0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0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0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0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0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0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0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0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0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0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0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0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0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0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0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0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0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0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0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0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0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0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0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0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0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0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0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0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0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0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0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0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0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0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0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0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0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0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0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0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0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0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0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0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0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0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0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0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0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0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0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0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0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0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0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0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0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0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0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0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0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0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0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0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0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0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0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0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0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0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0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0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0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0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0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0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0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0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0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0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0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0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0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0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0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0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0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0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0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0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0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0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0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0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0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0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0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0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0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0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0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0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0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0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0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0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0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0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0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0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0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0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0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0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0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0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0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0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0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0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0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0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0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0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0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0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0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0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0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0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0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0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0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0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0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0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0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0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0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0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0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0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0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0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0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0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0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0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0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0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0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0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0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0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0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0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0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0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0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0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0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0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0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0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0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0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0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0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0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0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0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0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0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0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0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0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0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0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0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0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0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0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0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0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0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0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0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0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0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0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0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0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0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0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0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0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0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0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0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0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0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0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0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0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0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0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0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0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0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0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0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0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0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0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0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0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0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0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0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0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0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0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0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0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0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0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0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0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0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0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0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0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0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0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0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0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0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0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0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0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0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0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0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0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0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0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0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0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0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0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0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0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0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0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0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0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9" customFormat="1" ht="15.75" customHeight="1">
      <c r="A504" s="10"/>
      <c r="B504" s="500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9" customFormat="1" ht="15.75" customHeight="1">
      <c r="A505" s="10"/>
      <c r="B505" s="500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9" customFormat="1" ht="15.75" customHeight="1">
      <c r="A506" s="10"/>
      <c r="B506" s="500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9" customFormat="1" ht="15.75" customHeight="1">
      <c r="A507" s="10"/>
      <c r="B507" s="500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9" customFormat="1" ht="15.75" customHeight="1">
      <c r="A508" s="10"/>
      <c r="B508" s="500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9" customFormat="1" ht="15.75" customHeight="1">
      <c r="A509" s="10"/>
      <c r="B509" s="500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9" customFormat="1" ht="15.75" customHeight="1">
      <c r="A510" s="10"/>
      <c r="B510" s="500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9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9" customFormat="1" ht="15.75" customHeight="1">
      <c r="A512" s="10"/>
      <c r="B512" s="493"/>
      <c r="C512" s="8"/>
      <c r="D512" s="8"/>
      <c r="E512" s="8"/>
      <c r="F512" s="8"/>
      <c r="G512" s="8"/>
      <c r="H512" s="472"/>
      <c r="I512" s="472"/>
      <c r="J512" s="502"/>
      <c r="K512" s="8"/>
      <c r="L512" s="8"/>
      <c r="M512" s="9"/>
      <c r="N512" s="8"/>
    </row>
    <row r="513" spans="1:14" s="179" customFormat="1" ht="15.75" customHeight="1">
      <c r="A513" s="10"/>
      <c r="B513" s="493"/>
      <c r="C513" s="8"/>
      <c r="D513" s="8"/>
      <c r="E513" s="8"/>
      <c r="F513" s="8"/>
      <c r="G513" s="8"/>
      <c r="H513" s="472"/>
      <c r="I513" s="472"/>
      <c r="J513" s="502"/>
      <c r="K513" s="8"/>
      <c r="L513" s="8"/>
      <c r="M513" s="9"/>
      <c r="N513" s="8"/>
    </row>
    <row r="514" spans="1:14" s="179" customFormat="1" ht="15.75" customHeight="1">
      <c r="A514" s="10"/>
      <c r="B514" s="493"/>
      <c r="C514" s="8"/>
      <c r="D514" s="8"/>
      <c r="E514" s="8"/>
      <c r="F514" s="8"/>
      <c r="G514" s="8"/>
      <c r="H514" s="472"/>
      <c r="I514" s="472"/>
      <c r="J514" s="502"/>
      <c r="K514" s="8"/>
      <c r="L514" s="8"/>
      <c r="M514" s="9"/>
      <c r="N514" s="8"/>
    </row>
    <row r="515" spans="1:14" s="179" customFormat="1" ht="15.75" customHeight="1">
      <c r="A515" s="10"/>
      <c r="B515" s="493"/>
      <c r="C515" s="8"/>
      <c r="D515" s="8"/>
      <c r="E515" s="8"/>
      <c r="F515" s="8"/>
      <c r="G515" s="8"/>
      <c r="H515" s="472"/>
      <c r="I515" s="472"/>
      <c r="J515" s="502"/>
      <c r="K515" s="8"/>
      <c r="L515" s="8"/>
      <c r="M515" s="9"/>
      <c r="N515" s="8"/>
    </row>
    <row r="516" spans="1:14" s="179" customFormat="1" ht="15.75" customHeight="1">
      <c r="A516" s="10"/>
      <c r="B516" s="493"/>
      <c r="C516" s="8"/>
      <c r="D516" s="8"/>
      <c r="E516" s="8"/>
      <c r="F516" s="8"/>
      <c r="G516" s="8"/>
      <c r="H516" s="472"/>
      <c r="I516" s="472"/>
      <c r="J516" s="502"/>
      <c r="K516" s="8"/>
      <c r="L516" s="8"/>
      <c r="M516" s="9"/>
      <c r="N516" s="8"/>
    </row>
    <row r="517" spans="1:14" s="179" customFormat="1" ht="15.75" customHeight="1">
      <c r="A517" s="10"/>
      <c r="B517" s="493"/>
      <c r="C517" s="8"/>
      <c r="D517" s="8"/>
      <c r="E517" s="8"/>
      <c r="F517" s="8"/>
      <c r="G517" s="8"/>
      <c r="H517" s="472"/>
      <c r="I517" s="472"/>
      <c r="J517" s="502"/>
      <c r="K517" s="8"/>
      <c r="L517" s="8"/>
      <c r="M517" s="9"/>
      <c r="N517" s="8"/>
    </row>
    <row r="518" spans="1:14" s="179" customFormat="1" ht="15.75" customHeight="1">
      <c r="A518" s="10"/>
      <c r="B518" s="493"/>
      <c r="C518" s="8"/>
      <c r="D518" s="8"/>
      <c r="E518" s="8"/>
      <c r="F518" s="8"/>
      <c r="G518" s="8"/>
      <c r="H518" s="472"/>
      <c r="I518" s="472"/>
      <c r="J518" s="502"/>
      <c r="K518" s="8"/>
      <c r="L518" s="8"/>
      <c r="M518" s="9"/>
      <c r="N518" s="8"/>
    </row>
    <row r="519" spans="1:14" s="179" customFormat="1" ht="15.75" customHeight="1">
      <c r="A519" s="10"/>
      <c r="B519" s="493"/>
      <c r="C519" s="8"/>
      <c r="D519" s="8"/>
      <c r="E519" s="8"/>
      <c r="F519" s="8"/>
      <c r="G519" s="8"/>
      <c r="H519" s="472"/>
      <c r="I519" s="472"/>
      <c r="J519" s="502"/>
      <c r="K519" s="8"/>
      <c r="L519" s="8"/>
      <c r="M519" s="9"/>
      <c r="N519" s="8"/>
    </row>
    <row r="520" spans="1:14" s="179" customFormat="1" ht="15.75" customHeight="1">
      <c r="A520" s="10"/>
      <c r="B520" s="493"/>
      <c r="C520" s="8"/>
      <c r="D520" s="8"/>
      <c r="E520" s="8"/>
      <c r="F520" s="8"/>
      <c r="G520" s="8"/>
      <c r="H520" s="472"/>
      <c r="I520" s="472"/>
      <c r="J520" s="502"/>
      <c r="K520" s="8"/>
      <c r="L520" s="8"/>
      <c r="M520" s="9"/>
      <c r="N520" s="8"/>
    </row>
    <row r="521" spans="1:14" s="179" customFormat="1" ht="15.75" customHeight="1">
      <c r="A521" s="10"/>
      <c r="B521" s="493"/>
      <c r="C521" s="8"/>
      <c r="D521" s="8"/>
      <c r="E521" s="8"/>
      <c r="F521" s="8"/>
      <c r="G521" s="8"/>
      <c r="H521" s="472"/>
      <c r="I521" s="472"/>
      <c r="J521" s="502"/>
      <c r="K521" s="8"/>
      <c r="L521" s="8"/>
      <c r="M521" s="9"/>
      <c r="N521" s="8"/>
    </row>
    <row r="522" spans="1:14" s="179" customFormat="1" ht="15.75" customHeight="1">
      <c r="A522" s="10"/>
      <c r="B522" s="493"/>
      <c r="C522" s="8"/>
      <c r="D522" s="8"/>
      <c r="E522" s="8"/>
      <c r="F522" s="8"/>
      <c r="G522" s="8"/>
      <c r="H522" s="472"/>
      <c r="I522" s="472"/>
      <c r="J522" s="502"/>
      <c r="K522" s="8"/>
      <c r="L522" s="8"/>
      <c r="M522" s="9"/>
      <c r="N522" s="8"/>
    </row>
    <row r="523" spans="1:14" s="179" customFormat="1" ht="15.75" customHeight="1">
      <c r="A523" s="10"/>
      <c r="B523" s="493"/>
      <c r="C523" s="8"/>
      <c r="D523" s="8"/>
      <c r="E523" s="8"/>
      <c r="F523" s="8"/>
      <c r="G523" s="8"/>
      <c r="H523" s="472"/>
      <c r="I523" s="472"/>
      <c r="J523" s="502"/>
      <c r="K523" s="8"/>
      <c r="L523" s="8"/>
      <c r="M523" s="9"/>
      <c r="N523" s="8"/>
    </row>
    <row r="524" spans="1:14" s="179" customFormat="1" ht="15.75" customHeight="1">
      <c r="A524" s="10"/>
      <c r="B524" s="493"/>
      <c r="C524" s="8"/>
      <c r="D524" s="8"/>
      <c r="E524" s="8"/>
      <c r="F524" s="8"/>
      <c r="G524" s="8"/>
      <c r="H524" s="472"/>
      <c r="I524" s="472"/>
      <c r="J524" s="502"/>
      <c r="K524" s="8"/>
      <c r="L524" s="8"/>
      <c r="M524" s="9"/>
      <c r="N524" s="8"/>
    </row>
    <row r="525" spans="1:14" s="179" customFormat="1" ht="15.75" customHeight="1">
      <c r="A525" s="10"/>
      <c r="B525" s="493"/>
      <c r="C525" s="8"/>
      <c r="D525" s="8"/>
      <c r="E525" s="8"/>
      <c r="F525" s="8"/>
      <c r="G525" s="8"/>
      <c r="H525" s="472"/>
      <c r="I525" s="472"/>
      <c r="J525" s="502"/>
      <c r="K525" s="8"/>
      <c r="L525" s="8"/>
      <c r="M525" s="9"/>
      <c r="N525" s="8"/>
    </row>
    <row r="526" spans="1:14" s="179" customFormat="1" ht="15.75" customHeight="1">
      <c r="A526" s="10"/>
      <c r="B526" s="493"/>
      <c r="C526" s="8"/>
      <c r="D526" s="8"/>
      <c r="E526" s="8"/>
      <c r="F526" s="8"/>
      <c r="G526" s="8"/>
      <c r="H526" s="472"/>
      <c r="I526" s="472"/>
      <c r="J526" s="502"/>
      <c r="K526" s="8"/>
      <c r="L526" s="8"/>
      <c r="M526" s="9"/>
      <c r="N526" s="8"/>
    </row>
    <row r="527" spans="1:14" s="179" customFormat="1" ht="15.75" customHeight="1">
      <c r="A527" s="10"/>
      <c r="B527" s="493"/>
      <c r="C527" s="8"/>
      <c r="D527" s="8"/>
      <c r="E527" s="8"/>
      <c r="F527" s="8"/>
      <c r="G527" s="8"/>
      <c r="H527" s="472"/>
      <c r="I527" s="472"/>
      <c r="J527" s="502"/>
      <c r="K527" s="8"/>
      <c r="L527" s="8"/>
      <c r="M527" s="9"/>
      <c r="N527" s="8"/>
    </row>
    <row r="528" spans="1:14" s="179" customFormat="1" ht="15.75" customHeight="1">
      <c r="A528" s="10"/>
      <c r="B528" s="493"/>
      <c r="C528" s="8"/>
      <c r="D528" s="8"/>
      <c r="E528" s="8"/>
      <c r="F528" s="8"/>
      <c r="G528" s="8"/>
      <c r="H528" s="472"/>
      <c r="I528" s="472"/>
      <c r="J528" s="502"/>
      <c r="K528" s="8"/>
      <c r="L528" s="8"/>
      <c r="M528" s="9"/>
      <c r="N528" s="8"/>
    </row>
    <row r="529" spans="1:14" s="179" customFormat="1" ht="15.75" customHeight="1">
      <c r="A529" s="10"/>
      <c r="B529" s="493"/>
      <c r="C529" s="8"/>
      <c r="D529" s="8"/>
      <c r="E529" s="8"/>
      <c r="F529" s="8"/>
      <c r="G529" s="8"/>
      <c r="H529" s="472"/>
      <c r="I529" s="472"/>
      <c r="J529" s="502"/>
      <c r="K529" s="8"/>
      <c r="L529" s="8"/>
      <c r="M529" s="9"/>
      <c r="N529" s="8"/>
    </row>
    <row r="530" spans="1:14" s="179" customFormat="1" ht="15.75" customHeight="1">
      <c r="A530" s="10"/>
      <c r="B530" s="493"/>
      <c r="C530" s="8"/>
      <c r="D530" s="8"/>
      <c r="E530" s="8"/>
      <c r="F530" s="8"/>
      <c r="G530" s="8"/>
      <c r="H530" s="472"/>
      <c r="I530" s="472"/>
      <c r="J530" s="502"/>
      <c r="K530" s="8"/>
      <c r="L530" s="8"/>
      <c r="M530" s="9"/>
      <c r="N530" s="8"/>
    </row>
    <row r="531" spans="1:14" s="179" customFormat="1" ht="15.75" customHeight="1">
      <c r="A531" s="10"/>
      <c r="B531" s="493"/>
      <c r="C531" s="8"/>
      <c r="D531" s="8"/>
      <c r="E531" s="8"/>
      <c r="F531" s="8"/>
      <c r="G531" s="8"/>
      <c r="H531" s="472"/>
      <c r="I531" s="472"/>
      <c r="J531" s="502"/>
      <c r="K531" s="8"/>
      <c r="L531" s="8"/>
      <c r="M531" s="9"/>
      <c r="N531" s="8"/>
    </row>
    <row r="532" spans="1:14" s="179" customFormat="1" ht="15.75" customHeight="1">
      <c r="A532" s="10"/>
      <c r="B532" s="493"/>
      <c r="C532" s="8"/>
      <c r="D532" s="8"/>
      <c r="E532" s="8"/>
      <c r="F532" s="8"/>
      <c r="G532" s="8"/>
      <c r="H532" s="472"/>
      <c r="I532" s="472"/>
      <c r="J532" s="502"/>
      <c r="K532" s="8"/>
      <c r="L532" s="8"/>
      <c r="M532" s="9"/>
      <c r="N532" s="8"/>
    </row>
    <row r="533" spans="1:14" s="179" customFormat="1" ht="15.75" customHeight="1">
      <c r="A533" s="10"/>
      <c r="B533" s="493"/>
      <c r="C533" s="8"/>
      <c r="D533" s="8"/>
      <c r="E533" s="8"/>
      <c r="F533" s="8"/>
      <c r="G533" s="8"/>
      <c r="H533" s="472"/>
      <c r="I533" s="472"/>
      <c r="J533" s="502"/>
      <c r="K533" s="8"/>
      <c r="L533" s="8"/>
      <c r="M533" s="9"/>
      <c r="N533" s="8"/>
    </row>
    <row r="534" spans="1:14" s="179" customFormat="1" ht="15.75" customHeight="1">
      <c r="A534" s="10"/>
      <c r="B534" s="493"/>
      <c r="C534" s="8"/>
      <c r="D534" s="8"/>
      <c r="E534" s="8"/>
      <c r="F534" s="8"/>
      <c r="G534" s="8"/>
      <c r="H534" s="472"/>
      <c r="I534" s="472"/>
      <c r="J534" s="502"/>
      <c r="K534" s="8"/>
      <c r="L534" s="8"/>
      <c r="M534" s="9"/>
      <c r="N534" s="8"/>
    </row>
    <row r="535" spans="1:14" s="179" customFormat="1" ht="15.75" customHeight="1">
      <c r="A535" s="10"/>
      <c r="B535" s="493"/>
      <c r="C535" s="8"/>
      <c r="D535" s="8"/>
      <c r="E535" s="8"/>
      <c r="F535" s="8"/>
      <c r="G535" s="8"/>
      <c r="H535" s="472"/>
      <c r="I535" s="472"/>
      <c r="J535" s="502"/>
      <c r="K535" s="8"/>
      <c r="L535" s="8"/>
      <c r="M535" s="9"/>
      <c r="N535" s="8"/>
    </row>
    <row r="536" spans="1:14" s="179" customFormat="1" ht="15.75" customHeight="1">
      <c r="A536" s="10"/>
      <c r="B536" s="493"/>
      <c r="C536" s="8"/>
      <c r="D536" s="8"/>
      <c r="E536" s="8"/>
      <c r="F536" s="8"/>
      <c r="G536" s="8"/>
      <c r="H536" s="472"/>
      <c r="I536" s="472"/>
      <c r="J536" s="502"/>
      <c r="K536" s="8"/>
      <c r="L536" s="8"/>
      <c r="M536" s="9"/>
      <c r="N536" s="8"/>
    </row>
    <row r="537" spans="1:14" s="179" customFormat="1" ht="15.75" customHeight="1">
      <c r="A537" s="10"/>
      <c r="B537" s="493"/>
      <c r="C537" s="8"/>
      <c r="D537" s="8"/>
      <c r="E537" s="8"/>
      <c r="F537" s="8"/>
      <c r="G537" s="8"/>
      <c r="H537" s="472"/>
      <c r="I537" s="472"/>
      <c r="J537" s="502"/>
      <c r="K537" s="8"/>
      <c r="L537" s="8"/>
      <c r="M537" s="9"/>
      <c r="N537" s="8"/>
    </row>
    <row r="538" spans="1:14" s="179" customFormat="1" ht="15.75" customHeight="1">
      <c r="A538" s="10"/>
      <c r="B538" s="493"/>
      <c r="C538" s="8"/>
      <c r="D538" s="8"/>
      <c r="E538" s="8"/>
      <c r="F538" s="8"/>
      <c r="G538" s="8"/>
      <c r="H538" s="472"/>
      <c r="I538" s="472"/>
      <c r="J538" s="502"/>
      <c r="K538" s="8"/>
      <c r="L538" s="8"/>
      <c r="M538" s="9"/>
      <c r="N538" s="8"/>
    </row>
    <row r="539" spans="1:14" s="179" customFormat="1" ht="15.75" customHeight="1">
      <c r="A539" s="10"/>
      <c r="B539" s="493"/>
      <c r="C539" s="8"/>
      <c r="D539" s="8"/>
      <c r="E539" s="8"/>
      <c r="F539" s="8"/>
      <c r="G539" s="8"/>
      <c r="H539" s="472"/>
      <c r="I539" s="472"/>
      <c r="J539" s="502"/>
      <c r="K539" s="8"/>
      <c r="L539" s="8"/>
      <c r="M539" s="9"/>
      <c r="N539" s="8"/>
    </row>
    <row r="540" spans="1:14" s="179" customFormat="1" ht="15.75" customHeight="1">
      <c r="A540" s="10"/>
      <c r="B540" s="493"/>
      <c r="C540" s="8"/>
      <c r="D540" s="8"/>
      <c r="E540" s="8"/>
      <c r="F540" s="8"/>
      <c r="G540" s="8"/>
      <c r="H540" s="472"/>
      <c r="I540" s="472"/>
      <c r="J540" s="502"/>
      <c r="K540" s="8"/>
      <c r="L540" s="8"/>
      <c r="M540" s="9"/>
      <c r="N540" s="8"/>
    </row>
    <row r="541" spans="1:14" s="179" customFormat="1" ht="15.75" customHeight="1">
      <c r="A541" s="10"/>
      <c r="B541" s="493"/>
      <c r="C541" s="8"/>
      <c r="D541" s="8"/>
      <c r="E541" s="8"/>
      <c r="F541" s="8"/>
      <c r="G541" s="8"/>
      <c r="H541" s="472"/>
      <c r="I541" s="472"/>
      <c r="J541" s="502"/>
      <c r="K541" s="8"/>
      <c r="L541" s="8"/>
      <c r="M541" s="9"/>
      <c r="N541" s="8"/>
    </row>
    <row r="542" spans="1:14" s="179" customFormat="1" ht="15.75" customHeight="1">
      <c r="A542" s="10"/>
      <c r="B542" s="493"/>
      <c r="C542" s="8"/>
      <c r="D542" s="8"/>
      <c r="E542" s="8"/>
      <c r="F542" s="8"/>
      <c r="G542" s="8"/>
      <c r="H542" s="472"/>
      <c r="I542" s="472"/>
      <c r="J542" s="502"/>
      <c r="K542" s="8"/>
      <c r="L542" s="8"/>
      <c r="M542" s="9"/>
      <c r="N542" s="8"/>
    </row>
    <row r="543" spans="1:14" s="179" customFormat="1" ht="15.75" customHeight="1">
      <c r="A543" s="10"/>
      <c r="B543" s="493"/>
      <c r="C543" s="8"/>
      <c r="D543" s="8"/>
      <c r="E543" s="8"/>
      <c r="F543" s="8"/>
      <c r="G543" s="8"/>
      <c r="H543" s="472"/>
      <c r="I543" s="472"/>
      <c r="J543" s="502"/>
      <c r="K543" s="8"/>
      <c r="L543" s="8"/>
      <c r="M543" s="9"/>
      <c r="N543" s="8"/>
    </row>
    <row r="544" spans="1:14" s="179" customFormat="1" ht="15.75" customHeight="1">
      <c r="A544" s="10"/>
      <c r="B544" s="493"/>
      <c r="C544" s="8"/>
      <c r="D544" s="8"/>
      <c r="E544" s="8"/>
      <c r="F544" s="8"/>
      <c r="G544" s="8"/>
      <c r="H544" s="472"/>
      <c r="I544" s="472"/>
      <c r="J544" s="502"/>
      <c r="K544" s="8"/>
      <c r="L544" s="8"/>
      <c r="M544" s="9"/>
      <c r="N544" s="8"/>
    </row>
    <row r="545" spans="1:14" s="179" customFormat="1" ht="15.75" customHeight="1">
      <c r="A545" s="10"/>
      <c r="B545" s="493"/>
      <c r="C545" s="8"/>
      <c r="D545" s="8"/>
      <c r="E545" s="8"/>
      <c r="F545" s="8"/>
      <c r="G545" s="8"/>
      <c r="H545" s="472"/>
      <c r="I545" s="472"/>
      <c r="J545" s="502"/>
      <c r="K545" s="8"/>
      <c r="L545" s="8"/>
      <c r="M545" s="9"/>
      <c r="N545" s="8"/>
    </row>
    <row r="546" spans="1:14" s="179" customFormat="1" ht="15.75" customHeight="1">
      <c r="A546" s="10"/>
      <c r="B546" s="493"/>
      <c r="C546" s="8"/>
      <c r="D546" s="8"/>
      <c r="E546" s="8"/>
      <c r="F546" s="8"/>
      <c r="G546" s="8"/>
      <c r="H546" s="472"/>
      <c r="I546" s="472"/>
      <c r="J546" s="502"/>
      <c r="K546" s="8"/>
      <c r="L546" s="8"/>
      <c r="M546" s="9"/>
      <c r="N546" s="8"/>
    </row>
    <row r="547" spans="1:14" s="179" customFormat="1" ht="15.75" customHeight="1">
      <c r="A547" s="10"/>
      <c r="B547" s="493"/>
      <c r="C547" s="8"/>
      <c r="D547" s="8"/>
      <c r="E547" s="8"/>
      <c r="F547" s="8"/>
      <c r="G547" s="8"/>
      <c r="H547" s="472"/>
      <c r="I547" s="472"/>
      <c r="J547" s="502"/>
      <c r="K547" s="8"/>
      <c r="L547" s="8"/>
      <c r="M547" s="9"/>
      <c r="N547" s="8"/>
    </row>
    <row r="548" spans="1:14" s="179" customFormat="1" ht="15.75" customHeight="1">
      <c r="A548" s="10"/>
      <c r="B548" s="493"/>
      <c r="C548" s="8"/>
      <c r="D548" s="8"/>
      <c r="E548" s="8"/>
      <c r="F548" s="8"/>
      <c r="G548" s="8"/>
      <c r="H548" s="472"/>
      <c r="I548" s="472"/>
      <c r="J548" s="502"/>
      <c r="K548" s="8"/>
      <c r="L548" s="8"/>
      <c r="M548" s="9"/>
      <c r="N548" s="8"/>
    </row>
    <row r="549" spans="1:14" s="179" customFormat="1" ht="15.75" customHeight="1">
      <c r="A549" s="10"/>
      <c r="B549" s="493"/>
      <c r="C549" s="8"/>
      <c r="D549" s="8"/>
      <c r="E549" s="8"/>
      <c r="F549" s="8"/>
      <c r="G549" s="8"/>
      <c r="H549" s="472"/>
      <c r="I549" s="472"/>
      <c r="J549" s="502"/>
      <c r="K549" s="8"/>
      <c r="L549" s="8"/>
      <c r="M549" s="9"/>
      <c r="N549" s="8"/>
    </row>
    <row r="550" spans="1:14" s="179" customFormat="1" ht="15.75" customHeight="1">
      <c r="A550" s="10"/>
      <c r="B550" s="493"/>
      <c r="C550" s="8"/>
      <c r="D550" s="8"/>
      <c r="E550" s="8"/>
      <c r="F550" s="8"/>
      <c r="G550" s="8"/>
      <c r="H550" s="472"/>
      <c r="I550" s="472"/>
      <c r="J550" s="502"/>
      <c r="K550" s="8"/>
      <c r="L550" s="8"/>
      <c r="M550" s="9"/>
      <c r="N550" s="8"/>
    </row>
    <row r="551" spans="1:14" s="179" customFormat="1" ht="15.75" customHeight="1">
      <c r="A551" s="10"/>
      <c r="B551" s="493"/>
      <c r="C551" s="8"/>
      <c r="D551" s="8"/>
      <c r="E551" s="8"/>
      <c r="F551" s="8"/>
      <c r="G551" s="8"/>
      <c r="H551" s="472"/>
      <c r="I551" s="472"/>
      <c r="J551" s="502"/>
      <c r="K551" s="8"/>
      <c r="L551" s="8"/>
      <c r="M551" s="9"/>
      <c r="N551" s="8"/>
    </row>
    <row r="552" spans="1:14" s="179" customFormat="1" ht="15.75" customHeight="1">
      <c r="A552" s="10"/>
      <c r="B552" s="493"/>
      <c r="C552" s="8"/>
      <c r="D552" s="8"/>
      <c r="E552" s="8"/>
      <c r="F552" s="8"/>
      <c r="G552" s="8"/>
      <c r="H552" s="472"/>
      <c r="I552" s="472"/>
      <c r="J552" s="502"/>
      <c r="K552" s="8"/>
      <c r="L552" s="8"/>
      <c r="M552" s="9"/>
      <c r="N552" s="8"/>
    </row>
    <row r="553" spans="1:14" s="179" customFormat="1" ht="15.75" customHeight="1">
      <c r="A553" s="10"/>
      <c r="B553" s="493"/>
      <c r="C553" s="8"/>
      <c r="D553" s="8"/>
      <c r="E553" s="8"/>
      <c r="F553" s="8"/>
      <c r="G553" s="8"/>
      <c r="H553" s="472"/>
      <c r="I553" s="472"/>
      <c r="J553" s="502"/>
      <c r="K553" s="8"/>
      <c r="L553" s="8"/>
      <c r="M553" s="9"/>
      <c r="N553" s="8"/>
    </row>
    <row r="554" spans="1:14" s="179" customFormat="1" ht="15.75" customHeight="1">
      <c r="A554" s="10"/>
      <c r="B554" s="493"/>
      <c r="C554" s="8"/>
      <c r="D554" s="8"/>
      <c r="E554" s="8"/>
      <c r="F554" s="8"/>
      <c r="G554" s="8"/>
      <c r="H554" s="472"/>
      <c r="I554" s="472"/>
      <c r="J554" s="502"/>
      <c r="K554" s="8"/>
      <c r="L554" s="8"/>
      <c r="M554" s="9"/>
      <c r="N554" s="8"/>
    </row>
    <row r="555" spans="1:14" s="179" customFormat="1" ht="15.75" customHeight="1">
      <c r="A555" s="10"/>
      <c r="B555" s="493"/>
      <c r="C555" s="8"/>
      <c r="D555" s="8"/>
      <c r="E555" s="8"/>
      <c r="F555" s="8"/>
      <c r="G555" s="8"/>
      <c r="H555" s="472"/>
      <c r="I555" s="472"/>
      <c r="J555" s="502"/>
      <c r="K555" s="8"/>
      <c r="L555" s="8"/>
      <c r="M555" s="9"/>
      <c r="N555" s="8"/>
    </row>
    <row r="556" spans="1:14" s="179" customFormat="1" ht="15.75" customHeight="1">
      <c r="A556" s="10"/>
      <c r="B556" s="493"/>
      <c r="C556" s="8"/>
      <c r="D556" s="8"/>
      <c r="E556" s="8"/>
      <c r="F556" s="8"/>
      <c r="G556" s="8"/>
      <c r="H556" s="472"/>
      <c r="I556" s="472"/>
      <c r="J556" s="502"/>
      <c r="K556" s="8"/>
      <c r="L556" s="8"/>
      <c r="M556" s="9"/>
      <c r="N556" s="8"/>
    </row>
    <row r="557" spans="1:14" s="179" customFormat="1" ht="15.75" customHeight="1">
      <c r="A557" s="10"/>
      <c r="B557" s="493"/>
      <c r="C557" s="8"/>
      <c r="D557" s="8"/>
      <c r="E557" s="8"/>
      <c r="F557" s="8"/>
      <c r="G557" s="8"/>
      <c r="H557" s="472"/>
      <c r="I557" s="472"/>
      <c r="J557" s="502"/>
      <c r="K557" s="8"/>
      <c r="L557" s="8"/>
      <c r="M557" s="9"/>
      <c r="N557" s="8"/>
    </row>
    <row r="558" spans="1:14" s="179" customFormat="1" ht="15.75" customHeight="1">
      <c r="A558" s="10"/>
      <c r="B558" s="500"/>
      <c r="C558" s="8"/>
      <c r="D558" s="8"/>
      <c r="E558" s="8"/>
      <c r="F558" s="8"/>
      <c r="G558" s="8"/>
      <c r="H558" s="472"/>
      <c r="I558" s="472"/>
      <c r="J558" s="502"/>
      <c r="K558" s="8"/>
      <c r="L558" s="8"/>
      <c r="M558" s="9"/>
      <c r="N558" s="8"/>
    </row>
    <row r="559" spans="1:14" s="179" customFormat="1" ht="15.75" customHeight="1">
      <c r="A559" s="10"/>
      <c r="B559" s="500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0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0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0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0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0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0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0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0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0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0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0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0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0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0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0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0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0"/>
      <c r="C589" s="494"/>
      <c r="D589" s="494"/>
      <c r="H589" s="496"/>
      <c r="I589" s="496"/>
      <c r="J589" s="49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25-03-2020  </vt:lpstr>
      <vt:lpstr>'25-03-2020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2020-03-25T12:25:29Z</dcterms:created>
  <dcterms:modified xsi:type="dcterms:W3CDTF">2020-03-25T12:26:05Z</dcterms:modified>
</cp:coreProperties>
</file>