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5-12-2018 " sheetId="1" r:id="rId1"/>
  </sheets>
  <definedNames>
    <definedName name="_xlnm._FilterDatabase" localSheetId="0" hidden="1">'25-12-2018 '!$A$6:$Q$150</definedName>
    <definedName name="_xlnm.Print_Area" localSheetId="0">'25-12-2018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<sst xmlns="http://schemas.openxmlformats.org/spreadsheetml/2006/main" count="347" uniqueCount="201">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</sst>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2" fillId="0" borderId="187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8" xfId="2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6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9" xfId="2" applyNumberFormat="1" applyFont="1" applyFill="1" applyBorder="1"/>
    <xf numFmtId="1" fontId="6" fillId="0" borderId="200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" fontId="6" fillId="0" borderId="205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14" fillId="0" borderId="119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119" xfId="2" applyNumberFormat="1" applyFont="1" applyFill="1" applyBorder="1" applyAlignment="1">
      <alignment vertical="center"/>
    </xf>
    <xf numFmtId="165" fontId="9" fillId="0" borderId="207" xfId="2" applyNumberFormat="1" applyFont="1" applyFill="1" applyBorder="1" applyAlignment="1">
      <alignment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0" fontId="6" fillId="0" borderId="185" xfId="3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5" fontId="14" fillId="0" borderId="219" xfId="2" applyNumberFormat="1" applyFont="1" applyFill="1" applyBorder="1" applyAlignment="1">
      <alignment horizontal="right" vertical="center"/>
    </xf>
    <xf numFmtId="0" fontId="6" fillId="0" borderId="184" xfId="3" applyFont="1" applyFill="1" applyBorder="1" applyAlignment="1">
      <alignment vertical="center"/>
    </xf>
    <xf numFmtId="165" fontId="9" fillId="0" borderId="219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2" fillId="0" borderId="220" xfId="2" applyFont="1" applyBorder="1"/>
    <xf numFmtId="0" fontId="6" fillId="0" borderId="172" xfId="2" applyFont="1" applyFill="1" applyBorder="1" applyAlignment="1">
      <alignment vertical="center"/>
    </xf>
    <xf numFmtId="0" fontId="15" fillId="2" borderId="172" xfId="2" applyFont="1" applyFill="1" applyBorder="1" applyAlignment="1">
      <alignment vertical="center"/>
    </xf>
    <xf numFmtId="0" fontId="15" fillId="2" borderId="172" xfId="3" applyFont="1" applyFill="1" applyBorder="1" applyAlignment="1">
      <alignment vertical="center"/>
    </xf>
    <xf numFmtId="0" fontId="8" fillId="0" borderId="173" xfId="2" applyFont="1" applyFill="1" applyBorder="1" applyAlignment="1">
      <alignment horizontal="right" vertical="center"/>
    </xf>
    <xf numFmtId="0" fontId="6" fillId="0" borderId="182" xfId="3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85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172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2" fillId="6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6" fillId="0" borderId="225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4" xfId="2" applyNumberFormat="1" applyFont="1" applyFill="1" applyBorder="1" applyAlignment="1">
      <alignment horizontal="right" vertical="center"/>
    </xf>
    <xf numFmtId="0" fontId="5" fillId="0" borderId="262" xfId="2" applyFont="1" applyFill="1" applyBorder="1" applyAlignment="1">
      <alignment horizontal="center" vertical="center"/>
    </xf>
    <xf numFmtId="0" fontId="6" fillId="0" borderId="263" xfId="3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9" xfId="3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70" fontId="9" fillId="2" borderId="27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showWhiteSpace="0" topLeftCell="A99" workbookViewId="0">
      <selection activeCell="P108" sqref="P108"/>
    </sheetView>
  </sheetViews>
  <sheetFormatPr baseColWidth="10" defaultColWidth="11.42578125" defaultRowHeight="15"/>
  <cols>
    <col min="1" max="1" width="3.5703125" style="10" customWidth="1"/>
    <col min="2" max="2" width="4.5703125" style="501" customWidth="1"/>
    <col min="3" max="3" width="38.140625" style="496" customWidth="1"/>
    <col min="4" max="4" width="30.85546875" style="496" customWidth="1"/>
    <col min="5" max="5" width="11.7109375" style="497" customWidth="1"/>
    <col min="6" max="6" width="10.28515625" style="497" customWidth="1"/>
    <col min="7" max="7" width="10.5703125" style="497" customWidth="1"/>
    <col min="8" max="8" width="11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178.75800000000001</v>
      </c>
      <c r="J6" s="40">
        <v>178.78100000000001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121.66500000000001</v>
      </c>
      <c r="J7" s="50">
        <v>121.68600000000001</v>
      </c>
      <c r="K7" s="41"/>
      <c r="L7" s="41"/>
      <c r="M7" s="42"/>
      <c r="N7" s="41"/>
    </row>
    <row r="8" spans="2:17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103.5</v>
      </c>
      <c r="J8" s="50">
        <v>103.515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106.791</v>
      </c>
      <c r="J9" s="50">
        <v>106.809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106.89400000000001</v>
      </c>
      <c r="J10" s="50">
        <v>106.95399999999999</v>
      </c>
      <c r="K10" s="41"/>
      <c r="L10" s="41"/>
      <c r="M10" s="42"/>
      <c r="N10" s="41"/>
    </row>
    <row r="11" spans="2:17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101.095</v>
      </c>
      <c r="J11" s="50">
        <v>101.11499999999999</v>
      </c>
      <c r="K11" s="41"/>
      <c r="L11" s="41"/>
      <c r="M11" s="42"/>
      <c r="N11" s="41"/>
    </row>
    <row r="12" spans="2:17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7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15.95</v>
      </c>
      <c r="J13" s="78">
        <v>15.952</v>
      </c>
      <c r="K13" s="41"/>
      <c r="L13" s="41"/>
      <c r="M13" s="42"/>
      <c r="N13" s="41"/>
    </row>
    <row r="14" spans="2:17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116.518</v>
      </c>
      <c r="J14" s="49">
        <v>116.532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1.1359999999999999</v>
      </c>
      <c r="J15" s="49">
        <v>1.1359999999999999</v>
      </c>
      <c r="K15" s="88"/>
      <c r="L15" s="89"/>
      <c r="M15" s="42"/>
      <c r="N15" s="41"/>
      <c r="O15" s="41"/>
      <c r="P15" s="41"/>
      <c r="Q15" s="41"/>
    </row>
    <row r="16" spans="2:17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105.355</v>
      </c>
      <c r="J16" s="95">
        <v>105.37</v>
      </c>
      <c r="K16" s="41"/>
      <c r="L16" s="41"/>
      <c r="M16" s="42"/>
      <c r="N16" s="41"/>
    </row>
    <row r="17" spans="2:17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7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1.641</v>
      </c>
      <c r="J18" s="101">
        <v>1.6419999999999999</v>
      </c>
      <c r="K18" s="89" t="s">
        <v>35</v>
      </c>
      <c r="L18" s="41"/>
      <c r="M18" s="42">
        <f>+(J18-I18)/I18</f>
        <v>6.0938452163308344E-4</v>
      </c>
      <c r="N18" s="41"/>
    </row>
    <row r="19" spans="2:17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7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43.177</v>
      </c>
      <c r="J20" s="101">
        <v>43.180999999999997</v>
      </c>
      <c r="K20" s="41"/>
      <c r="L20" s="41"/>
      <c r="M20" s="107"/>
      <c r="N20" s="41"/>
    </row>
    <row r="21" spans="2:17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58.357999999999997</v>
      </c>
      <c r="J21" s="55">
        <v>58.363999999999997</v>
      </c>
      <c r="K21" s="41"/>
      <c r="L21" s="41"/>
      <c r="M21" s="107"/>
      <c r="N21" s="41"/>
    </row>
    <row r="22" spans="2:17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126.413</v>
      </c>
      <c r="J22" s="49">
        <v>126.435</v>
      </c>
      <c r="K22" s="41"/>
      <c r="L22" s="41"/>
      <c r="M22" s="42"/>
      <c r="N22" s="41"/>
    </row>
    <row r="23" spans="2:17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118.247</v>
      </c>
      <c r="J23" s="49">
        <v>118.23099999999999</v>
      </c>
      <c r="K23" s="41"/>
      <c r="L23" s="41"/>
      <c r="M23" s="42"/>
      <c r="N23" s="41"/>
    </row>
    <row r="24" spans="2:17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7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148.03800000000001</v>
      </c>
      <c r="J25" s="78">
        <v>147.227</v>
      </c>
      <c r="K25" s="41"/>
      <c r="L25" s="41"/>
      <c r="M25" s="42"/>
      <c r="N25" s="41"/>
    </row>
    <row r="26" spans="2:17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544.20699999999999</v>
      </c>
      <c r="J26" s="49">
        <v>541.04600000000005</v>
      </c>
      <c r="K26" s="41"/>
      <c r="L26" s="41"/>
      <c r="M26" s="42"/>
      <c r="N26" s="41"/>
      <c r="O26" s="41"/>
      <c r="P26" s="41"/>
      <c r="Q26" s="41"/>
    </row>
    <row r="27" spans="2:17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129.54</v>
      </c>
      <c r="J27" s="50">
        <v>129.91200000000001</v>
      </c>
      <c r="K27" s="41"/>
      <c r="L27" s="41"/>
      <c r="M27" s="42"/>
      <c r="N27" s="41"/>
    </row>
    <row r="28" spans="2:17" s="136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50">
        <v>136.38900000000001</v>
      </c>
      <c r="J28" s="50">
        <v>136.60599999999999</v>
      </c>
      <c r="K28" s="41"/>
      <c r="L28" s="41"/>
      <c r="M28" s="42"/>
      <c r="N28" s="41"/>
      <c r="O28" s="32"/>
      <c r="P28" s="32"/>
      <c r="Q28" s="32"/>
    </row>
    <row r="29" spans="2:17" ht="17.25" customHeight="1" thickTop="1" thickBot="1">
      <c r="B29" s="129">
        <f t="shared" si="2"/>
        <v>20</v>
      </c>
      <c r="C29" s="130" t="s">
        <v>49</v>
      </c>
      <c r="D29" s="137" t="s">
        <v>47</v>
      </c>
      <c r="E29" s="131">
        <v>39736</v>
      </c>
      <c r="F29" s="132"/>
      <c r="G29" s="135"/>
      <c r="H29" s="49">
        <v>140.74700000000001</v>
      </c>
      <c r="I29" s="50">
        <v>134.26900000000001</v>
      </c>
      <c r="J29" s="50">
        <v>134.631</v>
      </c>
      <c r="K29" s="41"/>
      <c r="L29" s="41"/>
      <c r="M29" s="42"/>
      <c r="N29" s="41"/>
    </row>
    <row r="30" spans="2:17" ht="15.75" customHeight="1" thickTop="1" thickBot="1">
      <c r="B30" s="129">
        <f t="shared" si="2"/>
        <v>21</v>
      </c>
      <c r="C30" s="130" t="s">
        <v>50</v>
      </c>
      <c r="D30" s="138" t="s">
        <v>47</v>
      </c>
      <c r="E30" s="139">
        <v>39951</v>
      </c>
      <c r="F30" s="140"/>
      <c r="G30" s="141"/>
      <c r="H30" s="49">
        <v>125.76300000000001</v>
      </c>
      <c r="I30" s="50">
        <v>114.628</v>
      </c>
      <c r="J30" s="50">
        <v>115.28400000000001</v>
      </c>
      <c r="K30" s="41"/>
      <c r="L30" s="41"/>
      <c r="M30" s="42"/>
      <c r="N30" s="41"/>
    </row>
    <row r="31" spans="2:17" ht="17.25" customHeight="1" thickTop="1" thickBot="1">
      <c r="B31" s="129">
        <f t="shared" si="2"/>
        <v>22</v>
      </c>
      <c r="C31" s="142" t="s">
        <v>51</v>
      </c>
      <c r="D31" s="134" t="s">
        <v>47</v>
      </c>
      <c r="E31" s="143">
        <v>40109</v>
      </c>
      <c r="F31" s="140"/>
      <c r="G31" s="141"/>
      <c r="H31" s="49">
        <v>107.962</v>
      </c>
      <c r="I31" s="50">
        <v>115.02500000000001</v>
      </c>
      <c r="J31" s="50">
        <v>115.10299999999999</v>
      </c>
      <c r="K31" s="41"/>
      <c r="L31" s="41"/>
      <c r="M31" s="42"/>
      <c r="N31" s="41"/>
    </row>
    <row r="32" spans="2:17" ht="17.25" customHeight="1" thickTop="1" thickBot="1">
      <c r="B32" s="129">
        <f t="shared" si="2"/>
        <v>23</v>
      </c>
      <c r="C32" s="142" t="s">
        <v>52</v>
      </c>
      <c r="D32" s="134" t="s">
        <v>31</v>
      </c>
      <c r="E32" s="143">
        <v>39657</v>
      </c>
      <c r="F32" s="140"/>
      <c r="G32" s="141"/>
      <c r="H32" s="49">
        <v>159.79599999999999</v>
      </c>
      <c r="I32" s="50">
        <v>166.774</v>
      </c>
      <c r="J32" s="50">
        <v>167.17500000000001</v>
      </c>
      <c r="K32" s="41"/>
      <c r="L32" s="41"/>
      <c r="M32" s="42"/>
      <c r="N32" s="41"/>
    </row>
    <row r="33" spans="1:17" ht="17.25" customHeight="1" thickTop="1" thickBot="1">
      <c r="B33" s="129">
        <f t="shared" si="2"/>
        <v>24</v>
      </c>
      <c r="C33" s="144" t="s">
        <v>53</v>
      </c>
      <c r="D33" s="134" t="s">
        <v>10</v>
      </c>
      <c r="E33" s="143">
        <v>40427</v>
      </c>
      <c r="F33" s="140"/>
      <c r="G33" s="145"/>
      <c r="H33" s="55">
        <v>92.784000000000006</v>
      </c>
      <c r="I33" s="50">
        <v>97.033000000000001</v>
      </c>
      <c r="J33" s="50">
        <v>97.09</v>
      </c>
      <c r="K33" s="41"/>
      <c r="L33" s="41"/>
      <c r="M33" s="42"/>
      <c r="N33" s="41"/>
    </row>
    <row r="34" spans="1:17" ht="17.25" customHeight="1" thickTop="1" thickBot="1">
      <c r="B34" s="129">
        <f t="shared" si="2"/>
        <v>25</v>
      </c>
      <c r="C34" s="146" t="s">
        <v>54</v>
      </c>
      <c r="D34" s="147" t="s">
        <v>10</v>
      </c>
      <c r="E34" s="143" t="s">
        <v>55</v>
      </c>
      <c r="F34" s="140"/>
      <c r="G34" s="145"/>
      <c r="H34" s="148">
        <v>99.332999999999998</v>
      </c>
      <c r="I34" s="50">
        <v>109.521</v>
      </c>
      <c r="J34" s="50">
        <v>109.553</v>
      </c>
      <c r="K34" s="41"/>
      <c r="L34" s="41"/>
      <c r="M34" s="42"/>
      <c r="N34" s="41"/>
    </row>
    <row r="35" spans="1:17" s="86" customFormat="1" ht="17.25" customHeight="1" thickTop="1" thickBot="1">
      <c r="B35" s="129">
        <f t="shared" si="2"/>
        <v>26</v>
      </c>
      <c r="C35" s="146" t="s">
        <v>56</v>
      </c>
      <c r="D35" s="147" t="s">
        <v>27</v>
      </c>
      <c r="E35" s="143">
        <v>42003</v>
      </c>
      <c r="F35" s="140"/>
      <c r="G35" s="149"/>
      <c r="H35" s="150">
        <v>150.52099999999999</v>
      </c>
      <c r="I35" s="49">
        <v>168.625</v>
      </c>
      <c r="J35" s="49">
        <v>168.62200000000001</v>
      </c>
      <c r="K35" s="41"/>
      <c r="L35" s="41"/>
      <c r="M35" s="42"/>
      <c r="N35" s="41"/>
      <c r="O35" s="41"/>
      <c r="P35" s="41"/>
      <c r="Q35" s="41"/>
    </row>
    <row r="36" spans="1:17" s="86" customFormat="1" ht="15" customHeight="1" thickTop="1" thickBot="1">
      <c r="B36" s="129">
        <f t="shared" si="2"/>
        <v>27</v>
      </c>
      <c r="C36" s="142" t="s">
        <v>57</v>
      </c>
      <c r="D36" s="151" t="s">
        <v>27</v>
      </c>
      <c r="E36" s="152" t="s">
        <v>58</v>
      </c>
      <c r="F36" s="140"/>
      <c r="G36" s="153"/>
      <c r="H36" s="49">
        <v>134.03399999999999</v>
      </c>
      <c r="I36" s="50">
        <v>148.38900000000001</v>
      </c>
      <c r="J36" s="50">
        <v>147.845</v>
      </c>
      <c r="K36" s="41"/>
      <c r="L36" s="41"/>
      <c r="M36" s="42"/>
      <c r="N36" s="41"/>
      <c r="O36" s="41"/>
      <c r="P36" s="41"/>
      <c r="Q36" s="41"/>
    </row>
    <row r="37" spans="1:17" ht="15" customHeight="1" thickTop="1" thickBot="1">
      <c r="B37" s="129">
        <f t="shared" si="2"/>
        <v>28</v>
      </c>
      <c r="C37" s="155" t="s">
        <v>59</v>
      </c>
      <c r="D37" s="156" t="s">
        <v>60</v>
      </c>
      <c r="E37" s="157">
        <v>42356</v>
      </c>
      <c r="F37" s="158"/>
      <c r="G37" s="159"/>
      <c r="H37" s="160">
        <v>104.465</v>
      </c>
      <c r="I37" s="50">
        <v>109.66500000000001</v>
      </c>
      <c r="J37" s="50">
        <v>109.539</v>
      </c>
      <c r="K37" s="41"/>
      <c r="L37" s="41"/>
      <c r="M37" s="42"/>
      <c r="N37" s="41"/>
    </row>
    <row r="38" spans="1:17" ht="15" customHeight="1" thickTop="1" thickBot="1">
      <c r="B38" s="129">
        <f t="shared" si="2"/>
        <v>29</v>
      </c>
      <c r="C38" s="161" t="s">
        <v>61</v>
      </c>
      <c r="D38" s="162" t="s">
        <v>60</v>
      </c>
      <c r="E38" s="163">
        <v>40690</v>
      </c>
      <c r="F38" s="158"/>
      <c r="G38" s="164"/>
      <c r="H38" s="165">
        <v>107.196</v>
      </c>
      <c r="I38" s="49" t="s">
        <v>62</v>
      </c>
      <c r="J38" s="49" t="s">
        <v>62</v>
      </c>
      <c r="K38" s="41"/>
      <c r="L38" s="41"/>
      <c r="M38" s="42"/>
      <c r="N38" s="41"/>
    </row>
    <row r="39" spans="1:17" ht="15" customHeight="1" thickTop="1" thickBot="1">
      <c r="B39" s="129">
        <f t="shared" si="2"/>
        <v>30</v>
      </c>
      <c r="C39" s="166" t="s">
        <v>63</v>
      </c>
      <c r="D39" s="167" t="s">
        <v>10</v>
      </c>
      <c r="E39" s="168">
        <v>39237</v>
      </c>
      <c r="F39" s="169"/>
      <c r="G39" s="170"/>
      <c r="H39" s="171">
        <v>21.155000000000001</v>
      </c>
      <c r="I39" s="95">
        <v>22.7</v>
      </c>
      <c r="J39" s="95">
        <v>22.637</v>
      </c>
      <c r="K39" s="89"/>
      <c r="L39" s="41"/>
      <c r="M39" s="42"/>
      <c r="N39" s="41"/>
    </row>
    <row r="40" spans="1:17" ht="16.5" customHeight="1" thickTop="1" thickBot="1">
      <c r="B40" s="29" t="s">
        <v>64</v>
      </c>
      <c r="C40" s="30"/>
      <c r="D40" s="30"/>
      <c r="E40" s="30"/>
      <c r="F40" s="30"/>
      <c r="G40" s="30"/>
      <c r="H40" s="30"/>
      <c r="I40" s="30"/>
      <c r="J40" s="96"/>
      <c r="M40" s="172"/>
    </row>
    <row r="41" spans="1:17" ht="17.25" customHeight="1" thickTop="1" thickBot="1">
      <c r="B41" s="173">
        <v>31</v>
      </c>
      <c r="C41" s="174" t="s">
        <v>66</v>
      </c>
      <c r="D41" s="175" t="s">
        <v>44</v>
      </c>
      <c r="E41" s="176">
        <v>38022</v>
      </c>
      <c r="F41" s="177"/>
      <c r="G41" s="178"/>
      <c r="H41" s="101">
        <v>2318.2379999999998</v>
      </c>
      <c r="I41" s="179">
        <v>2260.8339999999998</v>
      </c>
      <c r="J41" s="179">
        <v>2198.7469999999998</v>
      </c>
      <c r="K41" s="180" t="s">
        <v>67</v>
      </c>
      <c r="M41" s="181">
        <f t="shared" ref="M41" si="3">+(J41-I41)/I41</f>
        <v>-2.7461989690530129E-2</v>
      </c>
    </row>
    <row r="42" spans="1:17" ht="17.25" customHeight="1" thickTop="1" thickBot="1">
      <c r="B42" s="173">
        <f>B41+1</f>
        <v>32</v>
      </c>
      <c r="C42" s="142" t="s">
        <v>68</v>
      </c>
      <c r="D42" s="134" t="s">
        <v>69</v>
      </c>
      <c r="E42" s="176">
        <v>39745</v>
      </c>
      <c r="F42" s="177"/>
      <c r="G42" s="182"/>
      <c r="H42" s="49">
        <v>118.554</v>
      </c>
      <c r="I42" s="49">
        <v>128.04599999999999</v>
      </c>
      <c r="J42" s="49">
        <v>126.89400000000001</v>
      </c>
      <c r="K42" s="89" t="s">
        <v>70</v>
      </c>
      <c r="L42" s="41"/>
      <c r="M42" s="42" t="e">
        <f>+(#REF!-#REF!)/#REF!</f>
        <v>#REF!</v>
      </c>
      <c r="N42" s="41"/>
    </row>
    <row r="43" spans="1:17" ht="17.25" customHeight="1" thickTop="1" thickBot="1">
      <c r="B43" s="173">
        <f t="shared" ref="B43:B57" si="4">+B42+1</f>
        <v>33</v>
      </c>
      <c r="C43" s="142" t="s">
        <v>71</v>
      </c>
      <c r="D43" s="134" t="s">
        <v>69</v>
      </c>
      <c r="E43" s="176">
        <v>39748</v>
      </c>
      <c r="F43" s="177"/>
      <c r="G43" s="178"/>
      <c r="H43" s="183">
        <v>153.31399999999999</v>
      </c>
      <c r="I43" s="50">
        <v>163.78</v>
      </c>
      <c r="J43" s="50">
        <v>162.76300000000001</v>
      </c>
      <c r="K43" s="184" t="s">
        <v>70</v>
      </c>
      <c r="M43" s="181" t="e">
        <f>+(#REF!-#REF!)/#REF!</f>
        <v>#REF!</v>
      </c>
    </row>
    <row r="44" spans="1:17" ht="17.25" customHeight="1" thickTop="1" thickBot="1">
      <c r="B44" s="173">
        <f t="shared" si="4"/>
        <v>34</v>
      </c>
      <c r="C44" s="142" t="s">
        <v>72</v>
      </c>
      <c r="D44" s="134" t="s">
        <v>47</v>
      </c>
      <c r="E44" s="176">
        <v>39937</v>
      </c>
      <c r="F44" s="177"/>
      <c r="G44" s="178"/>
      <c r="H44" s="183">
        <v>168.82499999999999</v>
      </c>
      <c r="I44" s="50">
        <v>200.04400000000001</v>
      </c>
      <c r="J44" s="50">
        <v>198.727</v>
      </c>
      <c r="K44" s="184" t="s">
        <v>70</v>
      </c>
      <c r="M44" s="181" t="e">
        <f>+(#REF!-#REF!)/#REF!</f>
        <v>#REF!</v>
      </c>
    </row>
    <row r="45" spans="1:17" ht="17.25" customHeight="1" thickTop="1" thickBot="1">
      <c r="B45" s="173">
        <f t="shared" si="4"/>
        <v>35</v>
      </c>
      <c r="C45" s="142" t="s">
        <v>73</v>
      </c>
      <c r="D45" s="134" t="s">
        <v>10</v>
      </c>
      <c r="E45" s="176">
        <v>39888</v>
      </c>
      <c r="F45" s="177"/>
      <c r="G45" s="178"/>
      <c r="H45" s="50">
        <v>16.471</v>
      </c>
      <c r="I45" s="50">
        <v>18.574000000000002</v>
      </c>
      <c r="J45" s="50">
        <v>18.45</v>
      </c>
      <c r="K45" s="184" t="s">
        <v>70</v>
      </c>
      <c r="M45" s="181" t="e">
        <f>+(#REF!-#REF!)/#REF!</f>
        <v>#REF!</v>
      </c>
    </row>
    <row r="46" spans="1:17" ht="17.25" customHeight="1" thickTop="1" thickBot="1">
      <c r="B46" s="173">
        <f t="shared" si="4"/>
        <v>36</v>
      </c>
      <c r="C46" s="142" t="s">
        <v>74</v>
      </c>
      <c r="D46" s="134" t="s">
        <v>10</v>
      </c>
      <c r="E46" s="176">
        <v>41579</v>
      </c>
      <c r="F46" s="177"/>
      <c r="G46" s="178"/>
      <c r="H46" s="50">
        <v>5133.8</v>
      </c>
      <c r="I46" s="49" t="s">
        <v>62</v>
      </c>
      <c r="J46" s="49" t="s">
        <v>62</v>
      </c>
      <c r="K46" s="184"/>
      <c r="M46" s="181"/>
    </row>
    <row r="47" spans="1:17" ht="17.25" customHeight="1" thickTop="1" thickBot="1">
      <c r="B47" s="173">
        <f t="shared" si="4"/>
        <v>37</v>
      </c>
      <c r="C47" s="185" t="s">
        <v>75</v>
      </c>
      <c r="D47" s="134" t="s">
        <v>34</v>
      </c>
      <c r="E47" s="176">
        <v>38740</v>
      </c>
      <c r="F47" s="177"/>
      <c r="G47" s="178"/>
      <c r="H47" s="50">
        <v>2.6560000000000001</v>
      </c>
      <c r="I47" s="183">
        <v>2.827</v>
      </c>
      <c r="J47" s="183">
        <v>2.8130000000000002</v>
      </c>
      <c r="K47" s="184"/>
      <c r="M47" s="181">
        <f t="shared" ref="M47:M48" si="5">+(J47-I47)/I47</f>
        <v>-4.9522461973823097E-3</v>
      </c>
    </row>
    <row r="48" spans="1:17" ht="17.25" customHeight="1" thickTop="1" thickBot="1">
      <c r="A48" s="10" t="s">
        <v>65</v>
      </c>
      <c r="B48" s="173">
        <f t="shared" si="4"/>
        <v>38</v>
      </c>
      <c r="C48" s="185" t="s">
        <v>76</v>
      </c>
      <c r="D48" s="134" t="s">
        <v>34</v>
      </c>
      <c r="E48" s="176">
        <v>38740</v>
      </c>
      <c r="F48" s="177"/>
      <c r="G48" s="178"/>
      <c r="H48" s="50">
        <v>2.3079999999999998</v>
      </c>
      <c r="I48" s="50">
        <v>2.46</v>
      </c>
      <c r="J48" s="50">
        <v>2.4500000000000002</v>
      </c>
      <c r="K48" s="186" t="s">
        <v>35</v>
      </c>
      <c r="M48" s="181">
        <f t="shared" si="5"/>
        <v>-4.0650406504064178E-3</v>
      </c>
    </row>
    <row r="49" spans="2:14" ht="17.25" customHeight="1" thickTop="1" thickBot="1">
      <c r="B49" s="173">
        <f t="shared" si="4"/>
        <v>39</v>
      </c>
      <c r="C49" s="142" t="s">
        <v>77</v>
      </c>
      <c r="D49" s="187" t="s">
        <v>34</v>
      </c>
      <c r="E49" s="176">
        <v>40071</v>
      </c>
      <c r="F49" s="177"/>
      <c r="G49" s="178"/>
      <c r="H49" s="50">
        <v>1.2130000000000001</v>
      </c>
      <c r="I49" s="188">
        <v>1.2210000000000001</v>
      </c>
      <c r="J49" s="188">
        <v>1.218</v>
      </c>
      <c r="K49" s="189" t="s">
        <v>78</v>
      </c>
      <c r="M49" s="181" t="e">
        <f>+(#REF!-I49)/I49</f>
        <v>#REF!</v>
      </c>
    </row>
    <row r="50" spans="2:14" ht="17.25" customHeight="1" thickTop="1">
      <c r="B50" s="173">
        <f t="shared" si="4"/>
        <v>40</v>
      </c>
      <c r="C50" s="142" t="s">
        <v>79</v>
      </c>
      <c r="D50" s="64" t="s">
        <v>38</v>
      </c>
      <c r="E50" s="190">
        <v>42087</v>
      </c>
      <c r="F50" s="177"/>
      <c r="G50" s="178"/>
      <c r="H50" s="39">
        <v>1.1040000000000001</v>
      </c>
      <c r="I50" s="39">
        <v>1.1579999999999999</v>
      </c>
      <c r="J50" s="39">
        <v>1.1599999999999999</v>
      </c>
      <c r="K50" s="189"/>
      <c r="M50" s="191">
        <f t="shared" ref="M50:M57" si="6">+(J50-I50)/I50</f>
        <v>1.7271157167530241E-3</v>
      </c>
    </row>
    <row r="51" spans="2:14" ht="16.5" customHeight="1">
      <c r="B51" s="103">
        <f t="shared" si="4"/>
        <v>41</v>
      </c>
      <c r="C51" s="192" t="s">
        <v>80</v>
      </c>
      <c r="D51" s="193" t="s">
        <v>38</v>
      </c>
      <c r="E51" s="190">
        <v>42087</v>
      </c>
      <c r="F51" s="177"/>
      <c r="G51" s="178"/>
      <c r="H51" s="49">
        <v>1.109</v>
      </c>
      <c r="I51" s="49">
        <v>1.167</v>
      </c>
      <c r="J51" s="49">
        <v>1.1659999999999999</v>
      </c>
      <c r="K51" s="189"/>
      <c r="M51" s="191">
        <f t="shared" si="6"/>
        <v>-8.5689802913462888E-4</v>
      </c>
    </row>
    <row r="52" spans="2:14" ht="16.5" customHeight="1">
      <c r="B52" s="103">
        <f t="shared" si="4"/>
        <v>42</v>
      </c>
      <c r="C52" s="194" t="s">
        <v>81</v>
      </c>
      <c r="D52" s="193" t="s">
        <v>38</v>
      </c>
      <c r="E52" s="190">
        <v>42087</v>
      </c>
      <c r="F52" s="177"/>
      <c r="G52" s="195"/>
      <c r="H52" s="196">
        <v>1.105</v>
      </c>
      <c r="I52" s="196">
        <v>1.1619999999999999</v>
      </c>
      <c r="J52" s="196">
        <v>1.1599999999999999</v>
      </c>
      <c r="K52" s="189"/>
      <c r="M52" s="191">
        <f t="shared" si="6"/>
        <v>-1.7211703958691926E-3</v>
      </c>
    </row>
    <row r="53" spans="2:14" ht="16.5" customHeight="1">
      <c r="B53" s="197">
        <f t="shared" si="4"/>
        <v>43</v>
      </c>
      <c r="C53" s="142" t="s">
        <v>82</v>
      </c>
      <c r="D53" s="193" t="s">
        <v>20</v>
      </c>
      <c r="E53" s="190">
        <v>42317</v>
      </c>
      <c r="F53" s="198"/>
      <c r="G53" s="199"/>
      <c r="H53" s="200">
        <v>116.717</v>
      </c>
      <c r="I53" s="200">
        <v>124.401</v>
      </c>
      <c r="J53" s="200">
        <v>123.419</v>
      </c>
      <c r="K53" s="189"/>
      <c r="M53" s="191">
        <f t="shared" si="6"/>
        <v>-7.8938272200384189E-3</v>
      </c>
    </row>
    <row r="54" spans="2:14" ht="16.5" customHeight="1">
      <c r="B54" s="197">
        <f t="shared" si="4"/>
        <v>44</v>
      </c>
      <c r="C54" s="201" t="s">
        <v>83</v>
      </c>
      <c r="D54" s="202" t="s">
        <v>29</v>
      </c>
      <c r="E54" s="203">
        <v>39503</v>
      </c>
      <c r="F54" s="204"/>
      <c r="G54" s="205"/>
      <c r="H54" s="49">
        <v>119.70399999999999</v>
      </c>
      <c r="I54" s="206">
        <v>126.124</v>
      </c>
      <c r="J54" s="206">
        <v>126.092</v>
      </c>
      <c r="K54" s="189"/>
      <c r="M54" s="191">
        <f t="shared" si="6"/>
        <v>-2.5371856268431445E-4</v>
      </c>
    </row>
    <row r="55" spans="2:14" ht="16.5" customHeight="1">
      <c r="B55" s="197">
        <f t="shared" si="4"/>
        <v>45</v>
      </c>
      <c r="C55" s="201" t="s">
        <v>84</v>
      </c>
      <c r="D55" s="202" t="s">
        <v>85</v>
      </c>
      <c r="E55" s="207">
        <v>42842</v>
      </c>
      <c r="F55" s="208"/>
      <c r="G55" s="209"/>
      <c r="H55" s="210">
        <v>1036.8</v>
      </c>
      <c r="I55" s="211">
        <v>1101.5940000000001</v>
      </c>
      <c r="J55" s="211">
        <v>1101.1990000000001</v>
      </c>
      <c r="K55" s="189"/>
      <c r="M55" s="191" t="e">
        <f>+(I55-#REF!)/#REF!</f>
        <v>#REF!</v>
      </c>
    </row>
    <row r="56" spans="2:14" ht="16.5" customHeight="1">
      <c r="B56" s="197">
        <f t="shared" si="4"/>
        <v>46</v>
      </c>
      <c r="C56" s="212" t="s">
        <v>86</v>
      </c>
      <c r="D56" s="213" t="s">
        <v>20</v>
      </c>
      <c r="E56" s="214">
        <v>42874</v>
      </c>
      <c r="F56" s="215"/>
      <c r="G56" s="209"/>
      <c r="H56" s="210">
        <v>10.667</v>
      </c>
      <c r="I56" s="216">
        <v>11.289</v>
      </c>
      <c r="J56" s="216">
        <v>11.281000000000001</v>
      </c>
      <c r="K56" s="189"/>
      <c r="M56" s="191">
        <f t="shared" si="6"/>
        <v>-7.0865444237745766E-4</v>
      </c>
    </row>
    <row r="57" spans="2:14" ht="16.5" customHeight="1" thickBot="1">
      <c r="B57" s="197">
        <f t="shared" si="4"/>
        <v>47</v>
      </c>
      <c r="C57" s="212" t="s">
        <v>87</v>
      </c>
      <c r="D57" s="217" t="s">
        <v>12</v>
      </c>
      <c r="E57" s="218">
        <v>43045</v>
      </c>
      <c r="F57" s="219"/>
      <c r="G57" s="220"/>
      <c r="H57" s="221">
        <v>10.038</v>
      </c>
      <c r="I57" s="221">
        <v>10.567</v>
      </c>
      <c r="J57" s="221">
        <v>10.497999999999999</v>
      </c>
      <c r="K57" s="189"/>
      <c r="M57" s="191">
        <f t="shared" si="6"/>
        <v>-6.5297624680610237E-3</v>
      </c>
    </row>
    <row r="58" spans="2:14" ht="13.5" customHeight="1" thickTop="1" thickBot="1">
      <c r="B58" s="222" t="s">
        <v>88</v>
      </c>
      <c r="C58" s="223"/>
      <c r="D58" s="223"/>
      <c r="E58" s="223"/>
      <c r="F58" s="223"/>
      <c r="G58" s="223"/>
      <c r="H58" s="223"/>
      <c r="I58" s="223"/>
      <c r="J58" s="224"/>
    </row>
    <row r="59" spans="2:14" ht="14.25" customHeight="1" thickTop="1" thickBot="1">
      <c r="B59" s="226" t="s">
        <v>0</v>
      </c>
      <c r="C59" s="227"/>
      <c r="D59" s="228" t="s">
        <v>1</v>
      </c>
      <c r="E59" s="229" t="s">
        <v>2</v>
      </c>
      <c r="F59" s="230" t="s">
        <v>89</v>
      </c>
      <c r="G59" s="231"/>
      <c r="H59" s="232" t="s">
        <v>3</v>
      </c>
      <c r="I59" s="233" t="s">
        <v>4</v>
      </c>
      <c r="J59" s="234" t="s">
        <v>5</v>
      </c>
      <c r="M59" s="8"/>
    </row>
    <row r="60" spans="2:14" ht="13.5" customHeight="1">
      <c r="B60" s="11"/>
      <c r="C60" s="12"/>
      <c r="D60" s="13"/>
      <c r="E60" s="235"/>
      <c r="F60" s="236" t="s">
        <v>90</v>
      </c>
      <c r="G60" s="236" t="s">
        <v>91</v>
      </c>
      <c r="H60" s="237"/>
      <c r="I60" s="238"/>
      <c r="J60" s="239"/>
      <c r="M60" s="8"/>
    </row>
    <row r="61" spans="2:14" ht="16.5" customHeight="1" thickBot="1">
      <c r="B61" s="18"/>
      <c r="C61" s="240"/>
      <c r="D61" s="20"/>
      <c r="E61" s="241"/>
      <c r="F61" s="242"/>
      <c r="G61" s="242"/>
      <c r="H61" s="243"/>
      <c r="I61" s="244"/>
      <c r="J61" s="245"/>
      <c r="M61" s="8"/>
    </row>
    <row r="62" spans="2:14" ht="12" customHeight="1" thickTop="1" thickBot="1">
      <c r="B62" s="246" t="s">
        <v>92</v>
      </c>
      <c r="C62" s="247"/>
      <c r="D62" s="247"/>
      <c r="E62" s="247"/>
      <c r="F62" s="247"/>
      <c r="G62" s="247"/>
      <c r="H62" s="247"/>
      <c r="I62" s="247"/>
      <c r="J62" s="248"/>
      <c r="M62" s="8"/>
    </row>
    <row r="63" spans="2:14" ht="17.25" customHeight="1" thickTop="1" thickBot="1">
      <c r="B63" s="249">
        <v>48</v>
      </c>
      <c r="C63" s="250" t="s">
        <v>93</v>
      </c>
      <c r="D63" s="251" t="s">
        <v>25</v>
      </c>
      <c r="E63" s="252">
        <v>36831</v>
      </c>
      <c r="F63" s="253">
        <v>43242</v>
      </c>
      <c r="G63" s="254">
        <v>4.0199999999999996</v>
      </c>
      <c r="H63" s="255">
        <v>108.185</v>
      </c>
      <c r="I63" s="256">
        <v>109.31699999999999</v>
      </c>
      <c r="J63" s="256">
        <v>109.33199999999999</v>
      </c>
      <c r="K63" s="41"/>
      <c r="L63" s="42"/>
      <c r="M63" s="41"/>
      <c r="N63" s="257"/>
    </row>
    <row r="64" spans="2:14" ht="16.5" customHeight="1" thickTop="1" thickBot="1">
      <c r="B64" s="258">
        <f>B63+1</f>
        <v>49</v>
      </c>
      <c r="C64" s="259" t="s">
        <v>94</v>
      </c>
      <c r="D64" s="260" t="s">
        <v>38</v>
      </c>
      <c r="E64" s="252">
        <v>101.60599999999999</v>
      </c>
      <c r="F64" s="261">
        <v>43244</v>
      </c>
      <c r="G64" s="262">
        <v>3.6829999999999998</v>
      </c>
      <c r="H64" s="263">
        <v>103.092</v>
      </c>
      <c r="I64" s="211">
        <v>103.262</v>
      </c>
      <c r="J64" s="211">
        <v>103.273</v>
      </c>
      <c r="K64" s="41"/>
      <c r="L64" s="42"/>
      <c r="M64" s="41"/>
      <c r="N64" s="264"/>
    </row>
    <row r="65" spans="1:17" ht="16.5" customHeight="1" thickTop="1" thickBot="1">
      <c r="B65" s="265">
        <f t="shared" ref="B65:B85" si="7">B64+1</f>
        <v>50</v>
      </c>
      <c r="C65" s="266" t="s">
        <v>95</v>
      </c>
      <c r="D65" s="267" t="s">
        <v>38</v>
      </c>
      <c r="E65" s="252">
        <v>38847</v>
      </c>
      <c r="F65" s="268">
        <v>43230</v>
      </c>
      <c r="G65" s="269">
        <v>4.4539999999999997</v>
      </c>
      <c r="H65" s="270">
        <v>105.26600000000001</v>
      </c>
      <c r="I65" s="211">
        <v>105.69799999999999</v>
      </c>
      <c r="J65" s="211">
        <v>105.715</v>
      </c>
      <c r="K65" s="41"/>
      <c r="L65" s="42"/>
      <c r="M65" s="41"/>
      <c r="N65" s="264"/>
    </row>
    <row r="66" spans="1:17" ht="16.5" customHeight="1" thickTop="1" thickBot="1">
      <c r="B66" s="271">
        <f t="shared" si="7"/>
        <v>51</v>
      </c>
      <c r="C66" s="272" t="s">
        <v>96</v>
      </c>
      <c r="D66" s="273" t="s">
        <v>97</v>
      </c>
      <c r="E66" s="252">
        <v>36831</v>
      </c>
      <c r="F66" s="252">
        <v>43241</v>
      </c>
      <c r="G66" s="274">
        <v>3.9620000000000002</v>
      </c>
      <c r="H66" s="210">
        <v>102.783</v>
      </c>
      <c r="I66" s="211">
        <v>103.76300000000001</v>
      </c>
      <c r="J66" s="211">
        <v>103.777</v>
      </c>
      <c r="K66" s="41"/>
      <c r="L66" s="42"/>
      <c r="M66" s="41"/>
      <c r="N66" s="275"/>
    </row>
    <row r="67" spans="1:17" ht="16.5" customHeight="1" thickTop="1" thickBot="1">
      <c r="B67" s="271">
        <f t="shared" si="7"/>
        <v>52</v>
      </c>
      <c r="C67" s="276" t="s">
        <v>98</v>
      </c>
      <c r="D67" s="273" t="s">
        <v>99</v>
      </c>
      <c r="E67" s="252">
        <v>39209</v>
      </c>
      <c r="F67" s="252">
        <v>43207</v>
      </c>
      <c r="G67" s="274">
        <v>4.57</v>
      </c>
      <c r="H67" s="210">
        <v>104.389</v>
      </c>
      <c r="I67" s="211">
        <v>105.36499999999999</v>
      </c>
      <c r="J67" s="211">
        <v>105.383</v>
      </c>
      <c r="K67" s="41"/>
      <c r="L67" s="42"/>
      <c r="M67" s="41"/>
      <c r="N67" s="277"/>
    </row>
    <row r="68" spans="1:17" ht="16.5" customHeight="1" thickTop="1" thickBot="1">
      <c r="B68" s="271">
        <f t="shared" si="7"/>
        <v>53</v>
      </c>
      <c r="C68" s="276" t="s">
        <v>100</v>
      </c>
      <c r="D68" s="125" t="s">
        <v>44</v>
      </c>
      <c r="E68" s="252">
        <v>37865</v>
      </c>
      <c r="F68" s="268">
        <v>43250</v>
      </c>
      <c r="G68" s="274">
        <v>3.8919999999999999</v>
      </c>
      <c r="H68" s="210">
        <v>107.29900000000001</v>
      </c>
      <c r="I68" s="211">
        <v>107.916</v>
      </c>
      <c r="J68" s="211">
        <v>107.93</v>
      </c>
      <c r="K68" s="41"/>
      <c r="L68" s="42"/>
      <c r="M68" s="41"/>
      <c r="N68" s="277"/>
    </row>
    <row r="69" spans="1:17" ht="16.5" customHeight="1" thickTop="1" thickBot="1">
      <c r="B69" s="271">
        <f t="shared" si="7"/>
        <v>54</v>
      </c>
      <c r="C69" s="278" t="s">
        <v>101</v>
      </c>
      <c r="D69" s="273" t="s">
        <v>69</v>
      </c>
      <c r="E69" s="252">
        <v>35436</v>
      </c>
      <c r="F69" s="252">
        <v>43228</v>
      </c>
      <c r="G69" s="274">
        <v>4.4359999999999999</v>
      </c>
      <c r="H69" s="279">
        <v>104.822</v>
      </c>
      <c r="I69" s="211">
        <v>105.80200000000001</v>
      </c>
      <c r="J69" s="211">
        <v>105.81399999999999</v>
      </c>
      <c r="K69" s="41"/>
      <c r="L69" s="42"/>
      <c r="M69" s="41"/>
      <c r="N69" s="280"/>
    </row>
    <row r="70" spans="1:17" ht="16.5" customHeight="1" thickTop="1" thickBot="1">
      <c r="B70" s="271">
        <f t="shared" si="7"/>
        <v>55</v>
      </c>
      <c r="C70" s="278" t="s">
        <v>102</v>
      </c>
      <c r="D70" s="273" t="s">
        <v>12</v>
      </c>
      <c r="E70" s="252">
        <v>35464</v>
      </c>
      <c r="F70" s="252">
        <v>43238</v>
      </c>
      <c r="G70" s="274">
        <v>3.52</v>
      </c>
      <c r="H70" s="279">
        <v>101.81</v>
      </c>
      <c r="I70" s="211">
        <v>102.29</v>
      </c>
      <c r="J70" s="211">
        <v>102.304</v>
      </c>
      <c r="K70" s="41"/>
      <c r="L70" s="42"/>
      <c r="M70" s="41"/>
      <c r="N70" s="280"/>
    </row>
    <row r="71" spans="1:17" ht="15" customHeight="1" thickTop="1" thickBot="1">
      <c r="B71" s="271">
        <f t="shared" si="7"/>
        <v>56</v>
      </c>
      <c r="C71" s="278" t="s">
        <v>103</v>
      </c>
      <c r="D71" s="273" t="s">
        <v>29</v>
      </c>
      <c r="E71" s="252">
        <v>37207</v>
      </c>
      <c r="F71" s="252">
        <v>43245</v>
      </c>
      <c r="G71" s="274">
        <v>3.0510000000000002</v>
      </c>
      <c r="H71" s="279">
        <v>103.541</v>
      </c>
      <c r="I71" s="211">
        <v>103.98</v>
      </c>
      <c r="J71" s="211">
        <v>103.989</v>
      </c>
      <c r="K71" s="41"/>
      <c r="L71" s="42"/>
      <c r="M71" s="41"/>
      <c r="N71" s="257"/>
    </row>
    <row r="72" spans="1:17" ht="16.5" customHeight="1" thickTop="1" thickBot="1">
      <c r="B72" s="271">
        <f t="shared" si="7"/>
        <v>57</v>
      </c>
      <c r="C72" s="278" t="s">
        <v>104</v>
      </c>
      <c r="D72" s="273" t="s">
        <v>105</v>
      </c>
      <c r="E72" s="252">
        <v>37242</v>
      </c>
      <c r="F72" s="252">
        <v>43248</v>
      </c>
      <c r="G72" s="274">
        <v>4.0049999999999999</v>
      </c>
      <c r="H72" s="210">
        <v>104.289</v>
      </c>
      <c r="I72" s="211">
        <v>105.367</v>
      </c>
      <c r="J72" s="211">
        <v>105.383</v>
      </c>
      <c r="K72" s="41"/>
      <c r="L72" s="42"/>
      <c r="M72" s="41"/>
      <c r="N72" s="63"/>
    </row>
    <row r="73" spans="1:17" ht="15.75" customHeight="1" thickTop="1" thickBot="1">
      <c r="B73" s="271">
        <f t="shared" si="7"/>
        <v>58</v>
      </c>
      <c r="C73" s="276" t="s">
        <v>106</v>
      </c>
      <c r="D73" s="273" t="s">
        <v>107</v>
      </c>
      <c r="E73" s="252">
        <v>39489</v>
      </c>
      <c r="F73" s="281">
        <v>43251</v>
      </c>
      <c r="G73" s="274">
        <v>3.827</v>
      </c>
      <c r="H73" s="210">
        <v>103.49</v>
      </c>
      <c r="I73" s="211">
        <v>103.97499999999999</v>
      </c>
      <c r="J73" s="211">
        <v>103.989</v>
      </c>
      <c r="K73" s="41"/>
      <c r="L73" s="42"/>
      <c r="M73" s="41"/>
      <c r="N73" s="277"/>
    </row>
    <row r="74" spans="1:17" ht="17.25" customHeight="1" thickTop="1" thickBot="1">
      <c r="B74" s="271">
        <f t="shared" si="7"/>
        <v>59</v>
      </c>
      <c r="C74" s="276" t="s">
        <v>108</v>
      </c>
      <c r="D74" s="273" t="s">
        <v>109</v>
      </c>
      <c r="E74" s="252">
        <v>36075</v>
      </c>
      <c r="F74" s="261">
        <v>43231</v>
      </c>
      <c r="G74" s="274">
        <v>4.3940000000000001</v>
      </c>
      <c r="H74" s="210">
        <v>106.999</v>
      </c>
      <c r="I74" s="211">
        <v>108.03700000000001</v>
      </c>
      <c r="J74" s="211">
        <v>108.054</v>
      </c>
      <c r="K74" s="41"/>
      <c r="L74" s="42"/>
      <c r="M74" s="41"/>
      <c r="N74" s="277"/>
    </row>
    <row r="75" spans="1:17" ht="16.5" customHeight="1" thickTop="1" thickBot="1">
      <c r="B75" s="271">
        <f t="shared" si="7"/>
        <v>60</v>
      </c>
      <c r="C75" s="276" t="s">
        <v>110</v>
      </c>
      <c r="D75" s="273" t="s">
        <v>20</v>
      </c>
      <c r="E75" s="252">
        <v>37396</v>
      </c>
      <c r="F75" s="268">
        <v>43249</v>
      </c>
      <c r="G75" s="274">
        <v>3.6640000000000001</v>
      </c>
      <c r="H75" s="279">
        <v>105.057</v>
      </c>
      <c r="I75" s="211">
        <v>105.64</v>
      </c>
      <c r="J75" s="211">
        <v>105.654</v>
      </c>
      <c r="K75" s="32"/>
      <c r="L75" s="282"/>
      <c r="M75" s="32"/>
      <c r="N75" s="283"/>
    </row>
    <row r="76" spans="1:17" ht="16.5" customHeight="1" thickTop="1" thickBot="1">
      <c r="B76" s="271">
        <f t="shared" si="7"/>
        <v>61</v>
      </c>
      <c r="C76" s="276" t="s">
        <v>111</v>
      </c>
      <c r="D76" s="273" t="s">
        <v>47</v>
      </c>
      <c r="E76" s="284">
        <v>40211</v>
      </c>
      <c r="F76" s="268">
        <v>43250</v>
      </c>
      <c r="G76" s="285">
        <v>3.4260000000000002</v>
      </c>
      <c r="H76" s="279">
        <v>103.99299999999999</v>
      </c>
      <c r="I76" s="211">
        <v>104.264</v>
      </c>
      <c r="J76" s="211">
        <v>104.27500000000001</v>
      </c>
      <c r="K76" s="41"/>
      <c r="L76" s="42"/>
      <c r="M76" s="41"/>
      <c r="N76" s="280"/>
    </row>
    <row r="77" spans="1:17" ht="16.5" customHeight="1" thickTop="1" thickBot="1">
      <c r="B77" s="271">
        <f t="shared" si="7"/>
        <v>62</v>
      </c>
      <c r="C77" s="278" t="s">
        <v>112</v>
      </c>
      <c r="D77" s="286" t="s">
        <v>113</v>
      </c>
      <c r="E77" s="252">
        <v>33910</v>
      </c>
      <c r="F77" s="252">
        <v>43189</v>
      </c>
      <c r="G77" s="274">
        <v>3.637</v>
      </c>
      <c r="H77" s="210">
        <v>102.75700000000001</v>
      </c>
      <c r="I77" s="211">
        <v>103.91500000000001</v>
      </c>
      <c r="J77" s="211">
        <v>103.93</v>
      </c>
      <c r="K77" s="41"/>
      <c r="L77" s="42"/>
      <c r="M77" s="41"/>
      <c r="N77" s="287"/>
    </row>
    <row r="78" spans="1:17" ht="14.25" customHeight="1" thickTop="1" thickBot="1">
      <c r="B78" s="271">
        <f t="shared" si="7"/>
        <v>63</v>
      </c>
      <c r="C78" s="276" t="s">
        <v>114</v>
      </c>
      <c r="D78" s="288" t="s">
        <v>115</v>
      </c>
      <c r="E78" s="252">
        <v>36815</v>
      </c>
      <c r="F78" s="261">
        <v>43244</v>
      </c>
      <c r="G78" s="274">
        <v>3.3839999999999999</v>
      </c>
      <c r="H78" s="210">
        <v>104.21</v>
      </c>
      <c r="I78" s="211">
        <v>104.959</v>
      </c>
      <c r="J78" s="211">
        <v>104.971</v>
      </c>
      <c r="K78" s="41"/>
      <c r="L78" s="42"/>
      <c r="M78" s="41"/>
      <c r="N78" s="277"/>
    </row>
    <row r="79" spans="1:17" s="86" customFormat="1" ht="16.5" customHeight="1" thickTop="1" thickBot="1">
      <c r="A79" s="289"/>
      <c r="B79" s="271">
        <f t="shared" si="7"/>
        <v>64</v>
      </c>
      <c r="C79" s="290" t="s">
        <v>116</v>
      </c>
      <c r="D79" s="273" t="s">
        <v>117</v>
      </c>
      <c r="E79" s="291">
        <v>35744</v>
      </c>
      <c r="F79" s="281">
        <v>43251</v>
      </c>
      <c r="G79" s="274">
        <v>4.4960000000000004</v>
      </c>
      <c r="H79" s="210">
        <v>102.91</v>
      </c>
      <c r="I79" s="211">
        <v>103.822</v>
      </c>
      <c r="J79" s="211">
        <v>103.85599999999999</v>
      </c>
      <c r="K79" s="41"/>
      <c r="L79" s="42"/>
      <c r="M79" s="41"/>
      <c r="N79" s="287"/>
      <c r="O79" s="41"/>
      <c r="P79" s="41"/>
      <c r="Q79" s="41"/>
    </row>
    <row r="80" spans="1:17" ht="16.5" customHeight="1" thickTop="1" thickBot="1">
      <c r="B80" s="271">
        <f t="shared" si="7"/>
        <v>65</v>
      </c>
      <c r="C80" s="292" t="s">
        <v>118</v>
      </c>
      <c r="D80" s="273" t="s">
        <v>117</v>
      </c>
      <c r="E80" s="293">
        <v>40000</v>
      </c>
      <c r="F80" s="261">
        <v>43231</v>
      </c>
      <c r="G80" s="294">
        <v>4.0279999999999996</v>
      </c>
      <c r="H80" s="210">
        <v>104.024</v>
      </c>
      <c r="I80" s="210">
        <v>104.77500000000001</v>
      </c>
      <c r="J80" s="210">
        <v>104.789</v>
      </c>
      <c r="K80" s="41"/>
      <c r="L80" s="42"/>
      <c r="M80" s="41"/>
      <c r="N80" s="280"/>
    </row>
    <row r="81" spans="1:14" ht="16.5" customHeight="1" thickTop="1" thickBot="1">
      <c r="B81" s="295">
        <f t="shared" si="7"/>
        <v>66</v>
      </c>
      <c r="C81" s="296" t="s">
        <v>119</v>
      </c>
      <c r="D81" s="251" t="s">
        <v>60</v>
      </c>
      <c r="E81" s="252">
        <v>39604</v>
      </c>
      <c r="F81" s="268">
        <v>43250</v>
      </c>
      <c r="G81" s="254">
        <v>3.3450000000000002</v>
      </c>
      <c r="H81" s="279">
        <v>105.352</v>
      </c>
      <c r="I81" s="211">
        <v>106.035</v>
      </c>
      <c r="J81" s="211">
        <v>106.05</v>
      </c>
      <c r="K81" s="41"/>
      <c r="L81" s="42"/>
      <c r="M81" s="41"/>
      <c r="N81" s="280"/>
    </row>
    <row r="82" spans="1:14" ht="16.5" customHeight="1" thickTop="1" thickBot="1">
      <c r="B82" s="295">
        <f t="shared" si="7"/>
        <v>67</v>
      </c>
      <c r="C82" s="297" t="s">
        <v>120</v>
      </c>
      <c r="D82" s="298" t="s">
        <v>16</v>
      </c>
      <c r="E82" s="252">
        <v>35481</v>
      </c>
      <c r="F82" s="252">
        <v>43248</v>
      </c>
      <c r="G82" s="299">
        <v>4.4370000000000003</v>
      </c>
      <c r="H82" s="210">
        <v>103.018</v>
      </c>
      <c r="I82" s="211">
        <v>103.848</v>
      </c>
      <c r="J82" s="211">
        <v>103.864</v>
      </c>
      <c r="K82" s="41"/>
      <c r="L82" s="42"/>
      <c r="M82" s="41"/>
      <c r="N82" s="277"/>
    </row>
    <row r="83" spans="1:14" ht="16.5" customHeight="1" thickTop="1" thickBot="1">
      <c r="B83" s="295">
        <f t="shared" si="7"/>
        <v>68</v>
      </c>
      <c r="C83" s="300" t="s">
        <v>121</v>
      </c>
      <c r="D83" s="298" t="s">
        <v>31</v>
      </c>
      <c r="E83" s="252">
        <v>39706</v>
      </c>
      <c r="F83" s="268">
        <v>43249</v>
      </c>
      <c r="G83" s="299">
        <v>4.0380000000000003</v>
      </c>
      <c r="H83" s="210">
        <v>103.033</v>
      </c>
      <c r="I83" s="211">
        <v>103.578</v>
      </c>
      <c r="J83" s="211">
        <v>103.59</v>
      </c>
      <c r="K83" s="41"/>
      <c r="L83" s="42"/>
      <c r="M83" s="41"/>
      <c r="N83" s="277"/>
    </row>
    <row r="84" spans="1:14" ht="16.5" customHeight="1" thickTop="1" thickBot="1">
      <c r="B84" s="295">
        <f t="shared" si="7"/>
        <v>69</v>
      </c>
      <c r="C84" s="301" t="s">
        <v>122</v>
      </c>
      <c r="D84" s="52" t="s">
        <v>10</v>
      </c>
      <c r="E84" s="252">
        <v>38565</v>
      </c>
      <c r="F84" s="252">
        <v>43245</v>
      </c>
      <c r="G84" s="299">
        <v>3.335</v>
      </c>
      <c r="H84" s="279">
        <v>105.331</v>
      </c>
      <c r="I84" s="211">
        <v>106.246</v>
      </c>
      <c r="J84" s="211">
        <v>106.258</v>
      </c>
      <c r="K84" s="41"/>
      <c r="L84" s="42"/>
      <c r="M84" s="41"/>
      <c r="N84" s="280"/>
    </row>
    <row r="85" spans="1:14" ht="16.5" customHeight="1" thickTop="1" thickBot="1">
      <c r="B85" s="295">
        <f t="shared" si="7"/>
        <v>70</v>
      </c>
      <c r="C85" s="302" t="s">
        <v>123</v>
      </c>
      <c r="D85" s="52" t="s">
        <v>14</v>
      </c>
      <c r="E85" s="303">
        <v>34288</v>
      </c>
      <c r="F85" s="252">
        <v>43228</v>
      </c>
      <c r="G85" s="304">
        <v>3.391</v>
      </c>
      <c r="H85" s="210">
        <v>102.452</v>
      </c>
      <c r="I85" s="95">
        <v>103.045</v>
      </c>
      <c r="J85" s="95">
        <v>103.057</v>
      </c>
      <c r="K85" s="41"/>
      <c r="L85" s="42"/>
      <c r="M85" s="41"/>
      <c r="N85" s="277"/>
    </row>
    <row r="86" spans="1:14" ht="13.5" customHeight="1" thickTop="1" thickBot="1">
      <c r="A86" s="10" t="s">
        <v>65</v>
      </c>
      <c r="B86" s="246" t="s">
        <v>124</v>
      </c>
      <c r="C86" s="247"/>
      <c r="D86" s="247"/>
      <c r="E86" s="247"/>
      <c r="F86" s="247"/>
      <c r="G86" s="247"/>
      <c r="H86" s="247"/>
      <c r="I86" s="247"/>
      <c r="J86" s="305"/>
      <c r="K86" s="41"/>
      <c r="L86" s="41"/>
      <c r="M86" s="42"/>
      <c r="N86" s="41"/>
    </row>
    <row r="87" spans="1:14" ht="18" customHeight="1" thickTop="1" thickBot="1">
      <c r="B87" s="307">
        <v>71</v>
      </c>
      <c r="C87" s="308" t="s">
        <v>125</v>
      </c>
      <c r="D87" s="309" t="s">
        <v>25</v>
      </c>
      <c r="E87" s="252">
        <v>39084</v>
      </c>
      <c r="F87" s="252">
        <v>43228</v>
      </c>
      <c r="G87" s="254">
        <v>0.42399999999999999</v>
      </c>
      <c r="H87" s="310">
        <v>10.631</v>
      </c>
      <c r="I87" s="310">
        <v>10.707000000000001</v>
      </c>
      <c r="J87" s="310">
        <v>10.708</v>
      </c>
      <c r="K87" s="41"/>
      <c r="L87" s="42"/>
      <c r="M87" s="41"/>
      <c r="N87" s="311"/>
    </row>
    <row r="88" spans="1:14" ht="16.5" customHeight="1" thickTop="1" thickBot="1">
      <c r="A88" s="10" t="s">
        <v>65</v>
      </c>
      <c r="B88" s="307">
        <f>B87+1</f>
        <v>72</v>
      </c>
      <c r="C88" s="312" t="s">
        <v>126</v>
      </c>
      <c r="D88" s="125" t="s">
        <v>44</v>
      </c>
      <c r="E88" s="313">
        <v>39762</v>
      </c>
      <c r="F88" s="314">
        <v>43251</v>
      </c>
      <c r="G88" s="299">
        <v>3.762</v>
      </c>
      <c r="H88" s="315">
        <v>103.846</v>
      </c>
      <c r="I88" s="315">
        <v>104.02200000000001</v>
      </c>
      <c r="J88" s="315">
        <v>104.033</v>
      </c>
      <c r="L88" s="181"/>
      <c r="M88" s="8"/>
      <c r="N88" s="311"/>
    </row>
    <row r="89" spans="1:14" ht="16.5" customHeight="1" thickTop="1" thickBot="1">
      <c r="B89" s="316">
        <f t="shared" ref="B89:B91" si="8">B88+1</f>
        <v>73</v>
      </c>
      <c r="C89" s="317" t="s">
        <v>127</v>
      </c>
      <c r="D89" s="318" t="s">
        <v>128</v>
      </c>
      <c r="E89" s="319">
        <v>40543</v>
      </c>
      <c r="F89" s="320">
        <v>43245</v>
      </c>
      <c r="G89" s="304">
        <v>4.7489999999999997</v>
      </c>
      <c r="H89" s="321">
        <v>104.26900000000001</v>
      </c>
      <c r="I89" s="321">
        <v>104.547</v>
      </c>
      <c r="J89" s="321">
        <v>104.56399999999999</v>
      </c>
      <c r="K89" s="41"/>
      <c r="L89" s="42"/>
      <c r="M89" s="41"/>
      <c r="N89" s="322"/>
    </row>
    <row r="90" spans="1:14" ht="16.5" customHeight="1" thickTop="1" thickBot="1">
      <c r="B90" s="316">
        <f t="shared" si="8"/>
        <v>74</v>
      </c>
      <c r="C90" s="323" t="s">
        <v>129</v>
      </c>
      <c r="D90" s="324" t="s">
        <v>130</v>
      </c>
      <c r="E90" s="325">
        <v>42024</v>
      </c>
      <c r="F90" s="314">
        <v>43251</v>
      </c>
      <c r="G90" s="326">
        <v>3.9409999999999998</v>
      </c>
      <c r="H90" s="321">
        <v>104.98399999999999</v>
      </c>
      <c r="I90" s="321">
        <v>105.64400000000001</v>
      </c>
      <c r="J90" s="321">
        <v>105.657</v>
      </c>
      <c r="K90" s="41"/>
      <c r="L90" s="42"/>
      <c r="M90" s="41"/>
      <c r="N90" s="322"/>
    </row>
    <row r="91" spans="1:14" s="8" customFormat="1" ht="16.5" customHeight="1" thickTop="1" thickBot="1">
      <c r="A91" s="10"/>
      <c r="B91" s="327">
        <f t="shared" si="8"/>
        <v>75</v>
      </c>
      <c r="C91" s="328" t="s">
        <v>131</v>
      </c>
      <c r="D91" s="329" t="s">
        <v>132</v>
      </c>
      <c r="E91" s="330">
        <v>42195</v>
      </c>
      <c r="F91" s="331">
        <v>43248</v>
      </c>
      <c r="G91" s="332">
        <v>0.40500000000000003</v>
      </c>
      <c r="H91" s="333">
        <v>10.445</v>
      </c>
      <c r="I91" s="333">
        <v>10.505000000000001</v>
      </c>
      <c r="J91" s="333">
        <v>10.506</v>
      </c>
      <c r="K91" s="41"/>
      <c r="L91" s="42"/>
      <c r="M91" s="41"/>
      <c r="N91" s="154"/>
    </row>
    <row r="92" spans="1:14" s="8" customFormat="1" ht="16.5" customHeight="1" thickTop="1" thickBot="1">
      <c r="A92" s="10"/>
      <c r="B92" s="334" t="s">
        <v>133</v>
      </c>
      <c r="C92" s="68"/>
      <c r="D92" s="68"/>
      <c r="E92" s="68"/>
      <c r="F92" s="68"/>
      <c r="G92" s="68"/>
      <c r="H92" s="68"/>
      <c r="I92" s="68"/>
      <c r="J92" s="335"/>
      <c r="K92" s="41"/>
      <c r="L92" s="336"/>
      <c r="M92" s="41"/>
      <c r="N92" s="70"/>
    </row>
    <row r="93" spans="1:14" s="8" customFormat="1" ht="16.5" customHeight="1" thickTop="1" thickBot="1">
      <c r="A93" s="10"/>
      <c r="B93" s="337">
        <v>76</v>
      </c>
      <c r="C93" s="338" t="s">
        <v>134</v>
      </c>
      <c r="D93" s="339" t="s">
        <v>128</v>
      </c>
      <c r="E93" s="340">
        <v>43350</v>
      </c>
      <c r="F93" s="341" t="s">
        <v>135</v>
      </c>
      <c r="G93" s="342" t="s">
        <v>135</v>
      </c>
      <c r="H93" s="343" t="s">
        <v>135</v>
      </c>
      <c r="I93" s="343">
        <v>100.786</v>
      </c>
      <c r="J93" s="343">
        <v>100.843</v>
      </c>
      <c r="K93" s="41"/>
      <c r="L93" s="42"/>
      <c r="M93" s="41"/>
      <c r="N93" s="322"/>
    </row>
    <row r="94" spans="1:14" s="8" customFormat="1" ht="15" customHeight="1" thickTop="1" thickBot="1">
      <c r="A94" s="344"/>
      <c r="B94" s="345" t="s">
        <v>136</v>
      </c>
      <c r="C94" s="345"/>
      <c r="D94" s="345"/>
      <c r="E94" s="345"/>
      <c r="F94" s="345"/>
      <c r="G94" s="345"/>
      <c r="H94" s="345"/>
      <c r="I94" s="345"/>
      <c r="J94" s="345"/>
      <c r="K94" s="345"/>
      <c r="L94" s="41"/>
      <c r="M94" s="346"/>
      <c r="N94" s="41"/>
    </row>
    <row r="95" spans="1:14" s="8" customFormat="1" ht="16.5" customHeight="1" thickTop="1" thickBot="1">
      <c r="A95" s="10"/>
      <c r="B95" s="347">
        <v>77</v>
      </c>
      <c r="C95" s="348" t="s">
        <v>137</v>
      </c>
      <c r="D95" s="349" t="s">
        <v>25</v>
      </c>
      <c r="E95" s="350">
        <v>34561</v>
      </c>
      <c r="F95" s="351">
        <v>43242</v>
      </c>
      <c r="G95" s="352">
        <v>0.58299999999999996</v>
      </c>
      <c r="H95" s="255">
        <v>60.435000000000002</v>
      </c>
      <c r="I95" s="256">
        <v>60.094000000000001</v>
      </c>
      <c r="J95" s="256">
        <v>59.956000000000003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3">
        <f>B95+1</f>
        <v>78</v>
      </c>
      <c r="C96" s="300" t="s">
        <v>138</v>
      </c>
      <c r="D96" s="354" t="s">
        <v>97</v>
      </c>
      <c r="E96" s="320">
        <v>34415</v>
      </c>
      <c r="F96" s="320">
        <v>42877</v>
      </c>
      <c r="G96" s="355" t="s">
        <v>139</v>
      </c>
      <c r="H96" s="356" t="s">
        <v>140</v>
      </c>
      <c r="I96" s="356" t="s">
        <v>140</v>
      </c>
      <c r="J96" s="356" t="s">
        <v>140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3">
        <f t="shared" ref="B97:B106" si="9">B96+1</f>
        <v>79</v>
      </c>
      <c r="C97" s="300" t="s">
        <v>141</v>
      </c>
      <c r="D97" s="298" t="s">
        <v>97</v>
      </c>
      <c r="E97" s="357">
        <v>34415</v>
      </c>
      <c r="F97" s="320">
        <v>42877</v>
      </c>
      <c r="G97" s="299" t="s">
        <v>142</v>
      </c>
      <c r="H97" s="356" t="s">
        <v>140</v>
      </c>
      <c r="I97" s="356" t="s">
        <v>140</v>
      </c>
      <c r="J97" s="356" t="s">
        <v>140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3">
        <f t="shared" si="9"/>
        <v>80</v>
      </c>
      <c r="C98" s="300" t="s">
        <v>143</v>
      </c>
      <c r="D98" s="358" t="s">
        <v>69</v>
      </c>
      <c r="E98" s="357">
        <v>105.764</v>
      </c>
      <c r="F98" s="320">
        <v>43228</v>
      </c>
      <c r="G98" s="299">
        <v>1.958</v>
      </c>
      <c r="H98" s="210">
        <v>97.811000000000007</v>
      </c>
      <c r="I98" s="211">
        <v>100.587</v>
      </c>
      <c r="J98" s="211">
        <v>100.456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3">
        <f t="shared" si="9"/>
        <v>81</v>
      </c>
      <c r="C99" s="300" t="s">
        <v>144</v>
      </c>
      <c r="D99" s="358" t="s">
        <v>105</v>
      </c>
      <c r="E99" s="357">
        <v>36367</v>
      </c>
      <c r="F99" s="320">
        <v>43248</v>
      </c>
      <c r="G99" s="299">
        <v>0.496</v>
      </c>
      <c r="H99" s="210">
        <v>17.757999999999999</v>
      </c>
      <c r="I99" s="211">
        <v>18.539000000000001</v>
      </c>
      <c r="J99" s="211">
        <v>18.547999999999998</v>
      </c>
      <c r="K99" s="359"/>
      <c r="L99" s="360"/>
      <c r="M99" s="360"/>
      <c r="N99" s="361"/>
    </row>
    <row r="100" spans="1:14" s="8" customFormat="1" ht="16.5" customHeight="1" thickTop="1" thickBot="1">
      <c r="A100" s="10"/>
      <c r="B100" s="362">
        <f t="shared" si="9"/>
        <v>82</v>
      </c>
      <c r="C100" s="363" t="s">
        <v>145</v>
      </c>
      <c r="D100" s="364" t="s">
        <v>113</v>
      </c>
      <c r="E100" s="365">
        <v>36857</v>
      </c>
      <c r="F100" s="320">
        <v>43189</v>
      </c>
      <c r="G100" s="366">
        <v>7.298</v>
      </c>
      <c r="H100" s="210">
        <v>297.226</v>
      </c>
      <c r="I100" s="211">
        <v>310.76400000000001</v>
      </c>
      <c r="J100" s="211">
        <v>309.851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62">
        <f t="shared" si="9"/>
        <v>83</v>
      </c>
      <c r="C101" s="363" t="s">
        <v>146</v>
      </c>
      <c r="D101" s="367" t="s">
        <v>117</v>
      </c>
      <c r="E101" s="365">
        <v>34599</v>
      </c>
      <c r="F101" s="368">
        <v>43251</v>
      </c>
      <c r="G101" s="366">
        <v>1.286</v>
      </c>
      <c r="H101" s="210">
        <v>30.074999999999999</v>
      </c>
      <c r="I101" s="210">
        <v>30.221</v>
      </c>
      <c r="J101" s="210">
        <v>30.251999999999999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62">
        <f t="shared" si="9"/>
        <v>84</v>
      </c>
      <c r="C102" s="363" t="s">
        <v>147</v>
      </c>
      <c r="D102" s="367" t="s">
        <v>60</v>
      </c>
      <c r="E102" s="365">
        <v>38777</v>
      </c>
      <c r="F102" s="320">
        <v>43245</v>
      </c>
      <c r="G102" s="366">
        <v>31.236000000000001</v>
      </c>
      <c r="H102" s="210">
        <v>2346.3040000000001</v>
      </c>
      <c r="I102" s="210">
        <v>2482.0540000000001</v>
      </c>
      <c r="J102" s="210">
        <v>2476.2779999999998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62">
        <f t="shared" si="9"/>
        <v>85</v>
      </c>
      <c r="C103" s="363" t="s">
        <v>148</v>
      </c>
      <c r="D103" s="367" t="s">
        <v>16</v>
      </c>
      <c r="E103" s="365">
        <v>34423</v>
      </c>
      <c r="F103" s="320">
        <v>43238</v>
      </c>
      <c r="G103" s="366">
        <v>2.5209999999999999</v>
      </c>
      <c r="H103" s="210">
        <v>74.028000000000006</v>
      </c>
      <c r="I103" s="211">
        <v>77.176000000000002</v>
      </c>
      <c r="J103" s="211">
        <v>77.230999999999995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62">
        <f t="shared" si="9"/>
        <v>86</v>
      </c>
      <c r="C104" s="363" t="s">
        <v>149</v>
      </c>
      <c r="D104" s="367" t="s">
        <v>16</v>
      </c>
      <c r="E104" s="365">
        <v>34731</v>
      </c>
      <c r="F104" s="368">
        <v>43237</v>
      </c>
      <c r="G104" s="366">
        <v>2.2429999999999999</v>
      </c>
      <c r="H104" s="210">
        <v>55.671999999999997</v>
      </c>
      <c r="I104" s="211">
        <v>57.947000000000003</v>
      </c>
      <c r="J104" s="211">
        <v>57.963999999999999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62">
        <f t="shared" si="9"/>
        <v>87</v>
      </c>
      <c r="C105" s="292" t="s">
        <v>150</v>
      </c>
      <c r="D105" s="52" t="s">
        <v>14</v>
      </c>
      <c r="E105" s="357">
        <v>36297</v>
      </c>
      <c r="F105" s="320">
        <v>43228</v>
      </c>
      <c r="G105" s="299">
        <v>3.7999999999999999E-2</v>
      </c>
      <c r="H105" s="369">
        <v>108.84399999999999</v>
      </c>
      <c r="I105" s="211">
        <v>117.149</v>
      </c>
      <c r="J105" s="211">
        <v>117.06399999999999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70">
        <f t="shared" si="9"/>
        <v>88</v>
      </c>
      <c r="C106" s="371" t="s">
        <v>151</v>
      </c>
      <c r="D106" s="372" t="s">
        <v>14</v>
      </c>
      <c r="E106" s="373">
        <v>36626</v>
      </c>
      <c r="F106" s="374">
        <v>42865</v>
      </c>
      <c r="G106" s="375" t="s">
        <v>152</v>
      </c>
      <c r="H106" s="376">
        <v>95.96</v>
      </c>
      <c r="I106" s="377">
        <v>102.184</v>
      </c>
      <c r="J106" s="377">
        <v>101.88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4" t="s">
        <v>153</v>
      </c>
      <c r="C107" s="68"/>
      <c r="D107" s="68"/>
      <c r="E107" s="68"/>
      <c r="F107" s="68"/>
      <c r="G107" s="68"/>
      <c r="H107" s="68"/>
      <c r="I107" s="68"/>
      <c r="J107" s="335"/>
      <c r="M107" s="172"/>
    </row>
    <row r="108" spans="1:14" s="8" customFormat="1" ht="16.5" customHeight="1" thickTop="1" thickBot="1">
      <c r="A108" s="10"/>
      <c r="B108" s="378">
        <v>89</v>
      </c>
      <c r="C108" s="379" t="s">
        <v>154</v>
      </c>
      <c r="D108" s="380" t="s">
        <v>25</v>
      </c>
      <c r="E108" s="320">
        <v>39084</v>
      </c>
      <c r="F108" s="320">
        <v>43228</v>
      </c>
      <c r="G108" s="355">
        <v>0.22800000000000001</v>
      </c>
      <c r="H108" s="256">
        <v>10.99</v>
      </c>
      <c r="I108" s="381" t="s">
        <v>140</v>
      </c>
      <c r="J108" s="381" t="s">
        <v>140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82">
        <f>B108+1</f>
        <v>90</v>
      </c>
      <c r="C109" s="312" t="s">
        <v>155</v>
      </c>
      <c r="D109" s="298" t="s">
        <v>25</v>
      </c>
      <c r="E109" s="357">
        <v>1867429</v>
      </c>
      <c r="F109" s="320">
        <v>43228</v>
      </c>
      <c r="G109" s="299">
        <v>0.151</v>
      </c>
      <c r="H109" s="383">
        <v>11.95</v>
      </c>
      <c r="I109" s="384">
        <v>11.596</v>
      </c>
      <c r="J109" s="384">
        <v>11.606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82">
        <f t="shared" ref="B110:B125" si="10">B109+1</f>
        <v>91</v>
      </c>
      <c r="C110" s="312" t="s">
        <v>156</v>
      </c>
      <c r="D110" s="298" t="s">
        <v>25</v>
      </c>
      <c r="E110" s="357">
        <v>735</v>
      </c>
      <c r="F110" s="320">
        <v>43228</v>
      </c>
      <c r="G110" s="299">
        <v>1.4E-2</v>
      </c>
      <c r="H110" s="383">
        <v>14.977</v>
      </c>
      <c r="I110" s="381" t="s">
        <v>140</v>
      </c>
      <c r="J110" s="381" t="s">
        <v>140</v>
      </c>
      <c r="K110" s="41"/>
      <c r="L110" s="42"/>
      <c r="M110" s="41"/>
      <c r="N110" s="89"/>
    </row>
    <row r="111" spans="1:14" s="8" customFormat="1" ht="17.25" customHeight="1" thickTop="1" thickBot="1">
      <c r="A111" s="385"/>
      <c r="B111" s="382">
        <f t="shared" si="10"/>
        <v>92</v>
      </c>
      <c r="C111" s="312" t="s">
        <v>157</v>
      </c>
      <c r="D111" s="298" t="s">
        <v>25</v>
      </c>
      <c r="E111" s="357">
        <v>39084</v>
      </c>
      <c r="F111" s="320">
        <v>43228</v>
      </c>
      <c r="G111" s="299">
        <v>0.23200000000000001</v>
      </c>
      <c r="H111" s="383">
        <v>13.451000000000001</v>
      </c>
      <c r="I111" s="384">
        <v>14.368</v>
      </c>
      <c r="J111" s="384">
        <v>14.391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82">
        <f t="shared" si="10"/>
        <v>93</v>
      </c>
      <c r="C112" s="386" t="s">
        <v>158</v>
      </c>
      <c r="D112" s="358" t="s">
        <v>97</v>
      </c>
      <c r="E112" s="357">
        <v>39994</v>
      </c>
      <c r="F112" s="320">
        <v>43241</v>
      </c>
      <c r="G112" s="299">
        <v>0.29899999999999999</v>
      </c>
      <c r="H112" s="383">
        <v>14.146000000000001</v>
      </c>
      <c r="I112" s="384">
        <v>16.18</v>
      </c>
      <c r="J112" s="384">
        <v>16.152000000000001</v>
      </c>
      <c r="K112" s="41"/>
      <c r="L112" s="42"/>
      <c r="M112" s="41"/>
      <c r="N112" s="89"/>
    </row>
    <row r="113" spans="1:17" s="8" customFormat="1" ht="15.75" customHeight="1" thickTop="1" thickBot="1">
      <c r="A113" s="10"/>
      <c r="B113" s="382">
        <f t="shared" si="10"/>
        <v>94</v>
      </c>
      <c r="C113" s="386" t="s">
        <v>159</v>
      </c>
      <c r="D113" s="298" t="s">
        <v>97</v>
      </c>
      <c r="E113" s="357">
        <v>40848</v>
      </c>
      <c r="F113" s="320">
        <v>43241</v>
      </c>
      <c r="G113" s="299">
        <v>0.24</v>
      </c>
      <c r="H113" s="383">
        <v>12.407</v>
      </c>
      <c r="I113" s="384">
        <v>13.935</v>
      </c>
      <c r="J113" s="384">
        <v>13.914999999999999</v>
      </c>
      <c r="K113" s="41"/>
      <c r="L113" s="42"/>
      <c r="M113" s="41"/>
      <c r="N113" s="89"/>
    </row>
    <row r="114" spans="1:17" s="8" customFormat="1" ht="16.5" customHeight="1" thickTop="1" thickBot="1">
      <c r="A114" s="10"/>
      <c r="B114" s="382">
        <f t="shared" si="10"/>
        <v>95</v>
      </c>
      <c r="C114" s="387" t="s">
        <v>160</v>
      </c>
      <c r="D114" s="358" t="s">
        <v>69</v>
      </c>
      <c r="E114" s="357">
        <v>39175</v>
      </c>
      <c r="F114" s="320">
        <v>43222</v>
      </c>
      <c r="G114" s="299">
        <v>4.5140000000000002</v>
      </c>
      <c r="H114" s="383">
        <v>147.89599999999999</v>
      </c>
      <c r="I114" s="384">
        <v>157.35499999999999</v>
      </c>
      <c r="J114" s="384">
        <v>157.64099999999999</v>
      </c>
      <c r="K114" s="41"/>
      <c r="L114" s="42"/>
      <c r="M114" s="41"/>
      <c r="N114" s="89"/>
    </row>
    <row r="115" spans="1:17" s="8" customFormat="1" ht="16.5" customHeight="1" thickTop="1" thickBot="1">
      <c r="A115" s="10"/>
      <c r="B115" s="382">
        <f t="shared" si="10"/>
        <v>96</v>
      </c>
      <c r="C115" s="388" t="s">
        <v>161</v>
      </c>
      <c r="D115" s="358" t="s">
        <v>69</v>
      </c>
      <c r="E115" s="357">
        <v>39175</v>
      </c>
      <c r="F115" s="320">
        <v>43222</v>
      </c>
      <c r="G115" s="389">
        <v>3.7869999999999999</v>
      </c>
      <c r="H115" s="383">
        <v>141.06800000000001</v>
      </c>
      <c r="I115" s="384">
        <v>147.42099999999999</v>
      </c>
      <c r="J115" s="384">
        <v>147.666</v>
      </c>
      <c r="K115" s="41"/>
      <c r="L115" s="42"/>
      <c r="M115" s="41"/>
      <c r="N115" s="89"/>
    </row>
    <row r="116" spans="1:17" s="86" customFormat="1" ht="16.5" customHeight="1" thickTop="1" thickBot="1">
      <c r="B116" s="382">
        <f t="shared" si="10"/>
        <v>97</v>
      </c>
      <c r="C116" s="390" t="s">
        <v>162</v>
      </c>
      <c r="D116" s="391" t="s">
        <v>29</v>
      </c>
      <c r="E116" s="357">
        <v>40708</v>
      </c>
      <c r="F116" s="320">
        <v>43245</v>
      </c>
      <c r="G116" s="392">
        <v>0.11</v>
      </c>
      <c r="H116" s="383">
        <v>8.8889999999999993</v>
      </c>
      <c r="I116" s="383">
        <v>8.86</v>
      </c>
      <c r="J116" s="383">
        <v>8.8249999999999993</v>
      </c>
      <c r="K116" s="41"/>
      <c r="L116" s="42"/>
      <c r="M116" s="41"/>
      <c r="N116" s="89"/>
      <c r="O116" s="41"/>
      <c r="P116" s="41"/>
      <c r="Q116" s="41"/>
    </row>
    <row r="117" spans="1:17" ht="16.5" customHeight="1" thickTop="1" thickBot="1">
      <c r="B117" s="382">
        <f t="shared" si="10"/>
        <v>98</v>
      </c>
      <c r="C117" s="393" t="s">
        <v>163</v>
      </c>
      <c r="D117" s="380" t="s">
        <v>16</v>
      </c>
      <c r="E117" s="357">
        <v>39699</v>
      </c>
      <c r="F117" s="320">
        <v>43235</v>
      </c>
      <c r="G117" s="392">
        <v>3.415</v>
      </c>
      <c r="H117" s="383">
        <v>109.614</v>
      </c>
      <c r="I117" s="384">
        <v>124.378</v>
      </c>
      <c r="J117" s="384">
        <v>124.44</v>
      </c>
      <c r="K117" s="41"/>
      <c r="L117" s="42"/>
      <c r="M117" s="41"/>
      <c r="N117" s="89"/>
    </row>
    <row r="118" spans="1:17" ht="16.5" customHeight="1" thickTop="1" thickBot="1">
      <c r="B118" s="382">
        <f t="shared" si="10"/>
        <v>99</v>
      </c>
      <c r="C118" s="386" t="s">
        <v>164</v>
      </c>
      <c r="D118" s="298" t="s">
        <v>31</v>
      </c>
      <c r="E118" s="357">
        <v>40725</v>
      </c>
      <c r="F118" s="394">
        <v>43250</v>
      </c>
      <c r="G118" s="304">
        <v>0.96499999999999997</v>
      </c>
      <c r="H118" s="383">
        <v>87.316000000000003</v>
      </c>
      <c r="I118" s="384">
        <v>84.429000000000002</v>
      </c>
      <c r="J118" s="384">
        <v>84.671999999999997</v>
      </c>
      <c r="K118" s="41"/>
      <c r="L118" s="41"/>
      <c r="M118" s="42"/>
      <c r="N118" s="41"/>
    </row>
    <row r="119" spans="1:17" ht="16.5" customHeight="1" thickTop="1" thickBot="1">
      <c r="A119" s="10" t="s">
        <v>65</v>
      </c>
      <c r="B119" s="382">
        <f t="shared" si="10"/>
        <v>100</v>
      </c>
      <c r="C119" s="386" t="s">
        <v>165</v>
      </c>
      <c r="D119" s="298" t="s">
        <v>31</v>
      </c>
      <c r="E119" s="395">
        <v>40725</v>
      </c>
      <c r="F119" s="394">
        <v>43250</v>
      </c>
      <c r="G119" s="396">
        <v>0.59899999999999998</v>
      </c>
      <c r="H119" s="383">
        <v>90.784000000000006</v>
      </c>
      <c r="I119" s="383">
        <v>85.82</v>
      </c>
      <c r="J119" s="383">
        <v>86.001999999999995</v>
      </c>
      <c r="K119" s="41"/>
      <c r="L119" s="41"/>
      <c r="M119" s="42"/>
      <c r="N119" s="41"/>
    </row>
    <row r="120" spans="1:17" s="86" customFormat="1" ht="16.5" customHeight="1" thickTop="1">
      <c r="B120" s="382">
        <f t="shared" si="10"/>
        <v>101</v>
      </c>
      <c r="C120" s="397" t="s">
        <v>166</v>
      </c>
      <c r="D120" s="398" t="s">
        <v>132</v>
      </c>
      <c r="E120" s="399">
        <v>40910</v>
      </c>
      <c r="F120" s="320">
        <v>43248</v>
      </c>
      <c r="G120" s="400">
        <v>3.6440000000000001</v>
      </c>
      <c r="H120" s="383">
        <v>96.888000000000005</v>
      </c>
      <c r="I120" s="383">
        <v>100.262</v>
      </c>
      <c r="J120" s="383">
        <v>100.18600000000001</v>
      </c>
      <c r="K120" s="401"/>
      <c r="L120" s="402"/>
      <c r="M120" s="401"/>
      <c r="N120" s="403"/>
      <c r="O120" s="41"/>
      <c r="P120" s="41"/>
      <c r="Q120" s="41"/>
    </row>
    <row r="121" spans="1:17" ht="16.5" customHeight="1">
      <c r="B121" s="382">
        <f t="shared" si="10"/>
        <v>102</v>
      </c>
      <c r="C121" s="404" t="s">
        <v>167</v>
      </c>
      <c r="D121" s="405" t="s">
        <v>14</v>
      </c>
      <c r="E121" s="394">
        <v>41904</v>
      </c>
      <c r="F121" s="406">
        <v>43208</v>
      </c>
      <c r="G121" s="400">
        <v>1.0900000000000001</v>
      </c>
      <c r="H121" s="384">
        <v>102.804</v>
      </c>
      <c r="I121" s="384">
        <v>107.983</v>
      </c>
      <c r="J121" s="384">
        <v>107.72199999999999</v>
      </c>
      <c r="K121" s="407"/>
      <c r="L121" s="408"/>
      <c r="M121" s="407"/>
      <c r="N121" s="409"/>
    </row>
    <row r="122" spans="1:17" ht="16.5" customHeight="1">
      <c r="B122" s="382">
        <f t="shared" si="10"/>
        <v>103</v>
      </c>
      <c r="C122" s="410" t="s">
        <v>168</v>
      </c>
      <c r="D122" s="411" t="s">
        <v>16</v>
      </c>
      <c r="E122" s="412">
        <v>42388</v>
      </c>
      <c r="F122" s="394">
        <v>43236</v>
      </c>
      <c r="G122" s="355">
        <v>1.829</v>
      </c>
      <c r="H122" s="384">
        <v>96.245999999999995</v>
      </c>
      <c r="I122" s="384">
        <v>97.203999999999994</v>
      </c>
      <c r="J122" s="384">
        <v>97.296000000000006</v>
      </c>
      <c r="K122" s="407"/>
      <c r="L122" s="408"/>
      <c r="M122" s="407"/>
      <c r="N122" s="409"/>
    </row>
    <row r="123" spans="1:17" ht="16.5" customHeight="1">
      <c r="B123" s="382">
        <f t="shared" si="10"/>
        <v>104</v>
      </c>
      <c r="C123" s="410" t="s">
        <v>169</v>
      </c>
      <c r="D123" s="411" t="s">
        <v>29</v>
      </c>
      <c r="E123" s="412">
        <v>42741</v>
      </c>
      <c r="F123" s="413" t="s">
        <v>135</v>
      </c>
      <c r="G123" s="414" t="s">
        <v>135</v>
      </c>
      <c r="H123" s="415">
        <v>10.031000000000001</v>
      </c>
      <c r="I123" s="384">
        <v>10.161</v>
      </c>
      <c r="J123" s="384">
        <v>10.14</v>
      </c>
      <c r="K123" s="416"/>
      <c r="L123" s="408"/>
      <c r="M123" s="416"/>
      <c r="N123" s="409"/>
    </row>
    <row r="124" spans="1:17" ht="16.5" customHeight="1">
      <c r="B124" s="417">
        <f t="shared" si="10"/>
        <v>105</v>
      </c>
      <c r="C124" s="418" t="s">
        <v>170</v>
      </c>
      <c r="D124" s="419" t="s">
        <v>117</v>
      </c>
      <c r="E124" s="420">
        <v>43087</v>
      </c>
      <c r="F124" s="421" t="s">
        <v>135</v>
      </c>
      <c r="G124" s="422" t="s">
        <v>135</v>
      </c>
      <c r="H124" s="383">
        <v>100.008</v>
      </c>
      <c r="I124" s="383">
        <v>100.059</v>
      </c>
      <c r="J124" s="383">
        <v>99.927000000000007</v>
      </c>
      <c r="K124" s="423"/>
      <c r="L124" s="424"/>
      <c r="M124" s="423"/>
      <c r="N124" s="425"/>
    </row>
    <row r="125" spans="1:17" ht="16.5" customHeight="1" thickBot="1">
      <c r="B125" s="426">
        <f t="shared" si="10"/>
        <v>106</v>
      </c>
      <c r="C125" s="427" t="s">
        <v>171</v>
      </c>
      <c r="D125" s="428" t="s">
        <v>12</v>
      </c>
      <c r="E125" s="429">
        <v>39097</v>
      </c>
      <c r="F125" s="429">
        <v>43213</v>
      </c>
      <c r="G125" s="430">
        <v>4.1740000000000004</v>
      </c>
      <c r="H125" s="431">
        <v>154.54599999999999</v>
      </c>
      <c r="I125" s="377">
        <v>160.84899999999999</v>
      </c>
      <c r="J125" s="377">
        <v>160.65899999999999</v>
      </c>
      <c r="K125" s="432"/>
      <c r="L125" s="433"/>
      <c r="M125" s="434"/>
      <c r="N125" s="433"/>
    </row>
    <row r="126" spans="1:17" ht="13.5" customHeight="1" thickBot="1">
      <c r="B126" s="334" t="s">
        <v>172</v>
      </c>
      <c r="C126" s="68"/>
      <c r="D126" s="68"/>
      <c r="E126" s="68"/>
      <c r="F126" s="68"/>
      <c r="G126" s="68"/>
      <c r="H126" s="68"/>
      <c r="I126" s="68"/>
      <c r="J126" s="335"/>
      <c r="M126" s="172"/>
    </row>
    <row r="127" spans="1:17" ht="16.5" customHeight="1" thickTop="1" thickBot="1">
      <c r="B127" s="435">
        <v>107</v>
      </c>
      <c r="C127" s="436" t="s">
        <v>173</v>
      </c>
      <c r="D127" s="298" t="s">
        <v>38</v>
      </c>
      <c r="E127" s="357">
        <v>40630</v>
      </c>
      <c r="F127" s="394">
        <v>43250</v>
      </c>
      <c r="G127" s="437">
        <v>1.8959999999999999</v>
      </c>
      <c r="H127" s="255">
        <v>102.77200000000001</v>
      </c>
      <c r="I127" s="438">
        <v>112.474</v>
      </c>
      <c r="J127" s="438">
        <v>111.697</v>
      </c>
      <c r="K127" s="189" t="s">
        <v>78</v>
      </c>
      <c r="M127" s="181">
        <f>+(J127-I127)/I127</f>
        <v>-6.9082632430606276E-3</v>
      </c>
    </row>
    <row r="128" spans="1:17" ht="16.5" customHeight="1" thickTop="1" thickBot="1">
      <c r="B128" s="417">
        <f>B127+1</f>
        <v>108</v>
      </c>
      <c r="C128" s="439" t="s">
        <v>174</v>
      </c>
      <c r="D128" s="440" t="s">
        <v>175</v>
      </c>
      <c r="E128" s="441">
        <v>40543</v>
      </c>
      <c r="F128" s="442">
        <v>43245</v>
      </c>
      <c r="G128" s="443">
        <v>0.996</v>
      </c>
      <c r="H128" s="383">
        <v>109.363</v>
      </c>
      <c r="I128" s="383">
        <v>112.94</v>
      </c>
      <c r="J128" s="383">
        <v>112.43600000000001</v>
      </c>
      <c r="K128" s="180" t="s">
        <v>67</v>
      </c>
      <c r="M128" s="181" t="e">
        <f>+(#REF!-I128)/I128</f>
        <v>#REF!</v>
      </c>
    </row>
    <row r="129" spans="1:14" ht="16.5" customHeight="1" thickTop="1" thickBot="1">
      <c r="B129" s="417">
        <f t="shared" ref="B129:B142" si="11">B128+1</f>
        <v>109</v>
      </c>
      <c r="C129" s="386" t="s">
        <v>176</v>
      </c>
      <c r="D129" s="444" t="s">
        <v>175</v>
      </c>
      <c r="E129" s="395">
        <v>40543</v>
      </c>
      <c r="F129" s="442">
        <v>43245</v>
      </c>
      <c r="G129" s="445">
        <v>0.83299999999999996</v>
      </c>
      <c r="H129" s="383">
        <v>108.645</v>
      </c>
      <c r="I129" s="383">
        <v>122.05</v>
      </c>
      <c r="J129" s="383">
        <v>120.70099999999999</v>
      </c>
      <c r="K129" s="180" t="s">
        <v>67</v>
      </c>
      <c r="M129" s="181">
        <f t="shared" ref="M129:M134" si="12">+(J129-I129)/I129</f>
        <v>-1.1052847193773075E-2</v>
      </c>
    </row>
    <row r="130" spans="1:14" ht="16.5" customHeight="1" thickTop="1" thickBot="1">
      <c r="B130" s="417">
        <f t="shared" si="11"/>
        <v>110</v>
      </c>
      <c r="C130" s="446" t="s">
        <v>177</v>
      </c>
      <c r="D130" s="298" t="s">
        <v>20</v>
      </c>
      <c r="E130" s="395">
        <v>38671</v>
      </c>
      <c r="F130" s="442">
        <v>43241</v>
      </c>
      <c r="G130" s="443">
        <v>1.4370000000000001</v>
      </c>
      <c r="H130" s="447">
        <v>199.619</v>
      </c>
      <c r="I130" s="447">
        <v>207.304</v>
      </c>
      <c r="J130" s="447">
        <v>205.81200000000001</v>
      </c>
      <c r="K130" s="184" t="s">
        <v>70</v>
      </c>
      <c r="M130" s="181">
        <f t="shared" si="12"/>
        <v>-7.1971597267780178E-3</v>
      </c>
    </row>
    <row r="131" spans="1:14" ht="16.5" customHeight="1" thickTop="1" thickBot="1">
      <c r="B131" s="435">
        <f t="shared" si="11"/>
        <v>111</v>
      </c>
      <c r="C131" s="446" t="s">
        <v>178</v>
      </c>
      <c r="D131" s="298" t="s">
        <v>20</v>
      </c>
      <c r="E131" s="395">
        <v>38671</v>
      </c>
      <c r="F131" s="442">
        <v>43241</v>
      </c>
      <c r="G131" s="400">
        <v>1.6950000000000001</v>
      </c>
      <c r="H131" s="383">
        <v>184.55799999999999</v>
      </c>
      <c r="I131" s="448">
        <v>188.06399999999999</v>
      </c>
      <c r="J131" s="448">
        <v>187.501</v>
      </c>
      <c r="K131" s="89" t="s">
        <v>70</v>
      </c>
      <c r="L131" s="41"/>
      <c r="M131" s="42">
        <f t="shared" si="12"/>
        <v>-2.9936617321762175E-3</v>
      </c>
      <c r="N131" s="41"/>
    </row>
    <row r="132" spans="1:14" s="8" customFormat="1" ht="16.5" customHeight="1" thickTop="1" thickBot="1">
      <c r="A132" s="10"/>
      <c r="B132" s="435">
        <f t="shared" si="11"/>
        <v>112</v>
      </c>
      <c r="C132" s="312" t="s">
        <v>179</v>
      </c>
      <c r="D132" s="298" t="s">
        <v>20</v>
      </c>
      <c r="E132" s="395">
        <v>38671</v>
      </c>
      <c r="F132" s="442">
        <v>43241</v>
      </c>
      <c r="G132" s="400">
        <v>3.6469999999999998</v>
      </c>
      <c r="H132" s="383">
        <v>158.43600000000001</v>
      </c>
      <c r="I132" s="448">
        <v>163.636</v>
      </c>
      <c r="J132" s="448">
        <v>163.245</v>
      </c>
      <c r="K132" s="89" t="s">
        <v>70</v>
      </c>
      <c r="L132" s="41"/>
      <c r="M132" s="42">
        <f t="shared" si="12"/>
        <v>-2.3894497543327331E-3</v>
      </c>
      <c r="N132" s="41"/>
    </row>
    <row r="133" spans="1:14" s="8" customFormat="1" ht="16.5" customHeight="1" thickTop="1" thickBot="1">
      <c r="A133" s="10"/>
      <c r="B133" s="435">
        <f t="shared" si="11"/>
        <v>113</v>
      </c>
      <c r="C133" s="386" t="s">
        <v>180</v>
      </c>
      <c r="D133" s="298" t="s">
        <v>20</v>
      </c>
      <c r="E133" s="395">
        <v>40014</v>
      </c>
      <c r="F133" s="449" t="s">
        <v>181</v>
      </c>
      <c r="G133" s="396" t="s">
        <v>181</v>
      </c>
      <c r="H133" s="383">
        <v>21.015000000000001</v>
      </c>
      <c r="I133" s="448">
        <v>24.309000000000001</v>
      </c>
      <c r="J133" s="448">
        <v>24.149000000000001</v>
      </c>
      <c r="K133" s="184" t="s">
        <v>70</v>
      </c>
      <c r="M133" s="181">
        <f t="shared" si="12"/>
        <v>-6.581924390143574E-3</v>
      </c>
    </row>
    <row r="134" spans="1:14" s="8" customFormat="1" ht="16.5" customHeight="1" thickTop="1" thickBot="1">
      <c r="A134" s="10"/>
      <c r="B134" s="435">
        <f t="shared" si="11"/>
        <v>114</v>
      </c>
      <c r="C134" s="386" t="s">
        <v>182</v>
      </c>
      <c r="D134" s="298" t="s">
        <v>20</v>
      </c>
      <c r="E134" s="395">
        <v>40455</v>
      </c>
      <c r="F134" s="406" t="s">
        <v>181</v>
      </c>
      <c r="G134" s="396" t="s">
        <v>181</v>
      </c>
      <c r="H134" s="383">
        <v>136.19</v>
      </c>
      <c r="I134" s="448">
        <v>144.672</v>
      </c>
      <c r="J134" s="448">
        <v>144.65299999999999</v>
      </c>
      <c r="K134" s="184" t="s">
        <v>70</v>
      </c>
      <c r="M134" s="181">
        <f t="shared" si="12"/>
        <v>-1.3133156381335337E-4</v>
      </c>
    </row>
    <row r="135" spans="1:14" s="8" customFormat="1" ht="16.5" customHeight="1" thickTop="1" thickBot="1">
      <c r="A135" s="10"/>
      <c r="B135" s="435">
        <f t="shared" si="11"/>
        <v>115</v>
      </c>
      <c r="C135" s="386" t="s">
        <v>183</v>
      </c>
      <c r="D135" s="298" t="s">
        <v>184</v>
      </c>
      <c r="E135" s="395">
        <v>40240</v>
      </c>
      <c r="F135" s="394">
        <v>43250</v>
      </c>
      <c r="G135" s="396">
        <v>1.972</v>
      </c>
      <c r="H135" s="383">
        <v>112.65900000000001</v>
      </c>
      <c r="I135" s="448">
        <v>127.75700000000001</v>
      </c>
      <c r="J135" s="448">
        <v>128.05199999999999</v>
      </c>
      <c r="K135" s="189" t="s">
        <v>78</v>
      </c>
      <c r="M135" s="181" t="e">
        <f>+(I135-#REF!)/#REF!</f>
        <v>#REF!</v>
      </c>
    </row>
    <row r="136" spans="1:14" s="8" customFormat="1" ht="16.5" customHeight="1" thickTop="1" thickBot="1">
      <c r="A136" s="10"/>
      <c r="B136" s="435">
        <f t="shared" si="11"/>
        <v>116</v>
      </c>
      <c r="C136" s="397" t="s">
        <v>185</v>
      </c>
      <c r="D136" s="398" t="s">
        <v>132</v>
      </c>
      <c r="E136" s="450">
        <v>40147</v>
      </c>
      <c r="F136" s="406">
        <v>41418</v>
      </c>
      <c r="G136" s="400" t="s">
        <v>186</v>
      </c>
      <c r="H136" s="383">
        <v>8826.2090000000007</v>
      </c>
      <c r="I136" s="448">
        <v>9529.7430000000004</v>
      </c>
      <c r="J136" s="448">
        <v>9569.9500000000007</v>
      </c>
      <c r="K136" s="451" t="s">
        <v>70</v>
      </c>
      <c r="L136" s="452"/>
      <c r="M136" s="453">
        <f t="shared" ref="M136" si="13">+(J136-I136)/I136</f>
        <v>4.2191064334054272E-3</v>
      </c>
      <c r="N136" s="452"/>
    </row>
    <row r="137" spans="1:14" s="8" customFormat="1" ht="16.5" customHeight="1" thickTop="1" thickBot="1">
      <c r="A137" s="10"/>
      <c r="B137" s="435">
        <f t="shared" si="11"/>
        <v>117</v>
      </c>
      <c r="C137" s="397" t="s">
        <v>187</v>
      </c>
      <c r="D137" s="398" t="s">
        <v>132</v>
      </c>
      <c r="E137" s="454">
        <v>41984</v>
      </c>
      <c r="F137" s="455" t="s">
        <v>181</v>
      </c>
      <c r="G137" s="456" t="s">
        <v>181</v>
      </c>
      <c r="H137" s="457">
        <v>83.087000000000003</v>
      </c>
      <c r="I137" s="458">
        <v>75.647000000000006</v>
      </c>
      <c r="J137" s="458">
        <v>75.411000000000001</v>
      </c>
      <c r="K137" s="184" t="s">
        <v>70</v>
      </c>
      <c r="M137" s="181">
        <f>+(J137-I137)/I137</f>
        <v>-3.1197535923434398E-3</v>
      </c>
    </row>
    <row r="138" spans="1:14" s="8" customFormat="1" ht="16.5" customHeight="1" thickTop="1">
      <c r="A138" s="10"/>
      <c r="B138" s="435">
        <f t="shared" si="11"/>
        <v>118</v>
      </c>
      <c r="C138" s="459" t="s">
        <v>188</v>
      </c>
      <c r="D138" s="405" t="s">
        <v>60</v>
      </c>
      <c r="E138" s="460">
        <v>42170</v>
      </c>
      <c r="F138" s="442">
        <v>43235</v>
      </c>
      <c r="G138" s="461">
        <v>15.347</v>
      </c>
      <c r="H138" s="383">
        <v>984.26099999999997</v>
      </c>
      <c r="I138" s="383">
        <v>1048.673</v>
      </c>
      <c r="J138" s="383">
        <v>1048.404</v>
      </c>
      <c r="K138" s="184"/>
      <c r="M138" s="191">
        <f t="shared" ref="M138:M142" si="14">+(J138-I138)/I138</f>
        <v>-2.565146618631408E-4</v>
      </c>
    </row>
    <row r="139" spans="1:14" s="8" customFormat="1" ht="16.5" customHeight="1">
      <c r="A139" s="10"/>
      <c r="B139" s="435">
        <f t="shared" si="11"/>
        <v>119</v>
      </c>
      <c r="C139" s="462" t="s">
        <v>189</v>
      </c>
      <c r="D139" s="405" t="s">
        <v>10</v>
      </c>
      <c r="E139" s="399">
        <v>42352</v>
      </c>
      <c r="F139" s="442">
        <v>43245</v>
      </c>
      <c r="G139" s="461">
        <v>89.22</v>
      </c>
      <c r="H139" s="383">
        <v>5490.8450000000003</v>
      </c>
      <c r="I139" s="383">
        <v>5983.7939999999999</v>
      </c>
      <c r="J139" s="383">
        <v>5942.1480000000001</v>
      </c>
      <c r="K139" s="184"/>
      <c r="M139" s="191">
        <f t="shared" si="14"/>
        <v>-6.9597984155202759E-3</v>
      </c>
    </row>
    <row r="140" spans="1:14" s="8" customFormat="1" ht="16.5" customHeight="1">
      <c r="A140" s="10"/>
      <c r="B140" s="435">
        <f t="shared" si="11"/>
        <v>120</v>
      </c>
      <c r="C140" s="463" t="s">
        <v>190</v>
      </c>
      <c r="D140" s="464" t="s">
        <v>29</v>
      </c>
      <c r="E140" s="465">
        <v>42580</v>
      </c>
      <c r="F140" s="442">
        <v>43245</v>
      </c>
      <c r="G140" s="396">
        <v>119.161</v>
      </c>
      <c r="H140" s="383">
        <v>4974.7240000000002</v>
      </c>
      <c r="I140" s="466">
        <v>5255.0410000000002</v>
      </c>
      <c r="J140" s="466">
        <v>5240.6760000000004</v>
      </c>
      <c r="K140" s="467"/>
      <c r="L140" s="468"/>
      <c r="M140" s="469">
        <f t="shared" si="14"/>
        <v>-2.7335657324081357E-3</v>
      </c>
      <c r="N140" s="468"/>
    </row>
    <row r="141" spans="1:14" s="8" customFormat="1" ht="16.5" customHeight="1">
      <c r="A141" s="10"/>
      <c r="B141" s="435">
        <f t="shared" si="11"/>
        <v>121</v>
      </c>
      <c r="C141" s="470" t="s">
        <v>191</v>
      </c>
      <c r="D141" s="471" t="s">
        <v>38</v>
      </c>
      <c r="E141" s="472">
        <v>42920</v>
      </c>
      <c r="F141" s="394">
        <v>43250</v>
      </c>
      <c r="G141" s="473">
        <v>0.57999999999999996</v>
      </c>
      <c r="H141" s="383">
        <v>101.33499999999999</v>
      </c>
      <c r="I141" s="466">
        <v>92.754000000000005</v>
      </c>
      <c r="J141" s="466">
        <v>92.52</v>
      </c>
      <c r="K141" s="474"/>
      <c r="L141" s="475"/>
      <c r="M141" s="476">
        <f t="shared" si="14"/>
        <v>-2.5228022511159503E-3</v>
      </c>
      <c r="N141" s="475"/>
    </row>
    <row r="142" spans="1:14" s="8" customFormat="1" ht="16.5" customHeight="1" thickBot="1">
      <c r="A142" s="10"/>
      <c r="B142" s="435">
        <f t="shared" si="11"/>
        <v>122</v>
      </c>
      <c r="C142" s="462" t="s">
        <v>192</v>
      </c>
      <c r="D142" s="405" t="s">
        <v>10</v>
      </c>
      <c r="E142" s="477">
        <v>43416</v>
      </c>
      <c r="F142" s="394" t="s">
        <v>135</v>
      </c>
      <c r="G142" s="473" t="s">
        <v>135</v>
      </c>
      <c r="H142" s="478" t="s">
        <v>135</v>
      </c>
      <c r="I142" s="479">
        <v>5000</v>
      </c>
      <c r="J142" s="479">
        <v>5000</v>
      </c>
      <c r="K142" s="474"/>
      <c r="L142" s="475"/>
      <c r="M142" s="476">
        <f t="shared" si="14"/>
        <v>0</v>
      </c>
      <c r="N142" s="475"/>
    </row>
    <row r="143" spans="1:14" s="8" customFormat="1" ht="13.5" customHeight="1" thickTop="1" thickBot="1">
      <c r="A143" s="10"/>
      <c r="B143" s="480" t="s">
        <v>193</v>
      </c>
      <c r="C143" s="247"/>
      <c r="D143" s="247"/>
      <c r="E143" s="247"/>
      <c r="F143" s="247"/>
      <c r="G143" s="247"/>
      <c r="H143" s="247"/>
      <c r="I143" s="247"/>
      <c r="J143" s="248"/>
      <c r="K143" s="306"/>
      <c r="L143" s="306"/>
      <c r="M143" s="172"/>
      <c r="N143" s="306"/>
    </row>
    <row r="144" spans="1:14" s="8" customFormat="1" ht="16.5" customHeight="1" thickTop="1" thickBot="1">
      <c r="A144" s="10"/>
      <c r="B144" s="481">
        <v>123</v>
      </c>
      <c r="C144" s="482" t="s">
        <v>194</v>
      </c>
      <c r="D144" s="339" t="s">
        <v>130</v>
      </c>
      <c r="E144" s="483">
        <v>42024</v>
      </c>
      <c r="F144" s="484">
        <v>43251</v>
      </c>
      <c r="G144" s="485">
        <v>2.5339999999999998</v>
      </c>
      <c r="H144" s="486">
        <v>115.21</v>
      </c>
      <c r="I144" s="486">
        <v>121.855</v>
      </c>
      <c r="J144" s="486">
        <v>121.651</v>
      </c>
      <c r="K144" s="225" t="s">
        <v>70</v>
      </c>
      <c r="L144" s="32"/>
      <c r="M144" s="487">
        <f>+(J144-I144)/I144</f>
        <v>-1.6741208813754686E-3</v>
      </c>
      <c r="N144" s="32"/>
    </row>
    <row r="145" spans="1:13" s="8" customFormat="1" ht="16.5" customHeight="1" thickTop="1" thickBot="1">
      <c r="A145" s="10"/>
      <c r="B145" s="334" t="s">
        <v>195</v>
      </c>
      <c r="C145" s="68"/>
      <c r="D145" s="68"/>
      <c r="E145" s="68"/>
      <c r="F145" s="68"/>
      <c r="G145" s="68"/>
      <c r="H145" s="68"/>
      <c r="I145" s="68"/>
      <c r="J145" s="335"/>
      <c r="M145" s="172"/>
    </row>
    <row r="146" spans="1:13" s="8" customFormat="1" ht="16.5" customHeight="1" thickTop="1" thickBot="1">
      <c r="A146" s="10"/>
      <c r="B146" s="488">
        <v>124</v>
      </c>
      <c r="C146" s="166" t="s">
        <v>196</v>
      </c>
      <c r="D146" s="489" t="s">
        <v>12</v>
      </c>
      <c r="E146" s="490">
        <v>42506</v>
      </c>
      <c r="F146" s="491">
        <v>43213</v>
      </c>
      <c r="G146" s="492">
        <v>176.964</v>
      </c>
      <c r="H146" s="493">
        <v>11091.766</v>
      </c>
      <c r="I146" s="493">
        <v>11940.416999999999</v>
      </c>
      <c r="J146" s="493">
        <v>11865.224</v>
      </c>
      <c r="K146" s="184" t="s">
        <v>70</v>
      </c>
      <c r="M146" s="181">
        <f>+(J146-I146)/I146</f>
        <v>-6.2973512566604087E-3</v>
      </c>
    </row>
    <row r="147" spans="1:13" s="494" customFormat="1" ht="21.75" customHeight="1" thickTop="1">
      <c r="B147" s="495" t="s">
        <v>197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198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495" t="s">
        <v>199</v>
      </c>
      <c r="C149" s="496"/>
      <c r="D149" s="496"/>
      <c r="E149" s="497"/>
      <c r="F149" s="497"/>
      <c r="G149" s="497"/>
      <c r="H149" s="498"/>
      <c r="I149" s="498"/>
      <c r="J149" s="499"/>
      <c r="M149" s="500"/>
    </row>
    <row r="150" spans="1:13" s="494" customFormat="1" ht="15.75" customHeight="1">
      <c r="B150" s="501"/>
      <c r="C150" s="496"/>
      <c r="D150" s="496"/>
      <c r="E150" s="497"/>
      <c r="F150" s="497" t="s">
        <v>200</v>
      </c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/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 t="s">
        <v>23</v>
      </c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.7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7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7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7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7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7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7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7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7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7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500"/>
    </row>
    <row r="506" spans="1:17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7" s="494" customFormat="1" ht="15.75" customHeight="1">
      <c r="B507" s="501"/>
      <c r="C507" s="496"/>
      <c r="D507" s="496"/>
      <c r="E507" s="497"/>
      <c r="F507" s="497"/>
      <c r="G507" s="497"/>
      <c r="H507" s="498"/>
      <c r="I507" s="498"/>
      <c r="J507" s="499"/>
      <c r="M507" s="9"/>
    </row>
    <row r="508" spans="1:17" s="136" customFormat="1" ht="15.75" customHeight="1">
      <c r="A508" s="10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  <c r="O508" s="32"/>
      <c r="P508" s="32"/>
      <c r="Q508" s="32"/>
    </row>
    <row r="509" spans="1:17" s="136" customFormat="1" ht="15.75" customHeight="1">
      <c r="A509" s="10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  <c r="O509" s="32"/>
      <c r="P509" s="32"/>
      <c r="Q509" s="32"/>
    </row>
    <row r="510" spans="1:17" s="136" customFormat="1" ht="15.75" customHeight="1">
      <c r="A510" s="10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  <c r="O510" s="32"/>
      <c r="P510" s="32"/>
      <c r="Q510" s="32"/>
    </row>
    <row r="511" spans="1:17" s="136" customFormat="1" ht="15.75" customHeight="1">
      <c r="A511" s="10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  <c r="O511" s="32"/>
      <c r="P511" s="32"/>
      <c r="Q511" s="32"/>
    </row>
    <row r="512" spans="1:17" s="136" customFormat="1" ht="15.75" customHeight="1">
      <c r="A512" s="10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  <c r="O512" s="32"/>
      <c r="P512" s="32"/>
      <c r="Q512" s="32"/>
    </row>
    <row r="513" spans="1:17" s="136" customFormat="1" ht="15.75" customHeight="1">
      <c r="A513" s="10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  <c r="O513" s="32"/>
      <c r="P513" s="32"/>
      <c r="Q513" s="32"/>
    </row>
    <row r="514" spans="1:17" s="136" customFormat="1" ht="15.75" customHeight="1">
      <c r="A514" s="10"/>
      <c r="B514" s="501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  <c r="O514" s="32"/>
      <c r="P514" s="32"/>
      <c r="Q514" s="32"/>
    </row>
    <row r="515" spans="1:17" s="136" customFormat="1" ht="15.75" customHeight="1">
      <c r="A515" s="10"/>
      <c r="B515" s="495"/>
      <c r="C515" s="496"/>
      <c r="D515" s="496"/>
      <c r="E515" s="497"/>
      <c r="F515" s="497"/>
      <c r="G515" s="497"/>
      <c r="H515" s="498"/>
      <c r="I515" s="498"/>
      <c r="J515" s="499"/>
      <c r="K515" s="8"/>
      <c r="L515" s="8"/>
      <c r="M515" s="9"/>
      <c r="N515" s="8"/>
      <c r="O515" s="32"/>
      <c r="P515" s="32"/>
      <c r="Q515" s="32"/>
    </row>
    <row r="516" spans="1:17" s="136" customFormat="1" ht="15.75" customHeight="1">
      <c r="A516" s="10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  <c r="O516" s="32"/>
      <c r="P516" s="32"/>
      <c r="Q516" s="32"/>
    </row>
    <row r="517" spans="1:17" s="136" customFormat="1" ht="15.75" customHeight="1">
      <c r="A517" s="10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  <c r="O517" s="32"/>
      <c r="P517" s="32"/>
      <c r="Q517" s="32"/>
    </row>
    <row r="518" spans="1:17" s="136" customFormat="1" ht="15.75" customHeight="1">
      <c r="A518" s="10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  <c r="O518" s="32"/>
      <c r="P518" s="32"/>
      <c r="Q518" s="32"/>
    </row>
    <row r="519" spans="1:17" s="136" customFormat="1" ht="15.75" customHeight="1">
      <c r="A519" s="10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  <c r="O519" s="32"/>
      <c r="P519" s="32"/>
      <c r="Q519" s="32"/>
    </row>
    <row r="520" spans="1:17" s="136" customFormat="1" ht="15.75" customHeight="1">
      <c r="A520" s="10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  <c r="O520" s="32"/>
      <c r="P520" s="32"/>
      <c r="Q520" s="32"/>
    </row>
    <row r="521" spans="1:17" s="136" customFormat="1" ht="15.75" customHeight="1">
      <c r="A521" s="10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  <c r="O521" s="32"/>
      <c r="P521" s="32"/>
      <c r="Q521" s="32"/>
    </row>
    <row r="522" spans="1:17" s="136" customFormat="1" ht="15.75" customHeight="1">
      <c r="A522" s="10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  <c r="O522" s="32"/>
      <c r="P522" s="32"/>
      <c r="Q522" s="32"/>
    </row>
    <row r="523" spans="1:17" s="136" customFormat="1" ht="15.75" customHeight="1">
      <c r="A523" s="10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  <c r="O523" s="32"/>
      <c r="P523" s="32"/>
      <c r="Q523" s="32"/>
    </row>
    <row r="524" spans="1:17" s="136" customFormat="1" ht="15.75" customHeight="1">
      <c r="A524" s="10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  <c r="O524" s="32"/>
      <c r="P524" s="32"/>
      <c r="Q524" s="32"/>
    </row>
    <row r="525" spans="1:17" s="136" customFormat="1" ht="15.75" customHeight="1">
      <c r="A525" s="10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  <c r="O525" s="32"/>
      <c r="P525" s="32"/>
      <c r="Q525" s="32"/>
    </row>
    <row r="526" spans="1:17" s="136" customFormat="1" ht="15.75" customHeight="1">
      <c r="A526" s="10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  <c r="O526" s="32"/>
      <c r="P526" s="32"/>
      <c r="Q526" s="32"/>
    </row>
    <row r="527" spans="1:17" s="136" customFormat="1" ht="15.75" customHeight="1">
      <c r="A527" s="10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  <c r="O527" s="32"/>
      <c r="P527" s="32"/>
      <c r="Q527" s="32"/>
    </row>
    <row r="528" spans="1:17" s="136" customFormat="1" ht="15.75" customHeight="1">
      <c r="A528" s="10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  <c r="O528" s="32"/>
      <c r="P528" s="32"/>
      <c r="Q528" s="32"/>
    </row>
    <row r="529" spans="1:17" s="136" customFormat="1" ht="15.75" customHeight="1">
      <c r="A529" s="10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  <c r="O529" s="32"/>
      <c r="P529" s="32"/>
      <c r="Q529" s="32"/>
    </row>
    <row r="530" spans="1:17" s="136" customFormat="1" ht="15.75" customHeight="1">
      <c r="A530" s="10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  <c r="O530" s="32"/>
      <c r="P530" s="32"/>
      <c r="Q530" s="32"/>
    </row>
    <row r="531" spans="1:17" s="136" customFormat="1" ht="15.75" customHeight="1">
      <c r="A531" s="10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  <c r="O531" s="32"/>
      <c r="P531" s="32"/>
      <c r="Q531" s="32"/>
    </row>
    <row r="532" spans="1:17" s="136" customFormat="1" ht="15.75" customHeight="1">
      <c r="A532" s="10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  <c r="O532" s="32"/>
      <c r="P532" s="32"/>
      <c r="Q532" s="32"/>
    </row>
    <row r="533" spans="1:17" s="136" customFormat="1" ht="15.75" customHeight="1">
      <c r="A533" s="10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  <c r="O533" s="32"/>
      <c r="P533" s="32"/>
      <c r="Q533" s="32"/>
    </row>
    <row r="534" spans="1:17" s="136" customFormat="1" ht="15.75" customHeight="1">
      <c r="A534" s="10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  <c r="O534" s="32"/>
      <c r="P534" s="32"/>
      <c r="Q534" s="32"/>
    </row>
    <row r="535" spans="1:17" s="136" customFormat="1" ht="15.75" customHeight="1">
      <c r="A535" s="10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  <c r="O535" s="32"/>
      <c r="P535" s="32"/>
      <c r="Q535" s="32"/>
    </row>
    <row r="536" spans="1:17" s="136" customFormat="1" ht="15.75" customHeight="1">
      <c r="A536" s="10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  <c r="O536" s="32"/>
      <c r="P536" s="32"/>
      <c r="Q536" s="32"/>
    </row>
    <row r="537" spans="1:17" s="136" customFormat="1" ht="15.75" customHeight="1">
      <c r="A537" s="10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  <c r="O537" s="32"/>
      <c r="P537" s="32"/>
      <c r="Q537" s="32"/>
    </row>
    <row r="538" spans="1:17" s="136" customFormat="1" ht="15.75" customHeight="1">
      <c r="A538" s="10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  <c r="O538" s="32"/>
      <c r="P538" s="32"/>
      <c r="Q538" s="32"/>
    </row>
    <row r="539" spans="1:17" s="136" customFormat="1" ht="15.75" customHeight="1">
      <c r="A539" s="10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  <c r="O539" s="32"/>
      <c r="P539" s="32"/>
      <c r="Q539" s="32"/>
    </row>
    <row r="540" spans="1:17" s="136" customFormat="1" ht="15.75" customHeight="1">
      <c r="A540" s="10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  <c r="O540" s="32"/>
      <c r="P540" s="32"/>
      <c r="Q540" s="32"/>
    </row>
    <row r="541" spans="1:17" s="136" customFormat="1" ht="15.75" customHeight="1">
      <c r="A541" s="10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  <c r="O541" s="32"/>
      <c r="P541" s="32"/>
      <c r="Q541" s="32"/>
    </row>
    <row r="542" spans="1:17" s="136" customFormat="1" ht="15.75" customHeight="1">
      <c r="A542" s="10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  <c r="O542" s="32"/>
      <c r="P542" s="32"/>
      <c r="Q542" s="32"/>
    </row>
    <row r="543" spans="1:17" s="136" customFormat="1" ht="15.75" customHeight="1">
      <c r="A543" s="10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  <c r="O543" s="32"/>
      <c r="P543" s="32"/>
      <c r="Q543" s="32"/>
    </row>
    <row r="544" spans="1:17" s="136" customFormat="1" ht="15.75" customHeight="1">
      <c r="A544" s="10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  <c r="O544" s="32"/>
      <c r="P544" s="32"/>
      <c r="Q544" s="32"/>
    </row>
    <row r="545" spans="1:17" s="136" customFormat="1" ht="15.75" customHeight="1">
      <c r="A545" s="10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  <c r="O545" s="32"/>
      <c r="P545" s="32"/>
      <c r="Q545" s="32"/>
    </row>
    <row r="546" spans="1:17" s="136" customFormat="1" ht="15.75" customHeight="1">
      <c r="A546" s="10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  <c r="O546" s="32"/>
      <c r="P546" s="32"/>
      <c r="Q546" s="32"/>
    </row>
    <row r="547" spans="1:17" s="136" customFormat="1" ht="15.75" customHeight="1">
      <c r="A547" s="10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  <c r="O547" s="32"/>
      <c r="P547" s="32"/>
      <c r="Q547" s="32"/>
    </row>
    <row r="548" spans="1:17" s="136" customFormat="1" ht="15.75" customHeight="1">
      <c r="A548" s="10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  <c r="O548" s="32"/>
      <c r="P548" s="32"/>
      <c r="Q548" s="32"/>
    </row>
    <row r="549" spans="1:17" s="136" customFormat="1" ht="15.75" customHeight="1">
      <c r="A549" s="10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  <c r="O549" s="32"/>
      <c r="P549" s="32"/>
      <c r="Q549" s="32"/>
    </row>
    <row r="550" spans="1:17" s="136" customFormat="1" ht="15.75" customHeight="1">
      <c r="A550" s="10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  <c r="O550" s="32"/>
      <c r="P550" s="32"/>
      <c r="Q550" s="32"/>
    </row>
    <row r="551" spans="1:17" s="136" customFormat="1" ht="15.75" customHeight="1">
      <c r="A551" s="10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  <c r="O551" s="32"/>
      <c r="P551" s="32"/>
      <c r="Q551" s="32"/>
    </row>
    <row r="552" spans="1:17" s="136" customFormat="1" ht="15.75" customHeight="1">
      <c r="A552" s="10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  <c r="O552" s="32"/>
      <c r="P552" s="32"/>
      <c r="Q552" s="32"/>
    </row>
    <row r="553" spans="1:17" s="136" customFormat="1" ht="15.75" customHeight="1">
      <c r="A553" s="10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  <c r="O553" s="32"/>
      <c r="P553" s="32"/>
      <c r="Q553" s="32"/>
    </row>
    <row r="554" spans="1:17" s="136" customFormat="1" ht="15.75" customHeight="1">
      <c r="A554" s="10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  <c r="O554" s="32"/>
      <c r="P554" s="32"/>
      <c r="Q554" s="32"/>
    </row>
    <row r="555" spans="1:17" s="136" customFormat="1" ht="15.75" customHeight="1">
      <c r="A555" s="10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  <c r="O555" s="32"/>
      <c r="P555" s="32"/>
      <c r="Q555" s="32"/>
    </row>
    <row r="556" spans="1:17" s="136" customFormat="1" ht="15.75" customHeight="1">
      <c r="A556" s="10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  <c r="O556" s="32"/>
      <c r="P556" s="32"/>
      <c r="Q556" s="32"/>
    </row>
    <row r="557" spans="1:17" s="136" customFormat="1" ht="15.75" customHeight="1">
      <c r="A557" s="10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  <c r="O557" s="32"/>
      <c r="P557" s="32"/>
      <c r="Q557" s="32"/>
    </row>
    <row r="558" spans="1:17" s="136" customFormat="1" ht="15.75" customHeight="1">
      <c r="A558" s="10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  <c r="O558" s="32"/>
      <c r="P558" s="32"/>
      <c r="Q558" s="32"/>
    </row>
    <row r="559" spans="1:17" s="136" customFormat="1" ht="15.75" customHeight="1">
      <c r="A559" s="10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  <c r="O559" s="32"/>
      <c r="P559" s="32"/>
      <c r="Q559" s="32"/>
    </row>
    <row r="560" spans="1:17" s="136" customFormat="1" ht="15.75" customHeight="1">
      <c r="A560" s="10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  <c r="O560" s="32"/>
      <c r="P560" s="32"/>
      <c r="Q560" s="32"/>
    </row>
    <row r="561" spans="1:17" s="136" customFormat="1" ht="15.75" customHeight="1">
      <c r="A561" s="10"/>
      <c r="B561" s="495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  <c r="O561" s="32"/>
      <c r="P561" s="32"/>
      <c r="Q561" s="32"/>
    </row>
    <row r="562" spans="1:17" s="136" customFormat="1" ht="15.75" customHeight="1">
      <c r="A562" s="10"/>
      <c r="B562" s="501"/>
      <c r="C562" s="8"/>
      <c r="D562" s="8"/>
      <c r="E562" s="8"/>
      <c r="F562" s="8"/>
      <c r="G562" s="8"/>
      <c r="H562" s="475"/>
      <c r="I562" s="475"/>
      <c r="J562" s="502"/>
      <c r="K562" s="8"/>
      <c r="L562" s="8"/>
      <c r="M562" s="9"/>
      <c r="N562" s="8"/>
      <c r="O562" s="32"/>
      <c r="P562" s="32"/>
      <c r="Q562" s="32"/>
    </row>
    <row r="563" spans="1:17" s="136" customFormat="1" ht="15.75" customHeight="1">
      <c r="A563" s="10"/>
      <c r="B563" s="501"/>
      <c r="C563" s="496"/>
      <c r="D563" s="496"/>
      <c r="E563" s="497"/>
      <c r="F563" s="497"/>
      <c r="G563" s="497"/>
      <c r="H563" s="498"/>
      <c r="I563" s="498"/>
      <c r="J563" s="499"/>
      <c r="K563" s="8"/>
      <c r="L563" s="8"/>
      <c r="M563" s="9"/>
      <c r="N563" s="8"/>
      <c r="O563" s="32"/>
      <c r="P563" s="32"/>
      <c r="Q563" s="32"/>
    </row>
    <row r="577" spans="2:17" s="504" customFormat="1" ht="18.75" customHeight="1">
      <c r="B577" s="501"/>
      <c r="C577" s="503"/>
      <c r="D577" s="496"/>
      <c r="E577" s="497"/>
      <c r="F577" s="497"/>
      <c r="G577" s="497"/>
      <c r="H577" s="498"/>
      <c r="I577" s="498"/>
      <c r="J577" s="499"/>
      <c r="K577" s="8"/>
      <c r="L577" s="8"/>
      <c r="M577" s="9"/>
      <c r="N577" s="8"/>
      <c r="O577" s="496"/>
      <c r="P577" s="496"/>
      <c r="Q577" s="496"/>
    </row>
    <row r="593" spans="1:14" s="497" customFormat="1">
      <c r="A593" s="10"/>
      <c r="B593" s="501"/>
      <c r="C593" s="496"/>
      <c r="D593" s="496"/>
      <c r="H593" s="498"/>
      <c r="I593" s="498"/>
      <c r="J593" s="499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25-12-2018 </vt:lpstr>
      <vt:lpstr>'25-12-2018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2018-12-25T10:50:47Z</dcterms:created>
  <dcterms:modified xsi:type="dcterms:W3CDTF">2018-12-25T10:51:06Z</dcterms:modified>
</cp:coreProperties>
</file>