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2-04-2020 " sheetId="1" r:id="rId1"/>
  </sheets>
  <definedNames>
    <definedName name="_xlnm._FilterDatabase" localSheetId="0" hidden="1">'22-04-2020 '!$P$14:$P$121</definedName>
    <definedName name="_xlnm.Print_Area" localSheetId="0">'22-04-2020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<sst xmlns="http://schemas.openxmlformats.org/spreadsheetml/2006/main" count="320" uniqueCount="190">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</sst>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0" fontId="2" fillId="0" borderId="0" xfId="1" applyNumberFormat="1" applyFont="1"/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15" xfId="2" applyNumberFormat="1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6" fillId="0" borderId="140" xfId="3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8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0" xfId="3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6" xfId="2" applyNumberFormat="1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2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92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0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5" fillId="0" borderId="198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/>
    </xf>
    <xf numFmtId="0" fontId="5" fillId="0" borderId="20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7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0" borderId="21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15" xfId="2" applyNumberFormat="1" applyFont="1" applyFill="1" applyBorder="1"/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199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76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08" xfId="2" applyNumberFormat="1" applyFont="1" applyBorder="1"/>
    <xf numFmtId="1" fontId="6" fillId="0" borderId="245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248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6" fillId="0" borderId="250" xfId="3" applyNumberFormat="1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18" fillId="0" borderId="23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168" fontId="8" fillId="0" borderId="230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5" fillId="0" borderId="265" xfId="2" applyFont="1" applyFill="1" applyBorder="1" applyAlignment="1">
      <alignment horizontal="center" vertical="center"/>
    </xf>
    <xf numFmtId="0" fontId="6" fillId="0" borderId="266" xfId="3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76" xfId="2" applyNumberFormat="1" applyFont="1" applyFill="1" applyBorder="1"/>
    <xf numFmtId="0" fontId="6" fillId="0" borderId="202" xfId="3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169" fontId="9" fillId="2" borderId="27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9"/>
  <sheetViews>
    <sheetView tabSelected="1" showWhiteSpace="0" topLeftCell="B1" zoomScaleSheetLayoutView="100" workbookViewId="0">
      <selection activeCell="R12" sqref="R12"/>
    </sheetView>
  </sheetViews>
  <sheetFormatPr baseColWidth="10" defaultColWidth="11.42578125" defaultRowHeight="15"/>
  <cols>
    <col min="1" max="1" width="3.28515625" style="10" customWidth="1"/>
    <col min="2" max="2" width="5.7109375" style="491" customWidth="1"/>
    <col min="3" max="3" width="38.140625" style="485" customWidth="1"/>
    <col min="4" max="4" width="34" style="485" customWidth="1"/>
    <col min="5" max="5" width="11.7109375" style="486" customWidth="1"/>
    <col min="6" max="6" width="10.28515625" style="486" customWidth="1"/>
    <col min="7" max="7" width="9.140625" style="486" customWidth="1"/>
    <col min="8" max="8" width="13.7109375" style="487" customWidth="1"/>
    <col min="9" max="9" width="15" style="487" customWidth="1"/>
    <col min="10" max="10" width="14.5703125" style="48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191.86699999999999</v>
      </c>
      <c r="J6" s="39">
        <v>191.90100000000001</v>
      </c>
      <c r="K6" s="40"/>
      <c r="L6" s="40"/>
      <c r="M6" s="41"/>
      <c r="N6" s="40"/>
    </row>
    <row r="7" spans="2:16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131.07900000000001</v>
      </c>
      <c r="J7" s="48">
        <v>131.09899999999999</v>
      </c>
      <c r="K7" s="40"/>
      <c r="L7" s="40"/>
      <c r="M7" s="41"/>
      <c r="N7" s="40"/>
    </row>
    <row r="8" spans="2:16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110.29600000000001</v>
      </c>
      <c r="J8" s="48">
        <v>110.31</v>
      </c>
      <c r="K8" s="40"/>
      <c r="L8" s="40"/>
      <c r="M8" s="41"/>
      <c r="N8" s="40"/>
    </row>
    <row r="9" spans="2:16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116.82899999999999</v>
      </c>
      <c r="J9" s="48">
        <v>116.839</v>
      </c>
      <c r="K9" s="40"/>
      <c r="L9" s="40"/>
      <c r="M9" s="41"/>
      <c r="N9" s="40"/>
    </row>
    <row r="10" spans="2:16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114.69499999999999</v>
      </c>
      <c r="J10" s="48">
        <v>114.711</v>
      </c>
      <c r="K10" s="40"/>
      <c r="L10" s="40"/>
      <c r="M10" s="41"/>
      <c r="N10" s="40"/>
    </row>
    <row r="11" spans="2:16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111.387</v>
      </c>
      <c r="J11" s="64">
        <v>111.41</v>
      </c>
      <c r="K11" s="40"/>
      <c r="L11" s="40"/>
      <c r="M11" s="41"/>
      <c r="N11" s="40"/>
    </row>
    <row r="12" spans="2:16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111.00700000000001</v>
      </c>
      <c r="J12" s="48">
        <v>111.02200000000001</v>
      </c>
      <c r="K12" s="40"/>
      <c r="L12" s="41"/>
      <c r="M12" s="40"/>
      <c r="N12" s="67"/>
    </row>
    <row r="13" spans="2:16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45.509</v>
      </c>
      <c r="J13" s="72">
        <v>45.512999999999998</v>
      </c>
      <c r="K13" s="40"/>
      <c r="L13" s="40"/>
      <c r="M13" s="41"/>
      <c r="N13" s="40"/>
    </row>
    <row r="14" spans="2:16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31.896000000000001</v>
      </c>
      <c r="J14" s="72">
        <v>31.901</v>
      </c>
      <c r="K14" s="40"/>
      <c r="L14" s="40"/>
      <c r="M14" s="41"/>
      <c r="N14" s="40"/>
      <c r="P14" s="77"/>
    </row>
    <row r="15" spans="2:16" ht="17.25" customHeight="1" thickTop="1" thickBot="1">
      <c r="B15" s="42">
        <f t="shared" si="0"/>
        <v>10</v>
      </c>
      <c r="C15" s="78" t="s">
        <v>27</v>
      </c>
      <c r="D15" s="57" t="s">
        <v>26</v>
      </c>
      <c r="E15" s="79">
        <v>40000</v>
      </c>
      <c r="F15" s="80"/>
      <c r="G15" s="81"/>
      <c r="H15" s="72">
        <v>105.929</v>
      </c>
      <c r="I15" s="72">
        <v>107.91200000000001</v>
      </c>
      <c r="J15" s="72">
        <v>107.93</v>
      </c>
      <c r="K15" s="40"/>
      <c r="L15" s="41"/>
      <c r="M15" s="40"/>
      <c r="N15" s="82"/>
      <c r="P15" s="77"/>
    </row>
    <row r="16" spans="2:16" ht="17.25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</row>
    <row r="17" spans="2:14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16.97</v>
      </c>
      <c r="J17" s="92">
        <v>16.972000000000001</v>
      </c>
      <c r="K17" s="40"/>
      <c r="L17" s="40"/>
      <c r="M17" s="41"/>
      <c r="N17" s="40"/>
    </row>
    <row r="18" spans="2:14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2">
        <v>121.384</v>
      </c>
      <c r="I18" s="72">
        <v>122.828</v>
      </c>
      <c r="J18" s="72">
        <v>122.84099999999999</v>
      </c>
      <c r="K18" s="40"/>
      <c r="L18" s="40"/>
      <c r="M18" s="41"/>
      <c r="N18" s="40"/>
    </row>
    <row r="19" spans="2:14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4"/>
      <c r="G19" s="76"/>
      <c r="H19" s="72">
        <v>1.159</v>
      </c>
      <c r="I19" s="72">
        <v>1.165</v>
      </c>
      <c r="J19" s="72">
        <v>1.165</v>
      </c>
      <c r="K19" s="68"/>
      <c r="L19" s="102"/>
      <c r="M19" s="41"/>
      <c r="N19" s="40"/>
    </row>
    <row r="20" spans="2:14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114.12</v>
      </c>
      <c r="J20" s="108">
        <v>114.139</v>
      </c>
      <c r="K20" s="40"/>
      <c r="L20" s="40"/>
      <c r="M20" s="41"/>
      <c r="N20" s="40"/>
    </row>
    <row r="21" spans="2:14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5">
        <v>11.202999999999999</v>
      </c>
      <c r="J21" s="115">
        <v>11.205</v>
      </c>
      <c r="K21" s="116"/>
      <c r="L21" s="117"/>
      <c r="M21" s="116"/>
      <c r="N21" s="118"/>
    </row>
    <row r="22" spans="2:14" s="99" customFormat="1" ht="18" customHeight="1" thickBot="1">
      <c r="B22" s="93">
        <f t="shared" si="1"/>
        <v>16</v>
      </c>
      <c r="C22" s="119" t="s">
        <v>40</v>
      </c>
      <c r="D22" s="120" t="s">
        <v>41</v>
      </c>
      <c r="E22" s="121">
        <v>39175</v>
      </c>
      <c r="F22" s="122"/>
      <c r="G22" s="123"/>
      <c r="H22" s="115">
        <v>156.56399999999999</v>
      </c>
      <c r="I22" s="72">
        <v>160.13300000000001</v>
      </c>
      <c r="J22" s="72">
        <v>160.166</v>
      </c>
    </row>
    <row r="23" spans="2:14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1">
        <v>39084</v>
      </c>
      <c r="F23" s="126"/>
      <c r="G23" s="127"/>
      <c r="H23" s="72">
        <v>11.084</v>
      </c>
      <c r="I23" s="72">
        <v>11.244</v>
      </c>
      <c r="J23" s="72">
        <v>11.246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</row>
    <row r="25" spans="2:14" ht="18" customHeight="1" thickTop="1" thickBot="1">
      <c r="B25" s="130">
        <v>18</v>
      </c>
      <c r="C25" s="131" t="s">
        <v>44</v>
      </c>
      <c r="D25" s="88" t="s">
        <v>45</v>
      </c>
      <c r="E25" s="89">
        <v>38740</v>
      </c>
      <c r="F25" s="90"/>
      <c r="G25" s="132"/>
      <c r="H25" s="133">
        <v>1.742</v>
      </c>
      <c r="I25" s="133">
        <v>1.77</v>
      </c>
      <c r="J25" s="133">
        <v>1.772</v>
      </c>
      <c r="K25" s="102" t="s">
        <v>46</v>
      </c>
      <c r="L25" s="40"/>
      <c r="M25" s="41">
        <f>+(J25-I25)/I25</f>
        <v>1.1299435028248597E-3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</row>
    <row r="27" spans="2:14" ht="17.25" customHeight="1" thickTop="1" thickBot="1">
      <c r="B27" s="135">
        <v>19</v>
      </c>
      <c r="C27" s="136" t="s">
        <v>48</v>
      </c>
      <c r="D27" s="95" t="s">
        <v>10</v>
      </c>
      <c r="E27" s="105">
        <v>34106</v>
      </c>
      <c r="F27" s="106"/>
      <c r="G27" s="137"/>
      <c r="H27" s="138">
        <v>60.901000000000003</v>
      </c>
      <c r="I27" s="138">
        <v>61.634</v>
      </c>
      <c r="J27" s="138">
        <v>61.640999999999998</v>
      </c>
      <c r="K27" s="40"/>
      <c r="L27" s="40"/>
      <c r="M27" s="139"/>
      <c r="N27" s="40"/>
    </row>
    <row r="28" spans="2:14" ht="17.25" customHeight="1" thickTop="1" thickBot="1">
      <c r="B28" s="135">
        <v>20</v>
      </c>
      <c r="C28" s="140" t="s">
        <v>49</v>
      </c>
      <c r="D28" s="141" t="s">
        <v>12</v>
      </c>
      <c r="E28" s="142">
        <v>34449</v>
      </c>
      <c r="F28" s="143"/>
      <c r="G28" s="144"/>
      <c r="H28" s="72">
        <v>129.45400000000001</v>
      </c>
      <c r="I28" s="72">
        <v>126.408</v>
      </c>
      <c r="J28" s="72">
        <v>126.40900000000001</v>
      </c>
      <c r="K28" s="40"/>
      <c r="L28" s="40"/>
      <c r="M28" s="41"/>
      <c r="N28" s="40"/>
    </row>
    <row r="29" spans="2:14" ht="17.25" customHeight="1" thickTop="1" thickBot="1">
      <c r="B29" s="145">
        <v>21</v>
      </c>
      <c r="C29" s="146" t="s">
        <v>50</v>
      </c>
      <c r="D29" s="141" t="s">
        <v>12</v>
      </c>
      <c r="E29" s="147">
        <v>681</v>
      </c>
      <c r="F29" s="148"/>
      <c r="G29" s="149"/>
      <c r="H29" s="150">
        <v>112.13500000000001</v>
      </c>
      <c r="I29" s="150">
        <v>101.023</v>
      </c>
      <c r="J29" s="150">
        <v>100.971</v>
      </c>
      <c r="K29" s="40"/>
      <c r="L29" s="40"/>
      <c r="M29" s="41"/>
      <c r="N29" s="40"/>
    </row>
    <row r="30" spans="2:14" ht="17.25" customHeight="1" thickTop="1" thickBot="1">
      <c r="B30" s="145">
        <v>22</v>
      </c>
      <c r="C30" s="151" t="s">
        <v>51</v>
      </c>
      <c r="D30" s="152" t="s">
        <v>24</v>
      </c>
      <c r="E30" s="153">
        <v>43878</v>
      </c>
      <c r="F30" s="154"/>
      <c r="G30" s="155"/>
      <c r="H30" s="156" t="s">
        <v>52</v>
      </c>
      <c r="I30" s="156">
        <v>101.473</v>
      </c>
      <c r="J30" s="156">
        <v>101.494</v>
      </c>
      <c r="K30" s="40"/>
      <c r="L30" s="40"/>
      <c r="M30" s="157"/>
      <c r="N30" s="40"/>
    </row>
    <row r="31" spans="2:14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59"/>
      <c r="L31" s="159"/>
      <c r="M31" s="160"/>
      <c r="N31" s="159"/>
    </row>
    <row r="32" spans="2:14" ht="18" customHeight="1" thickTop="1" thickBot="1">
      <c r="B32" s="161">
        <v>23</v>
      </c>
      <c r="C32" s="162" t="s">
        <v>54</v>
      </c>
      <c r="D32" s="163" t="s">
        <v>55</v>
      </c>
      <c r="E32" s="164">
        <v>39540</v>
      </c>
      <c r="F32" s="165"/>
      <c r="G32" s="166"/>
      <c r="H32" s="92">
        <v>136.744</v>
      </c>
      <c r="I32" s="92">
        <v>124.547</v>
      </c>
      <c r="J32" s="92">
        <v>124.71299999999999</v>
      </c>
      <c r="K32" s="40"/>
      <c r="L32" s="40"/>
      <c r="M32" s="41"/>
      <c r="N32" s="40"/>
    </row>
    <row r="33" spans="2:14" s="99" customFormat="1" ht="16.5" customHeight="1" thickTop="1" thickBot="1">
      <c r="B33" s="167">
        <f>B32+1</f>
        <v>24</v>
      </c>
      <c r="C33" s="168" t="s">
        <v>56</v>
      </c>
      <c r="D33" s="163" t="s">
        <v>55</v>
      </c>
      <c r="E33" s="169">
        <v>39540</v>
      </c>
      <c r="F33" s="170"/>
      <c r="G33" s="171"/>
      <c r="H33" s="72">
        <v>510.16500000000002</v>
      </c>
      <c r="I33" s="72">
        <v>481.815</v>
      </c>
      <c r="J33" s="72">
        <v>482.30099999999999</v>
      </c>
      <c r="K33" s="40"/>
      <c r="L33" s="40"/>
      <c r="M33" s="41"/>
      <c r="N33" s="40"/>
    </row>
    <row r="34" spans="2:14" ht="17.25" customHeight="1" thickTop="1" thickBot="1">
      <c r="B34" s="167">
        <f t="shared" ref="B34:B45" si="2">B33+1</f>
        <v>25</v>
      </c>
      <c r="C34" s="168" t="s">
        <v>57</v>
      </c>
      <c r="D34" s="172" t="s">
        <v>58</v>
      </c>
      <c r="E34" s="169">
        <v>39736</v>
      </c>
      <c r="F34" s="170"/>
      <c r="G34" s="173"/>
      <c r="H34" s="72">
        <v>128.96700000000001</v>
      </c>
      <c r="I34" s="72">
        <v>114.70099999999999</v>
      </c>
      <c r="J34" s="72">
        <v>114.185</v>
      </c>
      <c r="K34" s="40"/>
      <c r="L34" s="40"/>
      <c r="M34" s="41"/>
      <c r="N34" s="40"/>
    </row>
    <row r="35" spans="2:14" s="174" customFormat="1" ht="17.25" customHeight="1" thickTop="1" thickBot="1">
      <c r="B35" s="167">
        <f t="shared" si="2"/>
        <v>26</v>
      </c>
      <c r="C35" s="168" t="s">
        <v>59</v>
      </c>
      <c r="D35" s="172" t="s">
        <v>58</v>
      </c>
      <c r="E35" s="169">
        <v>39736</v>
      </c>
      <c r="F35" s="170"/>
      <c r="G35" s="173"/>
      <c r="H35" s="48">
        <v>135.74100000000001</v>
      </c>
      <c r="I35" s="48">
        <v>121.864</v>
      </c>
      <c r="J35" s="48">
        <v>121.664</v>
      </c>
      <c r="K35" s="40"/>
      <c r="L35" s="40"/>
      <c r="M35" s="41"/>
      <c r="N35" s="40"/>
    </row>
    <row r="36" spans="2:14" ht="17.25" customHeight="1" thickTop="1" thickBot="1">
      <c r="B36" s="167">
        <f t="shared" si="2"/>
        <v>27</v>
      </c>
      <c r="C36" s="168" t="s">
        <v>60</v>
      </c>
      <c r="D36" s="175" t="s">
        <v>58</v>
      </c>
      <c r="E36" s="169">
        <v>39736</v>
      </c>
      <c r="F36" s="170"/>
      <c r="G36" s="173"/>
      <c r="H36" s="48">
        <v>130.499</v>
      </c>
      <c r="I36" s="48">
        <v>124.794</v>
      </c>
      <c r="J36" s="48">
        <v>124.797</v>
      </c>
      <c r="K36" s="40"/>
      <c r="L36" s="40"/>
      <c r="M36" s="41"/>
      <c r="N36" s="40"/>
    </row>
    <row r="37" spans="2:14" ht="15.75" customHeight="1" thickTop="1" thickBot="1">
      <c r="B37" s="167">
        <f t="shared" si="2"/>
        <v>28</v>
      </c>
      <c r="C37" s="168" t="s">
        <v>61</v>
      </c>
      <c r="D37" s="176" t="s">
        <v>58</v>
      </c>
      <c r="E37" s="177">
        <v>39951</v>
      </c>
      <c r="F37" s="178"/>
      <c r="G37" s="179"/>
      <c r="H37" s="48">
        <v>112.462</v>
      </c>
      <c r="I37" s="48">
        <v>106.995</v>
      </c>
      <c r="J37" s="48">
        <v>106.982</v>
      </c>
      <c r="K37" s="40"/>
      <c r="L37" s="40"/>
      <c r="M37" s="41"/>
      <c r="N37" s="40"/>
    </row>
    <row r="38" spans="2:14" ht="17.25" customHeight="1" thickTop="1" thickBot="1">
      <c r="B38" s="167">
        <f t="shared" si="2"/>
        <v>29</v>
      </c>
      <c r="C38" s="180" t="s">
        <v>62</v>
      </c>
      <c r="D38" s="172" t="s">
        <v>58</v>
      </c>
      <c r="E38" s="181">
        <v>40109</v>
      </c>
      <c r="F38" s="178"/>
      <c r="G38" s="179"/>
      <c r="H38" s="48">
        <v>109.116</v>
      </c>
      <c r="I38" s="48">
        <v>95.403000000000006</v>
      </c>
      <c r="J38" s="48">
        <v>95.551000000000002</v>
      </c>
      <c r="K38" s="40"/>
      <c r="L38" s="40"/>
      <c r="M38" s="41"/>
      <c r="N38" s="40"/>
    </row>
    <row r="39" spans="2:14" ht="17.25" customHeight="1" thickTop="1" thickBot="1">
      <c r="B39" s="167">
        <f t="shared" si="2"/>
        <v>30</v>
      </c>
      <c r="C39" s="180" t="s">
        <v>63</v>
      </c>
      <c r="D39" s="172" t="s">
        <v>37</v>
      </c>
      <c r="E39" s="181">
        <v>39657</v>
      </c>
      <c r="F39" s="178"/>
      <c r="G39" s="179"/>
      <c r="H39" s="48">
        <v>179.51</v>
      </c>
      <c r="I39" s="48">
        <v>165.65700000000001</v>
      </c>
      <c r="J39" s="48">
        <v>165.77699999999999</v>
      </c>
      <c r="K39" s="40"/>
      <c r="L39" s="40"/>
      <c r="M39" s="41"/>
      <c r="N39" s="40"/>
    </row>
    <row r="40" spans="2:14" ht="17.25" customHeight="1" thickTop="1" thickBot="1">
      <c r="B40" s="167">
        <f t="shared" si="2"/>
        <v>31</v>
      </c>
      <c r="C40" s="182" t="s">
        <v>64</v>
      </c>
      <c r="D40" s="172" t="s">
        <v>10</v>
      </c>
      <c r="E40" s="181">
        <v>40427</v>
      </c>
      <c r="F40" s="178"/>
      <c r="G40" s="183"/>
      <c r="H40" s="48">
        <v>96.477999999999994</v>
      </c>
      <c r="I40" s="48">
        <v>85.66</v>
      </c>
      <c r="J40" s="48">
        <v>85.494</v>
      </c>
      <c r="K40" s="40"/>
      <c r="L40" s="41"/>
      <c r="M40" s="40"/>
      <c r="N40" s="184"/>
    </row>
    <row r="41" spans="2:14" ht="17.25" customHeight="1" thickTop="1" thickBot="1">
      <c r="B41" s="167">
        <f t="shared" si="2"/>
        <v>32</v>
      </c>
      <c r="C41" s="185" t="s">
        <v>65</v>
      </c>
      <c r="D41" s="186" t="s">
        <v>10</v>
      </c>
      <c r="E41" s="181" t="s">
        <v>66</v>
      </c>
      <c r="F41" s="178"/>
      <c r="G41" s="183"/>
      <c r="H41" s="72">
        <v>118.73099999999999</v>
      </c>
      <c r="I41" s="72">
        <v>116.83199999999999</v>
      </c>
      <c r="J41" s="72">
        <v>116.997</v>
      </c>
      <c r="K41" s="40"/>
      <c r="L41" s="41"/>
      <c r="M41" s="40"/>
      <c r="N41" s="82"/>
    </row>
    <row r="42" spans="2:14" s="99" customFormat="1" ht="17.25" customHeight="1" thickTop="1" thickBot="1">
      <c r="B42" s="167">
        <f t="shared" si="2"/>
        <v>33</v>
      </c>
      <c r="C42" s="185" t="s">
        <v>67</v>
      </c>
      <c r="D42" s="186" t="s">
        <v>33</v>
      </c>
      <c r="E42" s="181">
        <v>42003</v>
      </c>
      <c r="F42" s="178"/>
      <c r="G42" s="187"/>
      <c r="H42" s="48">
        <v>169.24700000000001</v>
      </c>
      <c r="I42" s="48">
        <v>145.74700000000001</v>
      </c>
      <c r="J42" s="48">
        <v>146.297</v>
      </c>
      <c r="K42" s="40"/>
      <c r="L42" s="40"/>
      <c r="M42" s="41"/>
      <c r="N42" s="40"/>
    </row>
    <row r="43" spans="2:14" s="99" customFormat="1" ht="15" customHeight="1" thickTop="1" thickBot="1">
      <c r="B43" s="167">
        <f t="shared" si="2"/>
        <v>34</v>
      </c>
      <c r="C43" s="180" t="s">
        <v>68</v>
      </c>
      <c r="D43" s="188" t="s">
        <v>33</v>
      </c>
      <c r="E43" s="189" t="s">
        <v>69</v>
      </c>
      <c r="F43" s="178"/>
      <c r="G43" s="190"/>
      <c r="H43" s="48">
        <v>144.65700000000001</v>
      </c>
      <c r="I43" s="48">
        <v>132.953</v>
      </c>
      <c r="J43" s="48">
        <v>133.11500000000001</v>
      </c>
      <c r="K43" s="40"/>
      <c r="L43" s="40"/>
      <c r="M43" s="41"/>
      <c r="N43" s="40"/>
    </row>
    <row r="44" spans="2:14" ht="15" customHeight="1" thickTop="1" thickBot="1">
      <c r="B44" s="167">
        <f t="shared" si="2"/>
        <v>35</v>
      </c>
      <c r="C44" s="191" t="s">
        <v>70</v>
      </c>
      <c r="D44" s="192" t="s">
        <v>71</v>
      </c>
      <c r="E44" s="193">
        <v>42356</v>
      </c>
      <c r="F44" s="194"/>
      <c r="G44" s="195"/>
      <c r="H44" s="48">
        <v>103.47799999999999</v>
      </c>
      <c r="I44" s="48">
        <v>90.769000000000005</v>
      </c>
      <c r="J44" s="48">
        <v>90.947999999999993</v>
      </c>
      <c r="K44" s="40"/>
      <c r="L44" s="40"/>
      <c r="M44" s="41"/>
      <c r="N44" s="40"/>
    </row>
    <row r="45" spans="2:14" ht="16.5" customHeight="1" thickTop="1" thickBot="1">
      <c r="B45" s="167">
        <f t="shared" si="2"/>
        <v>36</v>
      </c>
      <c r="C45" s="196" t="s">
        <v>72</v>
      </c>
      <c r="D45" s="197" t="s">
        <v>10</v>
      </c>
      <c r="E45" s="198">
        <v>39237</v>
      </c>
      <c r="F45" s="199"/>
      <c r="G45" s="200"/>
      <c r="H45" s="48">
        <v>22.654</v>
      </c>
      <c r="I45" s="48">
        <v>19.556000000000001</v>
      </c>
      <c r="J45" s="48">
        <v>19.568000000000001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8"/>
      <c r="M46" s="201"/>
    </row>
    <row r="47" spans="2:14" ht="17.25" customHeight="1" thickTop="1" thickBot="1">
      <c r="B47" s="161">
        <v>37</v>
      </c>
      <c r="C47" s="202" t="s">
        <v>74</v>
      </c>
      <c r="D47" s="163" t="s">
        <v>55</v>
      </c>
      <c r="E47" s="203">
        <v>38022</v>
      </c>
      <c r="F47" s="204"/>
      <c r="G47" s="205"/>
      <c r="H47" s="206">
        <v>2087.4760000000001</v>
      </c>
      <c r="I47" s="206">
        <v>2055.9630000000002</v>
      </c>
      <c r="J47" s="206">
        <v>2056.98</v>
      </c>
      <c r="K47" s="207" t="s">
        <v>75</v>
      </c>
      <c r="M47" s="208">
        <f t="shared" ref="M47" si="3">+(J47-I47)/I47</f>
        <v>4.9465870737937657E-4</v>
      </c>
    </row>
    <row r="48" spans="2:14" ht="17.25" customHeight="1" thickTop="1" thickBot="1">
      <c r="B48" s="161">
        <f>B47+1</f>
        <v>38</v>
      </c>
      <c r="C48" s="180" t="s">
        <v>76</v>
      </c>
      <c r="D48" s="172" t="s">
        <v>41</v>
      </c>
      <c r="E48" s="203">
        <v>39745</v>
      </c>
      <c r="F48" s="204"/>
      <c r="G48" s="209"/>
      <c r="H48" s="48">
        <v>129.316</v>
      </c>
      <c r="I48" s="48">
        <v>115.935</v>
      </c>
      <c r="J48" s="48">
        <v>116.307</v>
      </c>
      <c r="K48" s="210" t="s">
        <v>77</v>
      </c>
      <c r="M48" s="208" t="e">
        <f>+(#REF!-#REF!)/#REF!</f>
        <v>#REF!</v>
      </c>
    </row>
    <row r="49" spans="1:14" ht="17.25" customHeight="1" thickTop="1" thickBot="1">
      <c r="B49" s="161">
        <f t="shared" ref="B49:B63" si="4">B48+1</f>
        <v>39</v>
      </c>
      <c r="C49" s="180" t="s">
        <v>78</v>
      </c>
      <c r="D49" s="172" t="s">
        <v>41</v>
      </c>
      <c r="E49" s="203">
        <v>39748</v>
      </c>
      <c r="F49" s="204"/>
      <c r="G49" s="205"/>
      <c r="H49" s="48">
        <v>165.77</v>
      </c>
      <c r="I49" s="48">
        <v>161.06</v>
      </c>
      <c r="J49" s="48">
        <v>161.27000000000001</v>
      </c>
      <c r="K49" s="210" t="s">
        <v>77</v>
      </c>
      <c r="M49" s="208" t="e">
        <f>+(#REF!-#REF!)/#REF!</f>
        <v>#REF!</v>
      </c>
    </row>
    <row r="50" spans="1:14" s="8" customFormat="1" ht="17.25" customHeight="1" thickTop="1" thickBot="1">
      <c r="A50" s="10"/>
      <c r="B50" s="161">
        <f t="shared" si="4"/>
        <v>40</v>
      </c>
      <c r="C50" s="180" t="s">
        <v>79</v>
      </c>
      <c r="D50" s="172" t="s">
        <v>58</v>
      </c>
      <c r="E50" s="203">
        <v>39937</v>
      </c>
      <c r="F50" s="204"/>
      <c r="G50" s="205"/>
      <c r="H50" s="48">
        <v>201.273</v>
      </c>
      <c r="I50" s="48">
        <v>176.58</v>
      </c>
      <c r="J50" s="48">
        <v>176.70500000000001</v>
      </c>
      <c r="K50" s="210" t="s">
        <v>77</v>
      </c>
      <c r="M50" s="208" t="e">
        <f>+(#REF!-#REF!)/#REF!</f>
        <v>#REF!</v>
      </c>
    </row>
    <row r="51" spans="1:14" s="8" customFormat="1" ht="17.25" customHeight="1" thickTop="1" thickBot="1">
      <c r="A51" s="10"/>
      <c r="B51" s="161">
        <f t="shared" si="4"/>
        <v>41</v>
      </c>
      <c r="C51" s="180" t="s">
        <v>80</v>
      </c>
      <c r="D51" s="172" t="s">
        <v>10</v>
      </c>
      <c r="E51" s="203">
        <v>39888</v>
      </c>
      <c r="F51" s="204"/>
      <c r="G51" s="205"/>
      <c r="H51" s="48">
        <v>17.721</v>
      </c>
      <c r="I51" s="48">
        <v>15.347</v>
      </c>
      <c r="J51" s="48">
        <v>15.307</v>
      </c>
      <c r="K51" s="210" t="s">
        <v>77</v>
      </c>
      <c r="M51" s="208" t="e">
        <f>+(#REF!-#REF!)/#REF!</f>
        <v>#REF!</v>
      </c>
    </row>
    <row r="52" spans="1:14" s="8" customFormat="1" ht="17.25" customHeight="1" thickTop="1" thickBot="1">
      <c r="A52" s="10"/>
      <c r="B52" s="161">
        <f t="shared" si="4"/>
        <v>42</v>
      </c>
      <c r="C52" s="211" t="s">
        <v>81</v>
      </c>
      <c r="D52" s="172" t="s">
        <v>45</v>
      </c>
      <c r="E52" s="203">
        <v>38740</v>
      </c>
      <c r="F52" s="204"/>
      <c r="G52" s="205"/>
      <c r="H52" s="115">
        <v>2.7839999999999998</v>
      </c>
      <c r="I52" s="115">
        <v>2.5920000000000001</v>
      </c>
      <c r="J52" s="115">
        <v>2.58</v>
      </c>
      <c r="K52" s="210"/>
      <c r="M52" s="208">
        <f t="shared" ref="M52:M53" si="5">+(J52-I52)/I52</f>
        <v>-4.6296296296296337E-3</v>
      </c>
    </row>
    <row r="53" spans="1:14" s="8" customFormat="1" ht="17.25" customHeight="1" thickTop="1" thickBot="1">
      <c r="A53" s="10" t="s">
        <v>82</v>
      </c>
      <c r="B53" s="161">
        <f t="shared" si="4"/>
        <v>43</v>
      </c>
      <c r="C53" s="211" t="s">
        <v>83</v>
      </c>
      <c r="D53" s="172" t="s">
        <v>45</v>
      </c>
      <c r="E53" s="203">
        <v>38740</v>
      </c>
      <c r="F53" s="204"/>
      <c r="G53" s="205"/>
      <c r="H53" s="48">
        <v>2.4660000000000002</v>
      </c>
      <c r="I53" s="48">
        <v>2.3370000000000002</v>
      </c>
      <c r="J53" s="48">
        <v>2.33</v>
      </c>
      <c r="K53" s="212" t="s">
        <v>46</v>
      </c>
      <c r="M53" s="208">
        <f t="shared" si="5"/>
        <v>-2.9952931108258949E-3</v>
      </c>
    </row>
    <row r="54" spans="1:14" s="8" customFormat="1" ht="17.25" customHeight="1" thickTop="1" thickBot="1">
      <c r="A54" s="10"/>
      <c r="B54" s="161">
        <f t="shared" si="4"/>
        <v>44</v>
      </c>
      <c r="C54" s="213" t="s">
        <v>84</v>
      </c>
      <c r="D54" s="214" t="s">
        <v>39</v>
      </c>
      <c r="E54" s="215">
        <v>41984</v>
      </c>
      <c r="F54" s="216"/>
      <c r="G54" s="217"/>
      <c r="H54" s="218">
        <v>75.837000000000003</v>
      </c>
      <c r="I54" s="218">
        <v>66.388999999999996</v>
      </c>
      <c r="J54" s="218">
        <v>65.858999999999995</v>
      </c>
      <c r="K54" s="210" t="s">
        <v>77</v>
      </c>
      <c r="M54" s="208">
        <f>+(J54-I54)/I54</f>
        <v>-7.9832502372381136E-3</v>
      </c>
    </row>
    <row r="55" spans="1:14" s="8" customFormat="1" ht="17.25" customHeight="1" thickTop="1" thickBot="1">
      <c r="A55" s="10"/>
      <c r="B55" s="161">
        <f t="shared" si="4"/>
        <v>45</v>
      </c>
      <c r="C55" s="180" t="s">
        <v>85</v>
      </c>
      <c r="D55" s="219" t="s">
        <v>45</v>
      </c>
      <c r="E55" s="220">
        <v>40071</v>
      </c>
      <c r="F55" s="204"/>
      <c r="G55" s="205"/>
      <c r="H55" s="48">
        <v>1.1639999999999999</v>
      </c>
      <c r="I55" s="221">
        <v>1.0389999999999999</v>
      </c>
      <c r="J55" s="221">
        <v>1.05</v>
      </c>
      <c r="K55" s="222" t="s">
        <v>86</v>
      </c>
      <c r="M55" s="208" t="e">
        <f>+(#REF!-I55)/I55</f>
        <v>#REF!</v>
      </c>
    </row>
    <row r="56" spans="1:14" s="8" customFormat="1" ht="17.25" customHeight="1" thickTop="1">
      <c r="A56" s="10"/>
      <c r="B56" s="161">
        <f t="shared" si="4"/>
        <v>46</v>
      </c>
      <c r="C56" s="180" t="s">
        <v>87</v>
      </c>
      <c r="D56" s="223" t="s">
        <v>24</v>
      </c>
      <c r="E56" s="224">
        <v>42087</v>
      </c>
      <c r="F56" s="204"/>
      <c r="G56" s="205"/>
      <c r="H56" s="225">
        <v>1.226</v>
      </c>
      <c r="I56" s="221">
        <v>1.246</v>
      </c>
      <c r="J56" s="221">
        <v>1.2470000000000001</v>
      </c>
      <c r="K56" s="222"/>
      <c r="M56" s="226">
        <f t="shared" ref="M56:M63" si="6">+(J56-I56)/I56</f>
        <v>8.0256821829864514E-4</v>
      </c>
    </row>
    <row r="57" spans="1:14" s="8" customFormat="1" ht="16.5" customHeight="1">
      <c r="A57" s="10"/>
      <c r="B57" s="161">
        <f t="shared" si="4"/>
        <v>47</v>
      </c>
      <c r="C57" s="211" t="s">
        <v>88</v>
      </c>
      <c r="D57" s="223" t="s">
        <v>24</v>
      </c>
      <c r="E57" s="224">
        <v>42087</v>
      </c>
      <c r="F57" s="204"/>
      <c r="G57" s="205"/>
      <c r="H57" s="72">
        <v>1.1659999999999999</v>
      </c>
      <c r="I57" s="225">
        <v>1.1080000000000001</v>
      </c>
      <c r="J57" s="225">
        <v>1.1140000000000001</v>
      </c>
      <c r="K57" s="222"/>
      <c r="M57" s="226">
        <f t="shared" si="6"/>
        <v>5.4151624548736503E-3</v>
      </c>
    </row>
    <row r="58" spans="1:14" s="8" customFormat="1" ht="16.5" customHeight="1">
      <c r="A58" s="10"/>
      <c r="B58" s="161">
        <f t="shared" si="4"/>
        <v>48</v>
      </c>
      <c r="C58" s="180" t="s">
        <v>89</v>
      </c>
      <c r="D58" s="223" t="s">
        <v>24</v>
      </c>
      <c r="E58" s="224">
        <v>42087</v>
      </c>
      <c r="F58" s="204"/>
      <c r="G58" s="227"/>
      <c r="H58" s="228">
        <v>1.137</v>
      </c>
      <c r="I58" s="72">
        <v>1.042</v>
      </c>
      <c r="J58" s="72">
        <v>1.05</v>
      </c>
      <c r="K58" s="222"/>
      <c r="M58" s="226">
        <f t="shared" si="6"/>
        <v>7.6775431861804289E-3</v>
      </c>
    </row>
    <row r="59" spans="1:14" s="8" customFormat="1" ht="16.5" customHeight="1">
      <c r="A59" s="10"/>
      <c r="B59" s="229">
        <f t="shared" si="4"/>
        <v>49</v>
      </c>
      <c r="C59" s="230" t="s">
        <v>90</v>
      </c>
      <c r="D59" s="223" t="s">
        <v>20</v>
      </c>
      <c r="E59" s="231">
        <v>42317</v>
      </c>
      <c r="F59" s="204"/>
      <c r="G59" s="232"/>
      <c r="H59" s="233">
        <v>118.999</v>
      </c>
      <c r="I59" s="233">
        <v>105.34699999999999</v>
      </c>
      <c r="J59" s="233">
        <v>105.384</v>
      </c>
      <c r="K59" s="222"/>
      <c r="M59" s="226">
        <f t="shared" si="6"/>
        <v>3.512202530684893E-4</v>
      </c>
    </row>
    <row r="60" spans="1:14" s="8" customFormat="1" ht="16.5" customHeight="1">
      <c r="A60" s="10"/>
      <c r="B60" s="229">
        <f t="shared" si="4"/>
        <v>50</v>
      </c>
      <c r="C60" s="234" t="s">
        <v>91</v>
      </c>
      <c r="D60" s="235" t="s">
        <v>35</v>
      </c>
      <c r="E60" s="236">
        <v>39503</v>
      </c>
      <c r="F60" s="237"/>
      <c r="G60" s="238"/>
      <c r="H60" s="72">
        <v>131.708</v>
      </c>
      <c r="I60" s="239">
        <v>126.125</v>
      </c>
      <c r="J60" s="239">
        <v>126.16</v>
      </c>
      <c r="K60" s="222"/>
      <c r="M60" s="226">
        <f t="shared" si="6"/>
        <v>2.7750247770066673E-4</v>
      </c>
    </row>
    <row r="61" spans="1:14" s="8" customFormat="1" ht="16.5" customHeight="1">
      <c r="A61" s="10"/>
      <c r="B61" s="229">
        <f t="shared" si="4"/>
        <v>51</v>
      </c>
      <c r="C61" s="234" t="s">
        <v>92</v>
      </c>
      <c r="D61" s="235" t="s">
        <v>93</v>
      </c>
      <c r="E61" s="240">
        <v>42842</v>
      </c>
      <c r="F61" s="241"/>
      <c r="G61" s="242"/>
      <c r="H61" s="48">
        <v>1133.3009999999999</v>
      </c>
      <c r="I61" s="48">
        <v>1023.153</v>
      </c>
      <c r="J61" s="48">
        <v>1018.645</v>
      </c>
      <c r="K61" s="222"/>
      <c r="M61" s="226" t="e">
        <f>+(I61-#REF!)/#REF!</f>
        <v>#REF!</v>
      </c>
    </row>
    <row r="62" spans="1:14" s="8" customFormat="1" ht="16.5" customHeight="1">
      <c r="A62" s="10"/>
      <c r="B62" s="229">
        <f t="shared" si="4"/>
        <v>52</v>
      </c>
      <c r="C62" s="243" t="s">
        <v>94</v>
      </c>
      <c r="D62" s="244" t="s">
        <v>20</v>
      </c>
      <c r="E62" s="245">
        <v>42874</v>
      </c>
      <c r="F62" s="246"/>
      <c r="G62" s="242"/>
      <c r="H62" s="72">
        <v>11.951000000000001</v>
      </c>
      <c r="I62" s="247">
        <v>10.326000000000001</v>
      </c>
      <c r="J62" s="247">
        <v>10.379</v>
      </c>
      <c r="K62" s="222"/>
      <c r="M62" s="226">
        <f t="shared" si="6"/>
        <v>5.1326748014719203E-3</v>
      </c>
    </row>
    <row r="63" spans="1:14" s="8" customFormat="1" ht="16.5" customHeight="1" thickBot="1">
      <c r="A63" s="10"/>
      <c r="B63" s="229">
        <f t="shared" si="4"/>
        <v>53</v>
      </c>
      <c r="C63" s="248" t="s">
        <v>95</v>
      </c>
      <c r="D63" s="249" t="s">
        <v>12</v>
      </c>
      <c r="E63" s="250">
        <v>43045</v>
      </c>
      <c r="F63" s="251"/>
      <c r="G63" s="252"/>
      <c r="H63" s="253">
        <v>10.127000000000001</v>
      </c>
      <c r="I63" s="254">
        <v>8.9760000000000009</v>
      </c>
      <c r="J63" s="254">
        <v>8.9939999999999998</v>
      </c>
      <c r="K63" s="255"/>
      <c r="L63" s="256"/>
      <c r="M63" s="257">
        <f t="shared" si="6"/>
        <v>2.0053475935827656E-3</v>
      </c>
      <c r="N63" s="256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58"/>
      <c r="K64" s="222"/>
      <c r="M64" s="226"/>
    </row>
    <row r="65" spans="1:14" s="8" customFormat="1" ht="16.5" customHeight="1" thickTop="1" thickBot="1">
      <c r="A65" s="10"/>
      <c r="B65" s="259">
        <v>54</v>
      </c>
      <c r="C65" s="260" t="s">
        <v>97</v>
      </c>
      <c r="D65" s="261" t="s">
        <v>14</v>
      </c>
      <c r="E65" s="262">
        <v>36626</v>
      </c>
      <c r="F65" s="263"/>
      <c r="G65" s="264"/>
      <c r="H65" s="265">
        <v>93.956000000000003</v>
      </c>
      <c r="I65" s="266">
        <v>79.460999999999999</v>
      </c>
      <c r="J65" s="266">
        <v>79.254000000000005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67" t="s">
        <v>98</v>
      </c>
      <c r="C66" s="268"/>
      <c r="D66" s="268"/>
      <c r="E66" s="268"/>
      <c r="F66" s="268"/>
      <c r="G66" s="268"/>
      <c r="H66" s="268"/>
      <c r="I66" s="268"/>
      <c r="J66" s="269"/>
      <c r="M66" s="9"/>
    </row>
    <row r="67" spans="1:14" s="8" customFormat="1" ht="14.25" customHeight="1" thickTop="1" thickBot="1">
      <c r="A67" s="10"/>
      <c r="B67" s="271" t="s">
        <v>0</v>
      </c>
      <c r="C67" s="272"/>
      <c r="D67" s="273" t="s">
        <v>1</v>
      </c>
      <c r="E67" s="274" t="s">
        <v>2</v>
      </c>
      <c r="F67" s="275" t="s">
        <v>99</v>
      </c>
      <c r="G67" s="276"/>
      <c r="H67" s="277" t="s">
        <v>3</v>
      </c>
      <c r="I67" s="278" t="s">
        <v>4</v>
      </c>
      <c r="J67" s="279" t="s">
        <v>5</v>
      </c>
    </row>
    <row r="68" spans="1:14" s="8" customFormat="1" ht="13.5" customHeight="1">
      <c r="A68" s="10"/>
      <c r="B68" s="11"/>
      <c r="C68" s="12"/>
      <c r="D68" s="13"/>
      <c r="E68" s="280"/>
      <c r="F68" s="281" t="s">
        <v>100</v>
      </c>
      <c r="G68" s="281" t="s">
        <v>101</v>
      </c>
      <c r="H68" s="282"/>
      <c r="I68" s="283"/>
      <c r="J68" s="284"/>
    </row>
    <row r="69" spans="1:14" s="8" customFormat="1" ht="16.5" customHeight="1" thickBot="1">
      <c r="A69" s="10"/>
      <c r="B69" s="18"/>
      <c r="C69" s="285"/>
      <c r="D69" s="20"/>
      <c r="E69" s="286"/>
      <c r="F69" s="287"/>
      <c r="G69" s="287"/>
      <c r="H69" s="288"/>
      <c r="I69" s="289"/>
      <c r="J69" s="290"/>
    </row>
    <row r="70" spans="1:14" s="8" customFormat="1" ht="12" customHeight="1" thickTop="1" thickBot="1">
      <c r="A70" s="10"/>
      <c r="B70" s="291" t="s">
        <v>102</v>
      </c>
      <c r="C70" s="292"/>
      <c r="D70" s="292"/>
      <c r="E70" s="292"/>
      <c r="F70" s="292"/>
      <c r="G70" s="292"/>
      <c r="H70" s="292"/>
      <c r="I70" s="292"/>
      <c r="J70" s="293"/>
    </row>
    <row r="71" spans="1:14" s="8" customFormat="1" ht="17.25" customHeight="1" thickTop="1" thickBot="1">
      <c r="A71" s="10"/>
      <c r="B71" s="294">
        <v>55</v>
      </c>
      <c r="C71" s="295" t="s">
        <v>103</v>
      </c>
      <c r="D71" s="223" t="s">
        <v>31</v>
      </c>
      <c r="E71" s="296">
        <v>36831</v>
      </c>
      <c r="F71" s="297">
        <v>43942</v>
      </c>
      <c r="G71" s="298">
        <v>5.2709999999999999</v>
      </c>
      <c r="H71" s="299">
        <v>109.69499999999999</v>
      </c>
      <c r="I71" s="299">
        <v>106.121</v>
      </c>
      <c r="J71" s="299">
        <v>106.13500000000001</v>
      </c>
      <c r="K71" s="40"/>
      <c r="L71" s="41"/>
      <c r="M71" s="40"/>
      <c r="N71" s="300"/>
    </row>
    <row r="72" spans="1:14" s="8" customFormat="1" ht="16.5" customHeight="1" thickTop="1" thickBot="1">
      <c r="A72" s="10"/>
      <c r="B72" s="301">
        <f>B71+1</f>
        <v>56</v>
      </c>
      <c r="C72" s="302" t="s">
        <v>104</v>
      </c>
      <c r="D72" s="303" t="s">
        <v>24</v>
      </c>
      <c r="E72" s="296">
        <v>101.60599999999999</v>
      </c>
      <c r="F72" s="304">
        <v>43615</v>
      </c>
      <c r="G72" s="305">
        <v>4.3019999999999996</v>
      </c>
      <c r="H72" s="266">
        <v>102.952</v>
      </c>
      <c r="I72" s="266">
        <v>104.02800000000001</v>
      </c>
      <c r="J72" s="266">
        <v>104.038</v>
      </c>
      <c r="K72" s="40"/>
      <c r="L72" s="41"/>
      <c r="M72" s="40"/>
      <c r="N72" s="306"/>
    </row>
    <row r="73" spans="1:14" s="8" customFormat="1" ht="16.5" customHeight="1" thickTop="1" thickBot="1">
      <c r="A73" s="10"/>
      <c r="B73" s="301">
        <f t="shared" ref="B73:B91" si="7">B72+1</f>
        <v>57</v>
      </c>
      <c r="C73" s="307" t="s">
        <v>105</v>
      </c>
      <c r="D73" s="303" t="s">
        <v>24</v>
      </c>
      <c r="E73" s="296">
        <v>38847</v>
      </c>
      <c r="F73" s="308">
        <v>43608</v>
      </c>
      <c r="G73" s="305">
        <v>5.0179999999999998</v>
      </c>
      <c r="H73" s="266">
        <v>106.235</v>
      </c>
      <c r="I73" s="266">
        <v>108.006</v>
      </c>
      <c r="J73" s="266">
        <v>108.021</v>
      </c>
      <c r="K73" s="40"/>
      <c r="L73" s="41"/>
      <c r="M73" s="40"/>
      <c r="N73" s="306"/>
    </row>
    <row r="74" spans="1:14" s="8" customFormat="1" ht="16.5" customHeight="1" thickTop="1" thickBot="1">
      <c r="A74" s="10"/>
      <c r="B74" s="301">
        <f t="shared" si="7"/>
        <v>58</v>
      </c>
      <c r="C74" s="309" t="s">
        <v>106</v>
      </c>
      <c r="D74" s="303" t="s">
        <v>107</v>
      </c>
      <c r="E74" s="296">
        <v>36831</v>
      </c>
      <c r="F74" s="296">
        <v>43605</v>
      </c>
      <c r="G74" s="305">
        <v>4.8540000000000001</v>
      </c>
      <c r="H74" s="266">
        <v>104.788</v>
      </c>
      <c r="I74" s="266">
        <v>106.658</v>
      </c>
      <c r="J74" s="266">
        <v>106.67400000000001</v>
      </c>
      <c r="K74" s="40"/>
      <c r="L74" s="41"/>
      <c r="M74" s="40"/>
      <c r="N74" s="310"/>
    </row>
    <row r="75" spans="1:14" s="8" customFormat="1" ht="16.5" customHeight="1" thickTop="1" thickBot="1">
      <c r="A75" s="10"/>
      <c r="B75" s="301">
        <f t="shared" si="7"/>
        <v>59</v>
      </c>
      <c r="C75" s="307" t="s">
        <v>108</v>
      </c>
      <c r="D75" s="303" t="s">
        <v>109</v>
      </c>
      <c r="E75" s="296">
        <v>39209</v>
      </c>
      <c r="F75" s="296">
        <v>43566</v>
      </c>
      <c r="G75" s="305">
        <v>5.5049999999999999</v>
      </c>
      <c r="H75" s="266">
        <v>106.654</v>
      </c>
      <c r="I75" s="266">
        <v>108.84099999999999</v>
      </c>
      <c r="J75" s="266">
        <v>108.86199999999999</v>
      </c>
      <c r="K75" s="40"/>
      <c r="L75" s="41"/>
      <c r="M75" s="40"/>
      <c r="N75" s="82"/>
    </row>
    <row r="76" spans="1:14" s="8" customFormat="1" ht="19.5" customHeight="1" thickTop="1" thickBot="1">
      <c r="A76" s="10"/>
      <c r="B76" s="301">
        <f t="shared" si="7"/>
        <v>60</v>
      </c>
      <c r="C76" s="307" t="s">
        <v>110</v>
      </c>
      <c r="D76" s="311" t="s">
        <v>55</v>
      </c>
      <c r="E76" s="296">
        <v>37865</v>
      </c>
      <c r="F76" s="308">
        <v>43615</v>
      </c>
      <c r="G76" s="305">
        <v>4.5019999999999998</v>
      </c>
      <c r="H76" s="266">
        <v>108.65</v>
      </c>
      <c r="I76" s="266">
        <v>110.62</v>
      </c>
      <c r="J76" s="266">
        <v>110.639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1">
        <f t="shared" si="7"/>
        <v>61</v>
      </c>
      <c r="C77" s="302" t="s">
        <v>111</v>
      </c>
      <c r="D77" s="303" t="s">
        <v>41</v>
      </c>
      <c r="E77" s="296">
        <v>35436</v>
      </c>
      <c r="F77" s="296">
        <v>43585</v>
      </c>
      <c r="G77" s="305">
        <v>5.3650000000000002</v>
      </c>
      <c r="H77" s="266">
        <v>106.238</v>
      </c>
      <c r="I77" s="266">
        <v>108.026</v>
      </c>
      <c r="J77" s="266">
        <v>108.04300000000001</v>
      </c>
      <c r="K77" s="40"/>
      <c r="L77" s="41"/>
      <c r="M77" s="40"/>
      <c r="N77" s="82"/>
    </row>
    <row r="78" spans="1:14" s="8" customFormat="1" ht="16.5" customHeight="1" thickTop="1" thickBot="1">
      <c r="A78" s="10"/>
      <c r="B78" s="301">
        <f t="shared" si="7"/>
        <v>62</v>
      </c>
      <c r="C78" s="302" t="s">
        <v>112</v>
      </c>
      <c r="D78" s="303" t="s">
        <v>12</v>
      </c>
      <c r="E78" s="296">
        <v>35464</v>
      </c>
      <c r="F78" s="296">
        <v>43580</v>
      </c>
      <c r="G78" s="305">
        <v>4.1630000000000003</v>
      </c>
      <c r="H78" s="266">
        <v>103.34099999999999</v>
      </c>
      <c r="I78" s="266">
        <v>105.05500000000001</v>
      </c>
      <c r="J78" s="266">
        <v>105.07</v>
      </c>
      <c r="K78" s="40"/>
      <c r="L78" s="41"/>
      <c r="M78" s="40"/>
      <c r="N78" s="300"/>
    </row>
    <row r="79" spans="1:14" s="8" customFormat="1" ht="15" customHeight="1" thickTop="1" thickBot="1">
      <c r="A79" s="10"/>
      <c r="B79" s="301">
        <f t="shared" si="7"/>
        <v>63</v>
      </c>
      <c r="C79" s="302" t="s">
        <v>113</v>
      </c>
      <c r="D79" s="303" t="s">
        <v>35</v>
      </c>
      <c r="E79" s="296">
        <v>37207</v>
      </c>
      <c r="F79" s="296">
        <v>43609</v>
      </c>
      <c r="G79" s="305">
        <v>3.62</v>
      </c>
      <c r="H79" s="266">
        <v>103.51</v>
      </c>
      <c r="I79" s="266">
        <v>104.54900000000001</v>
      </c>
      <c r="J79" s="266">
        <v>104.55800000000001</v>
      </c>
      <c r="K79" s="40"/>
      <c r="L79" s="41"/>
      <c r="M79" s="40"/>
      <c r="N79" s="300"/>
    </row>
    <row r="80" spans="1:14" s="8" customFormat="1" ht="16.5" customHeight="1" thickTop="1" thickBot="1">
      <c r="A80" s="10"/>
      <c r="B80" s="301">
        <f t="shared" si="7"/>
        <v>64</v>
      </c>
      <c r="C80" s="302" t="s">
        <v>114</v>
      </c>
      <c r="D80" s="303" t="s">
        <v>115</v>
      </c>
      <c r="E80" s="296">
        <v>37242</v>
      </c>
      <c r="F80" s="296">
        <v>43927</v>
      </c>
      <c r="G80" s="305">
        <v>6.19</v>
      </c>
      <c r="H80" s="266">
        <v>107.33799999999999</v>
      </c>
      <c r="I80" s="266">
        <v>103.26300000000001</v>
      </c>
      <c r="J80" s="266">
        <v>103.28100000000001</v>
      </c>
      <c r="K80" s="40"/>
      <c r="L80" s="41"/>
      <c r="M80" s="40"/>
      <c r="N80" s="61"/>
    </row>
    <row r="81" spans="1:16" s="8" customFormat="1" ht="17.25" customHeight="1" thickTop="1" thickBot="1">
      <c r="A81" s="10"/>
      <c r="B81" s="301">
        <f t="shared" si="7"/>
        <v>65</v>
      </c>
      <c r="C81" s="307" t="s">
        <v>116</v>
      </c>
      <c r="D81" s="303" t="s">
        <v>117</v>
      </c>
      <c r="E81" s="296">
        <v>36075</v>
      </c>
      <c r="F81" s="304">
        <v>43571</v>
      </c>
      <c r="G81" s="305">
        <v>5.4960000000000004</v>
      </c>
      <c r="H81" s="266">
        <v>109.277</v>
      </c>
      <c r="I81" s="266">
        <v>111.526</v>
      </c>
      <c r="J81" s="266">
        <v>111.545</v>
      </c>
      <c r="K81" s="40"/>
      <c r="L81" s="41"/>
      <c r="M81" s="40"/>
      <c r="N81" s="67"/>
    </row>
    <row r="82" spans="1:16" s="8" customFormat="1" ht="16.5" customHeight="1" thickTop="1" thickBot="1">
      <c r="A82" s="10"/>
      <c r="B82" s="301">
        <f t="shared" si="7"/>
        <v>66</v>
      </c>
      <c r="C82" s="307" t="s">
        <v>118</v>
      </c>
      <c r="D82" s="303" t="s">
        <v>20</v>
      </c>
      <c r="E82" s="296">
        <v>37396</v>
      </c>
      <c r="F82" s="308">
        <v>43613</v>
      </c>
      <c r="G82" s="305">
        <v>4.274</v>
      </c>
      <c r="H82" s="266">
        <v>105.949</v>
      </c>
      <c r="I82" s="266">
        <v>107.235</v>
      </c>
      <c r="J82" s="266">
        <v>107.246</v>
      </c>
      <c r="K82" s="32"/>
      <c r="L82" s="312"/>
      <c r="M82" s="32"/>
      <c r="N82" s="313"/>
    </row>
    <row r="83" spans="1:16" ht="16.5" customHeight="1" thickTop="1" thickBot="1">
      <c r="B83" s="301">
        <f t="shared" si="7"/>
        <v>67</v>
      </c>
      <c r="C83" s="307" t="s">
        <v>119</v>
      </c>
      <c r="D83" s="303" t="s">
        <v>58</v>
      </c>
      <c r="E83" s="314">
        <v>40211</v>
      </c>
      <c r="F83" s="308">
        <v>43615</v>
      </c>
      <c r="G83" s="315">
        <v>3.5430000000000001</v>
      </c>
      <c r="H83" s="266">
        <v>104.849</v>
      </c>
      <c r="I83" s="266">
        <v>106.093</v>
      </c>
      <c r="J83" s="266">
        <v>106.104</v>
      </c>
      <c r="K83" s="40"/>
      <c r="L83" s="41"/>
      <c r="M83" s="40"/>
      <c r="N83" s="82"/>
    </row>
    <row r="84" spans="1:16" ht="16.5" customHeight="1" thickTop="1" thickBot="1">
      <c r="B84" s="301">
        <f t="shared" si="7"/>
        <v>68</v>
      </c>
      <c r="C84" s="302" t="s">
        <v>120</v>
      </c>
      <c r="D84" s="316" t="s">
        <v>121</v>
      </c>
      <c r="E84" s="296">
        <v>33910</v>
      </c>
      <c r="F84" s="296">
        <v>43553</v>
      </c>
      <c r="G84" s="305">
        <v>4.5739999999999998</v>
      </c>
      <c r="H84" s="266">
        <v>104.91</v>
      </c>
      <c r="I84" s="266">
        <v>106.65600000000001</v>
      </c>
      <c r="J84" s="266">
        <v>106.672</v>
      </c>
      <c r="K84" s="40"/>
      <c r="L84" s="41"/>
      <c r="M84" s="40"/>
      <c r="N84" s="184"/>
    </row>
    <row r="85" spans="1:16" ht="14.25" customHeight="1" thickTop="1" thickBot="1">
      <c r="B85" s="301">
        <f t="shared" si="7"/>
        <v>69</v>
      </c>
      <c r="C85" s="307" t="s">
        <v>122</v>
      </c>
      <c r="D85" s="125" t="s">
        <v>123</v>
      </c>
      <c r="E85" s="296">
        <v>36815</v>
      </c>
      <c r="F85" s="304">
        <v>43609</v>
      </c>
      <c r="G85" s="305">
        <v>4.4249999999999998</v>
      </c>
      <c r="H85" s="266">
        <v>105.102</v>
      </c>
      <c r="I85" s="266">
        <v>106.446</v>
      </c>
      <c r="J85" s="266">
        <v>106.458</v>
      </c>
      <c r="K85" s="40"/>
      <c r="L85" s="41"/>
      <c r="M85" s="40"/>
      <c r="N85" s="67"/>
    </row>
    <row r="86" spans="1:16" s="99" customFormat="1" ht="16.5" customHeight="1" thickTop="1" thickBot="1">
      <c r="A86" s="317"/>
      <c r="B86" s="301">
        <f t="shared" si="7"/>
        <v>70</v>
      </c>
      <c r="C86" s="318" t="s">
        <v>124</v>
      </c>
      <c r="D86" s="303" t="s">
        <v>26</v>
      </c>
      <c r="E86" s="319">
        <v>35744</v>
      </c>
      <c r="F86" s="319">
        <v>43612</v>
      </c>
      <c r="G86" s="305">
        <v>5.52</v>
      </c>
      <c r="H86" s="266">
        <v>104.538</v>
      </c>
      <c r="I86" s="266">
        <v>106.422</v>
      </c>
      <c r="J86" s="266">
        <v>106.43899999999999</v>
      </c>
      <c r="K86" s="40"/>
      <c r="L86" s="41"/>
      <c r="M86" s="40"/>
      <c r="N86" s="184"/>
      <c r="P86" s="77"/>
    </row>
    <row r="87" spans="1:16" ht="16.5" customHeight="1" thickTop="1" thickBot="1">
      <c r="B87" s="301">
        <f t="shared" si="7"/>
        <v>71</v>
      </c>
      <c r="C87" s="320" t="s">
        <v>125</v>
      </c>
      <c r="D87" s="223" t="s">
        <v>71</v>
      </c>
      <c r="E87" s="296">
        <v>39604</v>
      </c>
      <c r="F87" s="308">
        <v>43615</v>
      </c>
      <c r="G87" s="298">
        <v>3.847</v>
      </c>
      <c r="H87" s="321">
        <v>106.5</v>
      </c>
      <c r="I87" s="321">
        <v>107.867</v>
      </c>
      <c r="J87" s="321">
        <v>107.879</v>
      </c>
      <c r="K87" s="40"/>
      <c r="L87" s="41"/>
      <c r="M87" s="40"/>
      <c r="N87" s="82"/>
    </row>
    <row r="88" spans="1:16" ht="16.5" customHeight="1" thickTop="1" thickBot="1">
      <c r="B88" s="301">
        <f t="shared" si="7"/>
        <v>72</v>
      </c>
      <c r="C88" s="302" t="s">
        <v>126</v>
      </c>
      <c r="D88" s="303" t="s">
        <v>16</v>
      </c>
      <c r="E88" s="296">
        <v>35481</v>
      </c>
      <c r="F88" s="296">
        <v>43612</v>
      </c>
      <c r="G88" s="305">
        <v>5.274</v>
      </c>
      <c r="H88" s="266">
        <v>104.751</v>
      </c>
      <c r="I88" s="266">
        <v>106.68600000000001</v>
      </c>
      <c r="J88" s="266">
        <v>106.703</v>
      </c>
      <c r="K88" s="40"/>
      <c r="L88" s="41"/>
      <c r="M88" s="40"/>
      <c r="N88" s="67"/>
    </row>
    <row r="89" spans="1:16" ht="16.5" customHeight="1" thickTop="1" thickBot="1">
      <c r="B89" s="301">
        <f t="shared" si="7"/>
        <v>73</v>
      </c>
      <c r="C89" s="307" t="s">
        <v>127</v>
      </c>
      <c r="D89" s="303" t="s">
        <v>37</v>
      </c>
      <c r="E89" s="296">
        <v>39706</v>
      </c>
      <c r="F89" s="308">
        <v>43614</v>
      </c>
      <c r="G89" s="305">
        <v>4.859</v>
      </c>
      <c r="H89" s="266">
        <v>104.017</v>
      </c>
      <c r="I89" s="266">
        <v>105.91500000000001</v>
      </c>
      <c r="J89" s="266">
        <v>105.931</v>
      </c>
      <c r="K89" s="40"/>
      <c r="L89" s="41"/>
      <c r="M89" s="40"/>
      <c r="N89" s="67"/>
    </row>
    <row r="90" spans="1:16" ht="16.5" customHeight="1" thickTop="1" thickBot="1">
      <c r="B90" s="301">
        <f t="shared" si="7"/>
        <v>74</v>
      </c>
      <c r="C90" s="322" t="s">
        <v>128</v>
      </c>
      <c r="D90" s="323" t="s">
        <v>10</v>
      </c>
      <c r="E90" s="296">
        <v>38565</v>
      </c>
      <c r="F90" s="296">
        <v>43616</v>
      </c>
      <c r="G90" s="324">
        <v>3.952</v>
      </c>
      <c r="H90" s="325">
        <v>106.872</v>
      </c>
      <c r="I90" s="325">
        <v>108.273</v>
      </c>
      <c r="J90" s="325">
        <v>108.286</v>
      </c>
      <c r="K90" s="40"/>
      <c r="L90" s="41"/>
      <c r="M90" s="40"/>
      <c r="N90" s="82"/>
    </row>
    <row r="91" spans="1:16" ht="16.5" customHeight="1" thickTop="1" thickBot="1">
      <c r="B91" s="301">
        <f t="shared" si="7"/>
        <v>75</v>
      </c>
      <c r="C91" s="326" t="s">
        <v>129</v>
      </c>
      <c r="D91" s="323" t="s">
        <v>14</v>
      </c>
      <c r="E91" s="327">
        <v>34288</v>
      </c>
      <c r="F91" s="296">
        <v>43593</v>
      </c>
      <c r="G91" s="328">
        <v>4.0140000000000002</v>
      </c>
      <c r="H91" s="265">
        <v>103.322</v>
      </c>
      <c r="I91" s="265">
        <v>104.617</v>
      </c>
      <c r="J91" s="265">
        <v>104.629</v>
      </c>
      <c r="K91" s="40"/>
      <c r="L91" s="41"/>
      <c r="M91" s="40"/>
      <c r="N91" s="67"/>
    </row>
    <row r="92" spans="1:16" ht="13.5" customHeight="1" thickTop="1" thickBot="1">
      <c r="A92" s="10" t="s">
        <v>82</v>
      </c>
      <c r="B92" s="291" t="s">
        <v>130</v>
      </c>
      <c r="C92" s="292"/>
      <c r="D92" s="292"/>
      <c r="E92" s="292"/>
      <c r="F92" s="292"/>
      <c r="G92" s="292"/>
      <c r="H92" s="292"/>
      <c r="I92" s="292"/>
      <c r="J92" s="329"/>
      <c r="K92" s="40"/>
      <c r="L92" s="40"/>
      <c r="M92" s="41"/>
      <c r="N92" s="40"/>
    </row>
    <row r="93" spans="1:16" ht="16.5" customHeight="1" thickTop="1" thickBot="1">
      <c r="A93" s="10" t="s">
        <v>82</v>
      </c>
      <c r="B93" s="330">
        <v>76</v>
      </c>
      <c r="C93" s="331" t="s">
        <v>131</v>
      </c>
      <c r="D93" s="311" t="s">
        <v>55</v>
      </c>
      <c r="E93" s="332">
        <v>39762</v>
      </c>
      <c r="F93" s="319">
        <v>43607</v>
      </c>
      <c r="G93" s="305">
        <v>3.7629999999999999</v>
      </c>
      <c r="H93" s="333">
        <v>105.166</v>
      </c>
      <c r="I93" s="333">
        <v>107.444</v>
      </c>
      <c r="J93" s="333">
        <v>107.461</v>
      </c>
      <c r="L93" s="208"/>
      <c r="M93" s="8"/>
      <c r="N93" s="334"/>
    </row>
    <row r="94" spans="1:16" ht="16.5" customHeight="1" thickTop="1" thickBot="1">
      <c r="B94" s="330">
        <f t="shared" ref="B94:B95" si="8">B93+1</f>
        <v>77</v>
      </c>
      <c r="C94" s="335" t="s">
        <v>132</v>
      </c>
      <c r="D94" s="336" t="s">
        <v>133</v>
      </c>
      <c r="E94" s="337">
        <v>40543</v>
      </c>
      <c r="F94" s="296">
        <v>43609</v>
      </c>
      <c r="G94" s="328">
        <v>5.0279999999999996</v>
      </c>
      <c r="H94" s="266">
        <v>105.649</v>
      </c>
      <c r="I94" s="266">
        <v>107.714</v>
      </c>
      <c r="J94" s="266">
        <v>107.733</v>
      </c>
      <c r="K94" s="40"/>
      <c r="L94" s="41"/>
      <c r="M94" s="40"/>
      <c r="N94" s="67"/>
    </row>
    <row r="95" spans="1:16" ht="16.5" customHeight="1" thickTop="1" thickBot="1">
      <c r="B95" s="338">
        <f t="shared" si="8"/>
        <v>78</v>
      </c>
      <c r="C95" s="339" t="s">
        <v>134</v>
      </c>
      <c r="D95" s="340" t="s">
        <v>135</v>
      </c>
      <c r="E95" s="341">
        <v>42024</v>
      </c>
      <c r="F95" s="342">
        <v>43616</v>
      </c>
      <c r="G95" s="343">
        <v>4.4610000000000003</v>
      </c>
      <c r="H95" s="265">
        <v>106.572</v>
      </c>
      <c r="I95" s="344">
        <v>108.462</v>
      </c>
      <c r="J95" s="344">
        <v>108.48</v>
      </c>
      <c r="K95" s="40"/>
      <c r="L95" s="41"/>
      <c r="M95" s="40"/>
      <c r="N95" s="67"/>
    </row>
    <row r="96" spans="1:16" s="8" customFormat="1" ht="16.5" customHeight="1" thickTop="1" thickBot="1">
      <c r="A96" s="10"/>
      <c r="B96" s="345" t="s">
        <v>136</v>
      </c>
      <c r="C96" s="83"/>
      <c r="D96" s="83"/>
      <c r="E96" s="83"/>
      <c r="F96" s="83"/>
      <c r="G96" s="83"/>
      <c r="H96" s="83"/>
      <c r="I96" s="83"/>
      <c r="J96" s="258"/>
      <c r="K96" s="40"/>
      <c r="L96" s="346"/>
      <c r="M96" s="40"/>
      <c r="N96" s="85"/>
    </row>
    <row r="97" spans="1:14" s="8" customFormat="1" ht="16.5" customHeight="1" thickTop="1" thickBot="1">
      <c r="A97" s="10"/>
      <c r="B97" s="347">
        <v>79</v>
      </c>
      <c r="C97" s="348" t="s">
        <v>137</v>
      </c>
      <c r="D97" s="349" t="s">
        <v>133</v>
      </c>
      <c r="E97" s="350">
        <v>43350</v>
      </c>
      <c r="F97" s="351" t="s">
        <v>52</v>
      </c>
      <c r="G97" s="352" t="s">
        <v>52</v>
      </c>
      <c r="H97" s="353">
        <v>110.621</v>
      </c>
      <c r="I97" s="353">
        <v>113.53700000000001</v>
      </c>
      <c r="J97" s="353">
        <v>113.79300000000001</v>
      </c>
      <c r="K97" s="40"/>
      <c r="L97" s="41"/>
      <c r="M97" s="40"/>
      <c r="N97" s="354"/>
    </row>
    <row r="98" spans="1:14" s="8" customFormat="1" ht="15" customHeight="1" thickTop="1" thickBot="1">
      <c r="A98" s="355"/>
      <c r="B98" s="356" t="s">
        <v>138</v>
      </c>
      <c r="C98" s="356"/>
      <c r="D98" s="356"/>
      <c r="E98" s="356"/>
      <c r="F98" s="356"/>
      <c r="G98" s="356"/>
      <c r="H98" s="356"/>
      <c r="I98" s="356"/>
      <c r="J98" s="356"/>
      <c r="K98" s="356"/>
      <c r="L98" s="40"/>
      <c r="M98" s="357"/>
      <c r="N98" s="40"/>
    </row>
    <row r="99" spans="1:14" s="8" customFormat="1" ht="16.5" customHeight="1" thickTop="1" thickBot="1">
      <c r="A99" s="10"/>
      <c r="B99" s="358">
        <v>80</v>
      </c>
      <c r="C99" s="359" t="s">
        <v>139</v>
      </c>
      <c r="D99" s="360" t="s">
        <v>31</v>
      </c>
      <c r="E99" s="361">
        <v>34561</v>
      </c>
      <c r="F99" s="362">
        <v>43942</v>
      </c>
      <c r="G99" s="363">
        <v>1.3979999999999999</v>
      </c>
      <c r="H99" s="299">
        <v>62.747999999999998</v>
      </c>
      <c r="I99" s="299">
        <v>55.284999999999997</v>
      </c>
      <c r="J99" s="299">
        <v>55.341999999999999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4">
        <f>B99+1</f>
        <v>81</v>
      </c>
      <c r="C100" s="307" t="s">
        <v>140</v>
      </c>
      <c r="D100" s="365" t="s">
        <v>41</v>
      </c>
      <c r="E100" s="366">
        <v>105.764</v>
      </c>
      <c r="F100" s="296">
        <v>43585</v>
      </c>
      <c r="G100" s="305">
        <v>1.42</v>
      </c>
      <c r="H100" s="266">
        <v>96.337000000000003</v>
      </c>
      <c r="I100" s="266">
        <v>84.927999999999997</v>
      </c>
      <c r="J100" s="266">
        <v>84.906000000000006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4">
        <f t="shared" ref="B101:B105" si="9">B100+1</f>
        <v>82</v>
      </c>
      <c r="C101" s="307" t="s">
        <v>141</v>
      </c>
      <c r="D101" s="365" t="s">
        <v>115</v>
      </c>
      <c r="E101" s="366">
        <v>36367</v>
      </c>
      <c r="F101" s="296">
        <v>43927</v>
      </c>
      <c r="G101" s="305">
        <v>0.76100000000000001</v>
      </c>
      <c r="H101" s="266">
        <v>18.466000000000001</v>
      </c>
      <c r="I101" s="266">
        <v>17.527000000000001</v>
      </c>
      <c r="J101" s="266">
        <v>17.548999999999999</v>
      </c>
      <c r="K101" s="266"/>
      <c r="L101" s="266"/>
      <c r="M101" s="266"/>
      <c r="N101" s="367"/>
    </row>
    <row r="102" spans="1:14" s="8" customFormat="1" ht="16.5" customHeight="1" thickTop="1" thickBot="1">
      <c r="A102" s="10"/>
      <c r="B102" s="368">
        <f t="shared" si="9"/>
        <v>83</v>
      </c>
      <c r="C102" s="369" t="s">
        <v>142</v>
      </c>
      <c r="D102" s="370" t="s">
        <v>121</v>
      </c>
      <c r="E102" s="371">
        <v>36857</v>
      </c>
      <c r="F102" s="296">
        <v>43553</v>
      </c>
      <c r="G102" s="305">
        <v>9.1170000000000009</v>
      </c>
      <c r="H102" s="266">
        <v>302.99400000000003</v>
      </c>
      <c r="I102" s="266">
        <v>285.79199999999997</v>
      </c>
      <c r="J102" s="266">
        <v>285.66300000000001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64">
        <f t="shared" si="9"/>
        <v>84</v>
      </c>
      <c r="C103" s="369" t="s">
        <v>143</v>
      </c>
      <c r="D103" s="372" t="s">
        <v>71</v>
      </c>
      <c r="E103" s="371">
        <v>38777</v>
      </c>
      <c r="F103" s="296">
        <v>43616</v>
      </c>
      <c r="G103" s="305">
        <v>33.006999999999998</v>
      </c>
      <c r="H103" s="321">
        <v>2323.9780000000001</v>
      </c>
      <c r="I103" s="266">
        <v>2044.3920000000001</v>
      </c>
      <c r="J103" s="266">
        <v>2051.154</v>
      </c>
      <c r="K103" s="73"/>
      <c r="M103" s="41"/>
      <c r="N103" s="40"/>
    </row>
    <row r="104" spans="1:14" s="8" customFormat="1" ht="17.25" customHeight="1" thickTop="1" thickBot="1">
      <c r="A104" s="10"/>
      <c r="B104" s="364">
        <f t="shared" si="9"/>
        <v>85</v>
      </c>
      <c r="C104" s="369" t="s">
        <v>144</v>
      </c>
      <c r="D104" s="372" t="s">
        <v>16</v>
      </c>
      <c r="E104" s="371">
        <v>34423</v>
      </c>
      <c r="F104" s="296">
        <v>43602</v>
      </c>
      <c r="G104" s="305">
        <v>2.9729999999999999</v>
      </c>
      <c r="H104" s="266">
        <v>74.849999999999994</v>
      </c>
      <c r="I104" s="266">
        <v>72.39</v>
      </c>
      <c r="J104" s="266">
        <v>72.302999999999997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64">
        <f t="shared" si="9"/>
        <v>86</v>
      </c>
      <c r="C105" s="369" t="s">
        <v>145</v>
      </c>
      <c r="D105" s="372" t="s">
        <v>16</v>
      </c>
      <c r="E105" s="371">
        <v>34731</v>
      </c>
      <c r="F105" s="373">
        <v>43601</v>
      </c>
      <c r="G105" s="305">
        <v>2.6179999999999999</v>
      </c>
      <c r="H105" s="266">
        <v>57.241999999999997</v>
      </c>
      <c r="I105" s="266">
        <v>57.71</v>
      </c>
      <c r="J105" s="266">
        <v>57.741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4">
        <f>B105+1</f>
        <v>87</v>
      </c>
      <c r="C106" s="375" t="s">
        <v>146</v>
      </c>
      <c r="D106" s="376" t="s">
        <v>14</v>
      </c>
      <c r="E106" s="377">
        <v>36297</v>
      </c>
      <c r="F106" s="378">
        <v>43593</v>
      </c>
      <c r="G106" s="379">
        <v>0.73699999999999999</v>
      </c>
      <c r="H106" s="265">
        <v>113.30200000000001</v>
      </c>
      <c r="I106" s="265">
        <v>102.825</v>
      </c>
      <c r="J106" s="265">
        <v>102.92100000000001</v>
      </c>
      <c r="K106" s="380"/>
      <c r="L106" s="380"/>
      <c r="M106" s="41"/>
      <c r="N106" s="380"/>
    </row>
    <row r="107" spans="1:14" s="8" customFormat="1" ht="18" customHeight="1" thickTop="1" thickBot="1">
      <c r="A107" s="10"/>
      <c r="B107" s="345" t="s">
        <v>147</v>
      </c>
      <c r="C107" s="83"/>
      <c r="D107" s="83"/>
      <c r="E107" s="83"/>
      <c r="F107" s="83"/>
      <c r="G107" s="83"/>
      <c r="H107" s="83"/>
      <c r="I107" s="83"/>
      <c r="J107" s="258"/>
      <c r="M107" s="201"/>
    </row>
    <row r="108" spans="1:14" s="8" customFormat="1" ht="16.5" customHeight="1" thickTop="1" thickBot="1">
      <c r="A108" s="10"/>
      <c r="B108" s="381">
        <f>B106+1</f>
        <v>88</v>
      </c>
      <c r="C108" s="382" t="s">
        <v>148</v>
      </c>
      <c r="D108" s="383" t="s">
        <v>31</v>
      </c>
      <c r="E108" s="384">
        <v>1867429</v>
      </c>
      <c r="F108" s="296">
        <v>43613</v>
      </c>
      <c r="G108" s="385">
        <v>0.255</v>
      </c>
      <c r="H108" s="386">
        <v>11.494</v>
      </c>
      <c r="I108" s="386">
        <v>10.816000000000001</v>
      </c>
      <c r="J108" s="386">
        <v>10.83</v>
      </c>
      <c r="K108" s="40"/>
      <c r="L108" s="41"/>
      <c r="M108" s="40"/>
      <c r="N108" s="102"/>
    </row>
    <row r="109" spans="1:14" s="8" customFormat="1" ht="17.25" customHeight="1" thickTop="1" thickBot="1">
      <c r="A109" s="387"/>
      <c r="B109" s="381">
        <f>B108+1</f>
        <v>89</v>
      </c>
      <c r="C109" s="382" t="s">
        <v>149</v>
      </c>
      <c r="D109" s="383" t="s">
        <v>31</v>
      </c>
      <c r="E109" s="384">
        <v>39084</v>
      </c>
      <c r="F109" s="296">
        <v>43613</v>
      </c>
      <c r="G109" s="385">
        <v>0.35299999999999998</v>
      </c>
      <c r="H109" s="386">
        <v>13.7</v>
      </c>
      <c r="I109" s="386">
        <v>12.138</v>
      </c>
      <c r="J109" s="386">
        <v>12.167</v>
      </c>
      <c r="K109" s="40"/>
      <c r="L109" s="41"/>
      <c r="M109" s="40"/>
      <c r="N109" s="102"/>
    </row>
    <row r="110" spans="1:14" s="8" customFormat="1" ht="16.5" customHeight="1" thickTop="1" thickBot="1">
      <c r="A110" s="10"/>
      <c r="B110" s="381">
        <f t="shared" ref="B110:B122" si="10">B109+1</f>
        <v>90</v>
      </c>
      <c r="C110" s="388" t="s">
        <v>150</v>
      </c>
      <c r="D110" s="389" t="s">
        <v>107</v>
      </c>
      <c r="E110" s="384">
        <v>39994</v>
      </c>
      <c r="F110" s="296">
        <v>43605</v>
      </c>
      <c r="G110" s="385">
        <v>0.29699999999999999</v>
      </c>
      <c r="H110" s="386">
        <v>16.225000000000001</v>
      </c>
      <c r="I110" s="386">
        <v>13.579000000000001</v>
      </c>
      <c r="J110" s="386">
        <v>13.605</v>
      </c>
      <c r="K110" s="40"/>
      <c r="L110" s="41"/>
      <c r="M110" s="40"/>
      <c r="N110" s="102"/>
    </row>
    <row r="111" spans="1:14" s="8" customFormat="1" ht="15.75" customHeight="1" thickTop="1" thickBot="1">
      <c r="A111" s="10"/>
      <c r="B111" s="381">
        <f t="shared" si="10"/>
        <v>91</v>
      </c>
      <c r="C111" s="388" t="s">
        <v>151</v>
      </c>
      <c r="D111" s="383" t="s">
        <v>107</v>
      </c>
      <c r="E111" s="384">
        <v>40848</v>
      </c>
      <c r="F111" s="296">
        <v>43605</v>
      </c>
      <c r="G111" s="385">
        <v>0.153</v>
      </c>
      <c r="H111" s="386">
        <v>13.957000000000001</v>
      </c>
      <c r="I111" s="386">
        <v>12.068</v>
      </c>
      <c r="J111" s="386">
        <v>12.087</v>
      </c>
      <c r="K111" s="40"/>
      <c r="L111" s="41"/>
      <c r="M111" s="40"/>
      <c r="N111" s="102"/>
    </row>
    <row r="112" spans="1:14" s="8" customFormat="1" ht="16.5" customHeight="1" thickTop="1" thickBot="1">
      <c r="A112" s="10"/>
      <c r="B112" s="381">
        <f t="shared" si="10"/>
        <v>92</v>
      </c>
      <c r="C112" s="390" t="s">
        <v>152</v>
      </c>
      <c r="D112" s="389" t="s">
        <v>41</v>
      </c>
      <c r="E112" s="384">
        <v>39175</v>
      </c>
      <c r="F112" s="296">
        <v>43615</v>
      </c>
      <c r="G112" s="385">
        <v>4.83</v>
      </c>
      <c r="H112" s="391">
        <v>154.05099999999999</v>
      </c>
      <c r="I112" s="391">
        <v>152.96</v>
      </c>
      <c r="J112" s="391">
        <v>152.97499999999999</v>
      </c>
      <c r="K112" s="40"/>
      <c r="L112" s="392"/>
      <c r="M112" s="40"/>
      <c r="N112" s="102"/>
    </row>
    <row r="113" spans="1:16" s="99" customFormat="1" ht="15" customHeight="1" thickTop="1" thickBot="1">
      <c r="B113" s="381">
        <f t="shared" si="10"/>
        <v>93</v>
      </c>
      <c r="C113" s="393" t="s">
        <v>153</v>
      </c>
      <c r="D113" s="394" t="s">
        <v>35</v>
      </c>
      <c r="E113" s="384">
        <v>40708</v>
      </c>
      <c r="F113" s="296">
        <v>43616</v>
      </c>
      <c r="G113" s="395">
        <v>7.0000000000000007E-2</v>
      </c>
      <c r="H113" s="396">
        <v>9.0380000000000003</v>
      </c>
      <c r="I113" s="396">
        <v>7.4790000000000001</v>
      </c>
      <c r="J113" s="396">
        <v>7.5049999999999999</v>
      </c>
      <c r="K113" s="40"/>
      <c r="L113" s="41"/>
      <c r="M113" s="40"/>
      <c r="N113" s="102"/>
    </row>
    <row r="114" spans="1:16" ht="16.5" customHeight="1" thickTop="1" thickBot="1">
      <c r="B114" s="381">
        <f t="shared" si="10"/>
        <v>94</v>
      </c>
      <c r="C114" s="397" t="s">
        <v>154</v>
      </c>
      <c r="D114" s="223" t="s">
        <v>16</v>
      </c>
      <c r="E114" s="384">
        <v>39699</v>
      </c>
      <c r="F114" s="296">
        <v>43613</v>
      </c>
      <c r="G114" s="395">
        <v>4.7640000000000002</v>
      </c>
      <c r="H114" s="386">
        <v>116.092</v>
      </c>
      <c r="I114" s="386">
        <v>104.75700000000001</v>
      </c>
      <c r="J114" s="386">
        <v>104.349</v>
      </c>
      <c r="K114" s="40"/>
      <c r="L114" s="41"/>
      <c r="M114" s="40"/>
      <c r="N114" s="102"/>
    </row>
    <row r="115" spans="1:16" ht="16.5" customHeight="1" thickTop="1" thickBot="1">
      <c r="B115" s="381">
        <f t="shared" si="10"/>
        <v>95</v>
      </c>
      <c r="C115" s="388" t="s">
        <v>155</v>
      </c>
      <c r="D115" s="383" t="s">
        <v>37</v>
      </c>
      <c r="E115" s="384">
        <v>40725</v>
      </c>
      <c r="F115" s="398">
        <v>43579</v>
      </c>
      <c r="G115" s="399">
        <v>0.42799999999999999</v>
      </c>
      <c r="H115" s="386">
        <v>89.378</v>
      </c>
      <c r="I115" s="386">
        <v>78.674000000000007</v>
      </c>
      <c r="J115" s="386">
        <v>78.576999999999998</v>
      </c>
      <c r="K115" s="40"/>
      <c r="L115" s="40"/>
      <c r="M115" s="41"/>
      <c r="N115" s="40"/>
    </row>
    <row r="116" spans="1:16" ht="16.5" customHeight="1" thickTop="1" thickBot="1">
      <c r="A116" s="10" t="s">
        <v>82</v>
      </c>
      <c r="B116" s="381">
        <f t="shared" si="10"/>
        <v>96</v>
      </c>
      <c r="C116" s="388" t="s">
        <v>156</v>
      </c>
      <c r="D116" s="383" t="s">
        <v>37</v>
      </c>
      <c r="E116" s="400">
        <v>40725</v>
      </c>
      <c r="F116" s="398">
        <v>43250</v>
      </c>
      <c r="G116" s="401">
        <v>0.59899999999999998</v>
      </c>
      <c r="H116" s="396">
        <v>93.397000000000006</v>
      </c>
      <c r="I116" s="396">
        <v>79.566000000000003</v>
      </c>
      <c r="J116" s="396">
        <v>79.665000000000006</v>
      </c>
      <c r="K116" s="40"/>
      <c r="L116" s="40"/>
      <c r="M116" s="41"/>
      <c r="N116" s="40"/>
    </row>
    <row r="117" spans="1:16" s="99" customFormat="1" ht="16.5" customHeight="1" thickTop="1" thickBot="1">
      <c r="B117" s="381">
        <f t="shared" si="10"/>
        <v>97</v>
      </c>
      <c r="C117" s="402" t="s">
        <v>157</v>
      </c>
      <c r="D117" s="403" t="s">
        <v>39</v>
      </c>
      <c r="E117" s="404">
        <v>40910</v>
      </c>
      <c r="F117" s="296">
        <v>43613</v>
      </c>
      <c r="G117" s="405">
        <v>3.7170000000000001</v>
      </c>
      <c r="H117" s="396">
        <v>98.085999999999999</v>
      </c>
      <c r="I117" s="396">
        <v>100.622</v>
      </c>
      <c r="J117" s="396">
        <v>100.706</v>
      </c>
      <c r="K117" s="406"/>
      <c r="L117" s="407"/>
      <c r="M117" s="406"/>
      <c r="N117" s="408"/>
    </row>
    <row r="118" spans="1:16" ht="16.5" customHeight="1" thickTop="1" thickBot="1">
      <c r="B118" s="381">
        <f t="shared" si="10"/>
        <v>98</v>
      </c>
      <c r="C118" s="388" t="s">
        <v>158</v>
      </c>
      <c r="D118" s="383" t="s">
        <v>14</v>
      </c>
      <c r="E118" s="384">
        <v>41904</v>
      </c>
      <c r="F118" s="398">
        <v>43929</v>
      </c>
      <c r="G118" s="399">
        <v>1.83</v>
      </c>
      <c r="H118" s="386">
        <v>98.741</v>
      </c>
      <c r="I118" s="386">
        <v>80.498000000000005</v>
      </c>
      <c r="J118" s="386">
        <v>80.286000000000001</v>
      </c>
      <c r="K118" s="40"/>
      <c r="L118" s="40"/>
      <c r="M118" s="41"/>
      <c r="N118" s="40"/>
    </row>
    <row r="119" spans="1:16" ht="16.5" customHeight="1" thickTop="1" thickBot="1">
      <c r="B119" s="381">
        <f t="shared" si="10"/>
        <v>99</v>
      </c>
      <c r="C119" s="388" t="s">
        <v>159</v>
      </c>
      <c r="D119" s="383" t="s">
        <v>16</v>
      </c>
      <c r="E119" s="400">
        <v>42388</v>
      </c>
      <c r="F119" s="398">
        <v>43614</v>
      </c>
      <c r="G119" s="401">
        <v>1.1779999999999999</v>
      </c>
      <c r="H119" s="396">
        <v>92.974999999999994</v>
      </c>
      <c r="I119" s="396">
        <v>89.97</v>
      </c>
      <c r="J119" s="396">
        <v>89.405000000000001</v>
      </c>
      <c r="K119" s="40"/>
      <c r="L119" s="40"/>
      <c r="M119" s="41"/>
      <c r="N119" s="40"/>
    </row>
    <row r="120" spans="1:16" s="99" customFormat="1" ht="16.5" customHeight="1" thickTop="1">
      <c r="B120" s="381">
        <f t="shared" si="10"/>
        <v>100</v>
      </c>
      <c r="C120" s="402" t="s">
        <v>160</v>
      </c>
      <c r="D120" s="403" t="s">
        <v>35</v>
      </c>
      <c r="E120" s="409">
        <v>42741</v>
      </c>
      <c r="F120" s="296" t="s">
        <v>52</v>
      </c>
      <c r="G120" s="405" t="s">
        <v>52</v>
      </c>
      <c r="H120" s="396">
        <v>9.984</v>
      </c>
      <c r="I120" s="396">
        <v>8.3079999999999998</v>
      </c>
      <c r="J120" s="396">
        <v>8.3140000000000001</v>
      </c>
      <c r="K120" s="406"/>
      <c r="L120" s="407"/>
      <c r="M120" s="406"/>
      <c r="N120" s="408"/>
    </row>
    <row r="121" spans="1:16" ht="16.5" customHeight="1" thickBot="1">
      <c r="B121" s="381">
        <f t="shared" si="10"/>
        <v>101</v>
      </c>
      <c r="C121" s="410" t="s">
        <v>161</v>
      </c>
      <c r="D121" s="125" t="s">
        <v>26</v>
      </c>
      <c r="E121" s="411">
        <v>43087</v>
      </c>
      <c r="F121" s="412">
        <v>43570</v>
      </c>
      <c r="G121" s="413">
        <v>1.3560000000000001</v>
      </c>
      <c r="H121" s="386">
        <v>96.138999999999996</v>
      </c>
      <c r="I121" s="386">
        <v>84.706000000000003</v>
      </c>
      <c r="J121" s="386">
        <v>84.828000000000003</v>
      </c>
      <c r="K121" s="414"/>
      <c r="L121" s="415"/>
      <c r="M121" s="416"/>
      <c r="N121" s="415"/>
      <c r="P121" s="77"/>
    </row>
    <row r="122" spans="1:16" ht="16.5" customHeight="1" thickBot="1">
      <c r="B122" s="417">
        <f t="shared" si="10"/>
        <v>102</v>
      </c>
      <c r="C122" s="418" t="s">
        <v>162</v>
      </c>
      <c r="D122" s="197" t="s">
        <v>12</v>
      </c>
      <c r="E122" s="378">
        <v>39097</v>
      </c>
      <c r="F122" s="419">
        <v>43942</v>
      </c>
      <c r="G122" s="420">
        <v>3.51</v>
      </c>
      <c r="H122" s="421">
        <v>153.40600000000001</v>
      </c>
      <c r="I122" s="421">
        <v>130.47800000000001</v>
      </c>
      <c r="J122" s="421">
        <v>130.23599999999999</v>
      </c>
      <c r="K122" s="414"/>
      <c r="L122" s="415"/>
      <c r="M122" s="416"/>
      <c r="N122" s="415"/>
    </row>
    <row r="123" spans="1:16" ht="13.5" customHeight="1" thickTop="1" thickBot="1">
      <c r="B123" s="422" t="s">
        <v>163</v>
      </c>
      <c r="C123" s="423"/>
      <c r="D123" s="423"/>
      <c r="E123" s="423"/>
      <c r="F123" s="423"/>
      <c r="G123" s="423"/>
      <c r="H123" s="83"/>
      <c r="I123" s="83"/>
      <c r="J123" s="258"/>
      <c r="M123" s="201"/>
    </row>
    <row r="124" spans="1:16" ht="16.5" customHeight="1" thickTop="1" thickBot="1">
      <c r="B124" s="417">
        <f>+B122+1</f>
        <v>103</v>
      </c>
      <c r="C124" s="424" t="s">
        <v>164</v>
      </c>
      <c r="D124" s="383" t="s">
        <v>24</v>
      </c>
      <c r="E124" s="384">
        <v>40630</v>
      </c>
      <c r="F124" s="398">
        <v>43616</v>
      </c>
      <c r="G124" s="413">
        <v>0.96299999999999997</v>
      </c>
      <c r="H124" s="425">
        <v>105.212</v>
      </c>
      <c r="I124" s="426">
        <v>87.504999999999995</v>
      </c>
      <c r="J124" s="426">
        <v>89.748000000000005</v>
      </c>
      <c r="K124" s="222" t="s">
        <v>86</v>
      </c>
      <c r="M124" s="208">
        <f>+(J124-I124)/I124</f>
        <v>2.5632820981658297E-2</v>
      </c>
    </row>
    <row r="125" spans="1:16" s="8" customFormat="1" ht="16.5" customHeight="1" thickTop="1" thickBot="1">
      <c r="A125" s="10"/>
      <c r="B125" s="427">
        <f>B124+1</f>
        <v>104</v>
      </c>
      <c r="C125" s="428" t="s">
        <v>165</v>
      </c>
      <c r="D125" s="429" t="s">
        <v>166</v>
      </c>
      <c r="E125" s="430">
        <v>40543</v>
      </c>
      <c r="F125" s="431">
        <v>43609</v>
      </c>
      <c r="G125" s="432">
        <v>2.6259999999999999</v>
      </c>
      <c r="H125" s="396">
        <v>114.873</v>
      </c>
      <c r="I125" s="396">
        <v>109.681</v>
      </c>
      <c r="J125" s="396">
        <v>109.408</v>
      </c>
      <c r="K125" s="207" t="s">
        <v>75</v>
      </c>
      <c r="M125" s="208" t="e">
        <f>+(#REF!-I125)/I125</f>
        <v>#REF!</v>
      </c>
    </row>
    <row r="126" spans="1:16" s="8" customFormat="1" ht="16.5" customHeight="1" thickTop="1" thickBot="1">
      <c r="A126" s="10"/>
      <c r="B126" s="427">
        <f t="shared" ref="B126:B139" si="11">B125+1</f>
        <v>105</v>
      </c>
      <c r="C126" s="388" t="s">
        <v>167</v>
      </c>
      <c r="D126" s="433" t="s">
        <v>166</v>
      </c>
      <c r="E126" s="400">
        <v>40543</v>
      </c>
      <c r="F126" s="431">
        <v>43245</v>
      </c>
      <c r="G126" s="434">
        <v>0.83299999999999996</v>
      </c>
      <c r="H126" s="396">
        <v>120.72499999999999</v>
      </c>
      <c r="I126" s="396">
        <v>108.252</v>
      </c>
      <c r="J126" s="396">
        <v>107.298</v>
      </c>
      <c r="K126" s="207" t="s">
        <v>75</v>
      </c>
      <c r="M126" s="208">
        <f t="shared" ref="M126:M131" si="12">+(J126-I126)/I126</f>
        <v>-8.8127702028599347E-3</v>
      </c>
    </row>
    <row r="127" spans="1:16" s="8" customFormat="1" ht="17.25" customHeight="1" thickTop="1" thickBot="1">
      <c r="A127" s="10"/>
      <c r="B127" s="427">
        <f t="shared" si="11"/>
        <v>106</v>
      </c>
      <c r="C127" s="435" t="s">
        <v>168</v>
      </c>
      <c r="D127" s="383" t="s">
        <v>20</v>
      </c>
      <c r="E127" s="400">
        <v>38671</v>
      </c>
      <c r="F127" s="431">
        <v>43605</v>
      </c>
      <c r="G127" s="432">
        <v>5.0839999999999996</v>
      </c>
      <c r="H127" s="436">
        <v>191.57300000000001</v>
      </c>
      <c r="I127" s="436">
        <v>168.20099999999999</v>
      </c>
      <c r="J127" s="436">
        <v>168.24600000000001</v>
      </c>
      <c r="K127" s="210" t="s">
        <v>77</v>
      </c>
      <c r="M127" s="208">
        <f t="shared" si="12"/>
        <v>2.6753705388205727E-4</v>
      </c>
    </row>
    <row r="128" spans="1:16" s="8" customFormat="1" ht="16.5" customHeight="1" thickTop="1" thickBot="1">
      <c r="A128" s="10"/>
      <c r="B128" s="427">
        <f t="shared" si="11"/>
        <v>107</v>
      </c>
      <c r="C128" s="435" t="s">
        <v>169</v>
      </c>
      <c r="D128" s="383" t="s">
        <v>20</v>
      </c>
      <c r="E128" s="400">
        <v>38671</v>
      </c>
      <c r="F128" s="431">
        <v>43605</v>
      </c>
      <c r="G128" s="405">
        <v>5.4729999999999999</v>
      </c>
      <c r="H128" s="396">
        <v>179.797</v>
      </c>
      <c r="I128" s="426">
        <v>165.36500000000001</v>
      </c>
      <c r="J128" s="426">
        <v>165.51400000000001</v>
      </c>
      <c r="K128" s="102" t="s">
        <v>77</v>
      </c>
      <c r="L128" s="40"/>
      <c r="M128" s="41">
        <f t="shared" si="12"/>
        <v>9.0103709974904544E-4</v>
      </c>
      <c r="N128" s="40"/>
    </row>
    <row r="129" spans="1:14" s="8" customFormat="1" ht="16.5" customHeight="1" thickTop="1" thickBot="1">
      <c r="A129" s="10"/>
      <c r="B129" s="427">
        <f t="shared" si="11"/>
        <v>108</v>
      </c>
      <c r="C129" s="382" t="s">
        <v>170</v>
      </c>
      <c r="D129" s="383" t="s">
        <v>20</v>
      </c>
      <c r="E129" s="400">
        <v>38671</v>
      </c>
      <c r="F129" s="431">
        <v>43605</v>
      </c>
      <c r="G129" s="405">
        <v>6.4169999999999998</v>
      </c>
      <c r="H129" s="396">
        <v>161.03800000000001</v>
      </c>
      <c r="I129" s="426">
        <v>153.274</v>
      </c>
      <c r="J129" s="426">
        <v>153.09299999999999</v>
      </c>
      <c r="K129" s="102" t="s">
        <v>77</v>
      </c>
      <c r="L129" s="40"/>
      <c r="M129" s="41">
        <f t="shared" si="12"/>
        <v>-1.1808917363676265E-3</v>
      </c>
      <c r="N129" s="40"/>
    </row>
    <row r="130" spans="1:14" s="8" customFormat="1" ht="16.5" customHeight="1" thickTop="1" thickBot="1">
      <c r="A130" s="10"/>
      <c r="B130" s="427">
        <f t="shared" si="11"/>
        <v>109</v>
      </c>
      <c r="C130" s="388" t="s">
        <v>171</v>
      </c>
      <c r="D130" s="383" t="s">
        <v>20</v>
      </c>
      <c r="E130" s="400">
        <v>40014</v>
      </c>
      <c r="F130" s="437" t="s">
        <v>172</v>
      </c>
      <c r="G130" s="401" t="s">
        <v>172</v>
      </c>
      <c r="H130" s="396">
        <v>23.16</v>
      </c>
      <c r="I130" s="426">
        <v>19.571000000000002</v>
      </c>
      <c r="J130" s="426">
        <v>19.669</v>
      </c>
      <c r="K130" s="210" t="s">
        <v>77</v>
      </c>
      <c r="M130" s="208">
        <f t="shared" si="12"/>
        <v>5.0074089213631885E-3</v>
      </c>
    </row>
    <row r="131" spans="1:14" s="8" customFormat="1" ht="16.5" customHeight="1" thickTop="1" thickBot="1">
      <c r="A131" s="10"/>
      <c r="B131" s="427">
        <f t="shared" si="11"/>
        <v>110</v>
      </c>
      <c r="C131" s="388" t="s">
        <v>173</v>
      </c>
      <c r="D131" s="383" t="s">
        <v>20</v>
      </c>
      <c r="E131" s="400">
        <v>40455</v>
      </c>
      <c r="F131" s="438" t="s">
        <v>172</v>
      </c>
      <c r="G131" s="401" t="s">
        <v>172</v>
      </c>
      <c r="H131" s="396">
        <v>144.94499999999999</v>
      </c>
      <c r="I131" s="426">
        <v>120.376</v>
      </c>
      <c r="J131" s="426">
        <v>119.95699999999999</v>
      </c>
      <c r="K131" s="210" t="s">
        <v>77</v>
      </c>
      <c r="M131" s="208">
        <f t="shared" si="12"/>
        <v>-3.4807602844421741E-3</v>
      </c>
    </row>
    <row r="132" spans="1:14" s="8" customFormat="1" ht="16.5" customHeight="1" thickTop="1" thickBot="1">
      <c r="A132" s="10"/>
      <c r="B132" s="427">
        <f t="shared" si="11"/>
        <v>111</v>
      </c>
      <c r="C132" s="388" t="s">
        <v>174</v>
      </c>
      <c r="D132" s="383" t="s">
        <v>175</v>
      </c>
      <c r="E132" s="400">
        <v>40240</v>
      </c>
      <c r="F132" s="398">
        <v>43600</v>
      </c>
      <c r="G132" s="401">
        <v>1.7370000000000001</v>
      </c>
      <c r="H132" s="439">
        <v>138.62299999999999</v>
      </c>
      <c r="I132" s="439">
        <v>132.47300000000001</v>
      </c>
      <c r="J132" s="439">
        <v>132.30199999999999</v>
      </c>
      <c r="K132" s="222" t="s">
        <v>86</v>
      </c>
      <c r="M132" s="208" t="e">
        <f>+(I132-#REF!)/#REF!</f>
        <v>#REF!</v>
      </c>
    </row>
    <row r="133" spans="1:14" s="8" customFormat="1" ht="16.5" customHeight="1" thickTop="1" thickBot="1">
      <c r="A133" s="10"/>
      <c r="B133" s="427">
        <f t="shared" si="11"/>
        <v>112</v>
      </c>
      <c r="C133" s="402" t="s">
        <v>176</v>
      </c>
      <c r="D133" s="403" t="s">
        <v>39</v>
      </c>
      <c r="E133" s="440">
        <v>40147</v>
      </c>
      <c r="F133" s="438">
        <v>43613</v>
      </c>
      <c r="G133" s="405">
        <v>80.346000000000004</v>
      </c>
      <c r="H133" s="441" t="s">
        <v>177</v>
      </c>
      <c r="I133" s="441" t="s">
        <v>177</v>
      </c>
      <c r="J133" s="441" t="s">
        <v>177</v>
      </c>
      <c r="K133" s="442" t="s">
        <v>77</v>
      </c>
      <c r="L133" s="443"/>
      <c r="M133" s="444" t="e">
        <f t="shared" ref="M133:M137" si="13">+(J133-I133)/I133</f>
        <v>#VALUE!</v>
      </c>
      <c r="N133" s="443"/>
    </row>
    <row r="134" spans="1:14" s="8" customFormat="1" ht="16.5" customHeight="1" thickTop="1">
      <c r="A134" s="10"/>
      <c r="B134" s="427">
        <f t="shared" si="11"/>
        <v>113</v>
      </c>
      <c r="C134" s="445" t="s">
        <v>178</v>
      </c>
      <c r="D134" s="446" t="s">
        <v>71</v>
      </c>
      <c r="E134" s="447">
        <v>42170</v>
      </c>
      <c r="F134" s="431">
        <v>43601</v>
      </c>
      <c r="G134" s="448">
        <v>13.765000000000001</v>
      </c>
      <c r="H134" s="439">
        <v>1037.52</v>
      </c>
      <c r="I134" s="439">
        <v>987.05899999999997</v>
      </c>
      <c r="J134" s="439">
        <v>989.66099999999994</v>
      </c>
      <c r="K134" s="210"/>
      <c r="M134" s="226">
        <f t="shared" si="13"/>
        <v>2.6361139506351451E-3</v>
      </c>
    </row>
    <row r="135" spans="1:14" s="8" customFormat="1" ht="16.5" customHeight="1">
      <c r="A135" s="10"/>
      <c r="B135" s="427">
        <f t="shared" si="11"/>
        <v>114</v>
      </c>
      <c r="C135" s="449" t="s">
        <v>179</v>
      </c>
      <c r="D135" s="446" t="s">
        <v>10</v>
      </c>
      <c r="E135" s="404">
        <v>42352</v>
      </c>
      <c r="F135" s="431">
        <v>43616</v>
      </c>
      <c r="G135" s="448">
        <v>101.82299999999999</v>
      </c>
      <c r="H135" s="396">
        <v>5860.99</v>
      </c>
      <c r="I135" s="396">
        <v>5164.1360000000004</v>
      </c>
      <c r="J135" s="396">
        <v>5178.5339999999997</v>
      </c>
      <c r="K135" s="210"/>
      <c r="M135" s="226">
        <f t="shared" si="13"/>
        <v>2.788075294686125E-3</v>
      </c>
    </row>
    <row r="136" spans="1:14" s="8" customFormat="1" ht="18" customHeight="1">
      <c r="A136" s="10"/>
      <c r="B136" s="427">
        <f t="shared" si="11"/>
        <v>115</v>
      </c>
      <c r="C136" s="450" t="s">
        <v>180</v>
      </c>
      <c r="D136" s="451" t="s">
        <v>35</v>
      </c>
      <c r="E136" s="452">
        <v>42580</v>
      </c>
      <c r="F136" s="431">
        <v>43616</v>
      </c>
      <c r="G136" s="453">
        <v>110.30500000000001</v>
      </c>
      <c r="H136" s="396">
        <v>5281.1189999999997</v>
      </c>
      <c r="I136" s="454">
        <v>4763.6229999999996</v>
      </c>
      <c r="J136" s="454">
        <v>4781.5510000000004</v>
      </c>
      <c r="K136" s="455"/>
      <c r="L136" s="456"/>
      <c r="M136" s="457">
        <f t="shared" si="13"/>
        <v>3.7635220083538927E-3</v>
      </c>
      <c r="N136" s="456"/>
    </row>
    <row r="137" spans="1:14" s="8" customFormat="1" ht="16.5" customHeight="1">
      <c r="A137" s="10"/>
      <c r="B137" s="427">
        <f t="shared" si="11"/>
        <v>116</v>
      </c>
      <c r="C137" s="458" t="s">
        <v>181</v>
      </c>
      <c r="D137" s="459" t="s">
        <v>24</v>
      </c>
      <c r="E137" s="460">
        <v>42920</v>
      </c>
      <c r="F137" s="461">
        <v>43614</v>
      </c>
      <c r="G137" s="413">
        <v>1.883</v>
      </c>
      <c r="H137" s="396">
        <v>90.736999999999995</v>
      </c>
      <c r="I137" s="426">
        <v>80.304000000000002</v>
      </c>
      <c r="J137" s="426">
        <v>81.322999999999993</v>
      </c>
      <c r="K137" s="462"/>
      <c r="L137" s="463"/>
      <c r="M137" s="464">
        <f t="shared" si="13"/>
        <v>1.2689280733213678E-2</v>
      </c>
      <c r="N137" s="463"/>
    </row>
    <row r="138" spans="1:14" s="8" customFormat="1" ht="16.5" customHeight="1">
      <c r="A138" s="10"/>
      <c r="B138" s="427">
        <f t="shared" si="11"/>
        <v>117</v>
      </c>
      <c r="C138" s="458" t="s">
        <v>182</v>
      </c>
      <c r="D138" s="446" t="s">
        <v>10</v>
      </c>
      <c r="E138" s="465">
        <v>43416</v>
      </c>
      <c r="F138" s="461" t="s">
        <v>52</v>
      </c>
      <c r="G138" s="413" t="s">
        <v>52</v>
      </c>
      <c r="H138" s="436">
        <v>5065.7830000000004</v>
      </c>
      <c r="I138" s="466">
        <v>4528.5420000000004</v>
      </c>
      <c r="J138" s="466">
        <v>4539.1009999999997</v>
      </c>
      <c r="K138" s="467"/>
      <c r="L138" s="468"/>
      <c r="M138" s="469">
        <f>+(J138-I138)/I138</f>
        <v>2.3316555306319973E-3</v>
      </c>
      <c r="N138" s="468"/>
    </row>
    <row r="139" spans="1:14" s="8" customFormat="1" ht="16.5" customHeight="1" thickBot="1">
      <c r="A139" s="10"/>
      <c r="B139" s="427">
        <f t="shared" si="11"/>
        <v>118</v>
      </c>
      <c r="C139" s="449" t="s">
        <v>183</v>
      </c>
      <c r="D139" s="446" t="s">
        <v>121</v>
      </c>
      <c r="E139" s="470">
        <v>43507</v>
      </c>
      <c r="F139" s="461" t="s">
        <v>52</v>
      </c>
      <c r="G139" s="413" t="s">
        <v>52</v>
      </c>
      <c r="H139" s="471">
        <v>9.9469999999999992</v>
      </c>
      <c r="I139" s="426">
        <v>9.1890000000000001</v>
      </c>
      <c r="J139" s="426">
        <v>9.2129999999999992</v>
      </c>
      <c r="K139" s="462"/>
      <c r="L139" s="463"/>
      <c r="M139" s="464">
        <f>+(J139-I139)/I139</f>
        <v>2.611818478615642E-3</v>
      </c>
      <c r="N139" s="463"/>
    </row>
    <row r="140" spans="1:14" s="8" customFormat="1" ht="13.5" customHeight="1" thickTop="1" thickBot="1">
      <c r="A140" s="10"/>
      <c r="B140" s="472" t="s">
        <v>184</v>
      </c>
      <c r="C140" s="292"/>
      <c r="D140" s="292"/>
      <c r="E140" s="292"/>
      <c r="F140" s="292"/>
      <c r="G140" s="292"/>
      <c r="H140" s="292"/>
      <c r="I140" s="292"/>
      <c r="J140" s="293"/>
      <c r="K140" s="158"/>
      <c r="L140" s="158"/>
      <c r="M140" s="201"/>
      <c r="N140" s="158"/>
    </row>
    <row r="141" spans="1:14" s="8" customFormat="1" ht="16.5" customHeight="1" thickTop="1" thickBot="1">
      <c r="A141" s="10"/>
      <c r="B141" s="473">
        <v>119</v>
      </c>
      <c r="C141" s="474" t="s">
        <v>185</v>
      </c>
      <c r="D141" s="349" t="s">
        <v>135</v>
      </c>
      <c r="E141" s="475">
        <v>42024</v>
      </c>
      <c r="F141" s="476">
        <v>43616</v>
      </c>
      <c r="G141" s="477">
        <v>3.8290000000000002</v>
      </c>
      <c r="H141" s="478">
        <v>120.893</v>
      </c>
      <c r="I141" s="478">
        <v>110.651</v>
      </c>
      <c r="J141" s="478">
        <v>110.273</v>
      </c>
      <c r="K141" s="270"/>
      <c r="L141" s="32"/>
      <c r="M141" s="479"/>
      <c r="N141" s="32"/>
    </row>
    <row r="142" spans="1:14" s="8" customFormat="1" ht="16.5" customHeight="1" thickTop="1" thickBot="1">
      <c r="A142" s="10"/>
      <c r="B142" s="345" t="s">
        <v>186</v>
      </c>
      <c r="C142" s="83"/>
      <c r="D142" s="83"/>
      <c r="E142" s="83"/>
      <c r="F142" s="83"/>
      <c r="G142" s="83"/>
      <c r="H142" s="83"/>
      <c r="I142" s="83"/>
      <c r="J142" s="258"/>
      <c r="M142" s="201"/>
    </row>
    <row r="143" spans="1:14" s="8" customFormat="1" ht="16.5" customHeight="1" thickTop="1" thickBot="1">
      <c r="A143" s="10"/>
      <c r="B143" s="480">
        <v>120</v>
      </c>
      <c r="C143" s="196" t="s">
        <v>187</v>
      </c>
      <c r="D143" s="249" t="s">
        <v>12</v>
      </c>
      <c r="E143" s="378">
        <v>42506</v>
      </c>
      <c r="F143" s="351">
        <v>43941</v>
      </c>
      <c r="G143" s="481">
        <v>293.48700000000002</v>
      </c>
      <c r="H143" s="482">
        <v>11311.257</v>
      </c>
      <c r="I143" s="478">
        <v>9871.5519999999997</v>
      </c>
      <c r="J143" s="478">
        <v>9597.1389999999992</v>
      </c>
      <c r="K143" s="210" t="s">
        <v>77</v>
      </c>
      <c r="M143" s="208">
        <f>+(J143-I143)/I143</f>
        <v>-2.7798364431449125E-2</v>
      </c>
    </row>
    <row r="144" spans="1:14" s="483" customFormat="1" ht="5.25" customHeight="1" thickTop="1">
      <c r="B144" s="484"/>
      <c r="C144" s="8"/>
      <c r="D144" s="485"/>
      <c r="E144" s="486"/>
      <c r="F144" s="487"/>
      <c r="G144" s="486"/>
      <c r="H144" s="487"/>
      <c r="I144" s="488"/>
      <c r="J144" s="489"/>
      <c r="M144" s="490"/>
    </row>
    <row r="145" spans="2:13" s="483" customFormat="1" ht="15.75" customHeight="1" thickBot="1">
      <c r="B145" s="484" t="s">
        <v>188</v>
      </c>
      <c r="C145" s="485"/>
      <c r="D145" s="485"/>
      <c r="E145" s="486"/>
      <c r="F145" s="486"/>
      <c r="G145" s="486"/>
      <c r="H145" s="487"/>
      <c r="I145" s="487"/>
      <c r="J145" s="489"/>
      <c r="M145" s="490"/>
    </row>
    <row r="146" spans="2:13" s="483" customFormat="1" ht="15.75" customHeight="1" thickTop="1" thickBot="1">
      <c r="B146" s="491"/>
      <c r="C146" s="485"/>
      <c r="D146" s="485"/>
      <c r="E146" s="486"/>
      <c r="F146" s="486" t="s">
        <v>189</v>
      </c>
      <c r="G146" s="486"/>
      <c r="H146" s="487"/>
      <c r="I146" s="487"/>
      <c r="J146" s="492"/>
      <c r="K146" s="492">
        <v>12348145.555</v>
      </c>
      <c r="M146" s="490"/>
    </row>
    <row r="147" spans="2:13" s="483" customFormat="1" ht="15.75" customHeight="1" thickTop="1">
      <c r="B147" s="491"/>
      <c r="C147" s="485"/>
      <c r="D147" s="485"/>
      <c r="E147" s="486"/>
      <c r="F147" s="486"/>
      <c r="G147" s="486"/>
      <c r="H147" s="487"/>
      <c r="I147" s="487"/>
      <c r="J147" s="489" t="s">
        <v>29</v>
      </c>
      <c r="M147" s="490"/>
    </row>
    <row r="148" spans="2:13" s="483" customFormat="1" ht="15.75" customHeight="1">
      <c r="B148" s="491"/>
      <c r="C148" s="485"/>
      <c r="D148" s="485"/>
      <c r="E148" s="486"/>
      <c r="F148" s="486"/>
      <c r="G148" s="486"/>
      <c r="H148" s="487"/>
      <c r="I148" s="487"/>
      <c r="J148" s="489"/>
      <c r="M148" s="490"/>
    </row>
    <row r="149" spans="2:13" s="483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9"/>
      <c r="M149" s="490"/>
    </row>
    <row r="150" spans="2:13" s="483" customFormat="1" ht="15.75" customHeight="1">
      <c r="B150" s="491"/>
      <c r="C150" s="485"/>
      <c r="D150" s="485" t="s">
        <v>29</v>
      </c>
      <c r="E150" s="486"/>
      <c r="F150" s="486"/>
      <c r="G150" s="486"/>
      <c r="H150" s="487"/>
      <c r="I150" s="487"/>
      <c r="J150" s="489"/>
      <c r="M150" s="490"/>
    </row>
    <row r="151" spans="2:13" s="483" customFormat="1" ht="15.75" customHeight="1">
      <c r="B151" s="491"/>
      <c r="C151" s="485"/>
      <c r="D151" s="485" t="s">
        <v>29</v>
      </c>
      <c r="E151" s="486"/>
      <c r="F151" s="486"/>
      <c r="G151" s="486"/>
      <c r="H151" s="487"/>
      <c r="I151" s="487"/>
      <c r="J151" s="489"/>
      <c r="M151" s="490"/>
    </row>
    <row r="152" spans="2:13" s="483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9"/>
      <c r="M152" s="490"/>
    </row>
    <row r="153" spans="2:13" s="483" customFormat="1" ht="15.75" customHeight="1">
      <c r="B153" s="491"/>
      <c r="C153" s="485"/>
      <c r="D153" s="485"/>
      <c r="E153" s="486"/>
      <c r="F153" s="486"/>
      <c r="G153" s="486"/>
      <c r="H153" s="487"/>
      <c r="I153" s="487"/>
      <c r="J153" s="489"/>
      <c r="M153" s="490"/>
    </row>
    <row r="154" spans="2:13" s="483" customFormat="1" ht="15" customHeight="1">
      <c r="B154" s="491"/>
      <c r="C154" s="485"/>
      <c r="D154" s="485"/>
      <c r="E154" s="486"/>
      <c r="F154" s="486"/>
      <c r="G154" s="486"/>
      <c r="H154" s="487"/>
      <c r="I154" s="487"/>
      <c r="J154" s="489"/>
      <c r="M154" s="490"/>
    </row>
    <row r="155" spans="2:13" s="483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9"/>
      <c r="M155" s="490"/>
    </row>
    <row r="156" spans="2:13" s="483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9"/>
      <c r="M156" s="490"/>
    </row>
    <row r="157" spans="2:13" s="483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9"/>
      <c r="M157" s="490"/>
    </row>
    <row r="158" spans="2:13" s="483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9"/>
      <c r="M158" s="490"/>
    </row>
    <row r="159" spans="2:13" s="483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9"/>
      <c r="M159" s="490"/>
    </row>
    <row r="160" spans="2:13" s="483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9"/>
      <c r="M160" s="490"/>
    </row>
    <row r="161" spans="2:13" s="483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9"/>
      <c r="M161" s="490"/>
    </row>
    <row r="162" spans="2:13" s="483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9"/>
      <c r="M162" s="490"/>
    </row>
    <row r="163" spans="2:13" s="483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9"/>
      <c r="M163" s="490"/>
    </row>
    <row r="164" spans="2:13" s="483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9"/>
      <c r="M164" s="490"/>
    </row>
    <row r="165" spans="2:13" s="483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9"/>
      <c r="M165" s="490"/>
    </row>
    <row r="166" spans="2:13" s="483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9"/>
      <c r="M166" s="490"/>
    </row>
    <row r="167" spans="2:13" s="483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9"/>
      <c r="M167" s="490"/>
    </row>
    <row r="168" spans="2:13" s="483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9"/>
      <c r="M168" s="490"/>
    </row>
    <row r="169" spans="2:13" s="483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9"/>
      <c r="M169" s="490"/>
    </row>
    <row r="170" spans="2:13" s="483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9"/>
      <c r="M170" s="490"/>
    </row>
    <row r="171" spans="2:13" s="483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9"/>
      <c r="M171" s="490"/>
    </row>
    <row r="172" spans="2:13" s="483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9"/>
      <c r="M172" s="490"/>
    </row>
    <row r="173" spans="2:13" s="483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9"/>
      <c r="M173" s="490"/>
    </row>
    <row r="174" spans="2:13" s="483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9"/>
      <c r="M174" s="490"/>
    </row>
    <row r="175" spans="2:13" s="483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9"/>
      <c r="M175" s="490"/>
    </row>
    <row r="176" spans="2:13" s="483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9"/>
      <c r="M176" s="490"/>
    </row>
    <row r="177" spans="2:13" s="483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9"/>
      <c r="M177" s="490"/>
    </row>
    <row r="178" spans="2:13" s="483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9"/>
      <c r="M178" s="490"/>
    </row>
    <row r="179" spans="2:13" s="483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9"/>
      <c r="M179" s="490"/>
    </row>
    <row r="180" spans="2:13" s="483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9"/>
      <c r="M180" s="490"/>
    </row>
    <row r="181" spans="2:13" s="483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9"/>
      <c r="M181" s="490"/>
    </row>
    <row r="182" spans="2:13" s="483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9"/>
      <c r="M182" s="490"/>
    </row>
    <row r="183" spans="2:13" s="483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9"/>
      <c r="M183" s="490"/>
    </row>
    <row r="184" spans="2:13" s="483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9"/>
      <c r="M184" s="490"/>
    </row>
    <row r="185" spans="2:13" s="483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9"/>
      <c r="M185" s="490"/>
    </row>
    <row r="186" spans="2:13" s="483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9"/>
      <c r="M186" s="490"/>
    </row>
    <row r="187" spans="2:13" s="483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9"/>
      <c r="M187" s="490"/>
    </row>
    <row r="188" spans="2:13" s="483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9"/>
      <c r="M188" s="490"/>
    </row>
    <row r="189" spans="2:13" s="483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9"/>
      <c r="M189" s="490"/>
    </row>
    <row r="190" spans="2:13" s="483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9"/>
      <c r="M190" s="490"/>
    </row>
    <row r="191" spans="2:13" s="483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9"/>
      <c r="M191" s="490"/>
    </row>
    <row r="192" spans="2:13" s="483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9"/>
      <c r="M192" s="490"/>
    </row>
    <row r="193" spans="2:13" s="483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9"/>
      <c r="M193" s="490"/>
    </row>
    <row r="194" spans="2:13" s="483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9"/>
      <c r="M194" s="490"/>
    </row>
    <row r="195" spans="2:13" s="483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9"/>
      <c r="M195" s="490"/>
    </row>
    <row r="196" spans="2:13" s="483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9"/>
      <c r="M196" s="490"/>
    </row>
    <row r="197" spans="2:13" s="483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9"/>
      <c r="M197" s="490"/>
    </row>
    <row r="198" spans="2:13" s="483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9"/>
      <c r="M198" s="490"/>
    </row>
    <row r="199" spans="2:13" s="483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9"/>
      <c r="M199" s="490"/>
    </row>
    <row r="200" spans="2:13" s="483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9"/>
      <c r="M200" s="490"/>
    </row>
    <row r="201" spans="2:13" s="483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9"/>
      <c r="M201" s="490"/>
    </row>
    <row r="202" spans="2:13" s="483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9"/>
      <c r="M202" s="490"/>
    </row>
    <row r="203" spans="2:13" s="483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9"/>
      <c r="M203" s="490"/>
    </row>
    <row r="204" spans="2:13" s="483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9"/>
      <c r="M204" s="490"/>
    </row>
    <row r="205" spans="2:13" s="483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9"/>
      <c r="M205" s="490"/>
    </row>
    <row r="206" spans="2:13" s="483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9"/>
      <c r="M206" s="490"/>
    </row>
    <row r="207" spans="2:13" s="483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9"/>
      <c r="M207" s="490"/>
    </row>
    <row r="208" spans="2:13" s="483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9"/>
      <c r="M208" s="490"/>
    </row>
    <row r="209" spans="2:13" s="483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9"/>
      <c r="M209" s="490"/>
    </row>
    <row r="210" spans="2:13" s="483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9"/>
      <c r="M210" s="490"/>
    </row>
    <row r="211" spans="2:13" s="483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9"/>
      <c r="M211" s="490"/>
    </row>
    <row r="212" spans="2:13" s="483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9"/>
      <c r="M212" s="490"/>
    </row>
    <row r="213" spans="2:13" s="483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9"/>
      <c r="M213" s="490"/>
    </row>
    <row r="214" spans="2:13" s="483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9"/>
      <c r="M214" s="490"/>
    </row>
    <row r="215" spans="2:13" s="483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9"/>
      <c r="M215" s="490"/>
    </row>
    <row r="216" spans="2:13" s="483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9"/>
      <c r="M216" s="490"/>
    </row>
    <row r="217" spans="2:13" s="483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9"/>
      <c r="M217" s="490"/>
    </row>
    <row r="218" spans="2:13" s="483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9"/>
      <c r="M218" s="490"/>
    </row>
    <row r="219" spans="2:13" s="483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9"/>
      <c r="M219" s="490"/>
    </row>
    <row r="220" spans="2:13" s="483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9"/>
      <c r="M220" s="490"/>
    </row>
    <row r="221" spans="2:13" s="483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9"/>
      <c r="M221" s="490"/>
    </row>
    <row r="222" spans="2:13" s="483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9"/>
      <c r="M222" s="490"/>
    </row>
    <row r="223" spans="2:13" s="483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9"/>
      <c r="M223" s="490"/>
    </row>
    <row r="224" spans="2:13" s="483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9"/>
      <c r="M224" s="490"/>
    </row>
    <row r="225" spans="2:13" s="483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9"/>
      <c r="M225" s="490"/>
    </row>
    <row r="226" spans="2:13" s="483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9"/>
      <c r="M226" s="490"/>
    </row>
    <row r="227" spans="2:13" s="483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9"/>
      <c r="M227" s="490"/>
    </row>
    <row r="228" spans="2:13" s="483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9"/>
      <c r="M228" s="490"/>
    </row>
    <row r="229" spans="2:13" s="483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9"/>
      <c r="M229" s="490"/>
    </row>
    <row r="230" spans="2:13" s="483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9"/>
      <c r="M230" s="490"/>
    </row>
    <row r="231" spans="2:13" s="483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9"/>
      <c r="M231" s="490"/>
    </row>
    <row r="232" spans="2:13" s="483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9"/>
      <c r="M232" s="490"/>
    </row>
    <row r="233" spans="2:13" s="483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9"/>
      <c r="M233" s="490"/>
    </row>
    <row r="234" spans="2:13" s="483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9"/>
      <c r="M234" s="490"/>
    </row>
    <row r="235" spans="2:13" s="483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9"/>
      <c r="M235" s="490"/>
    </row>
    <row r="236" spans="2:13" s="483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9"/>
      <c r="M236" s="490"/>
    </row>
    <row r="237" spans="2:13" s="483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9"/>
      <c r="M237" s="490"/>
    </row>
    <row r="238" spans="2:13" s="483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9"/>
      <c r="M238" s="490"/>
    </row>
    <row r="239" spans="2:13" s="483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9"/>
      <c r="M239" s="490"/>
    </row>
    <row r="240" spans="2:13" s="483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9"/>
      <c r="M240" s="490"/>
    </row>
    <row r="241" spans="2:13" s="483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9"/>
      <c r="M241" s="490"/>
    </row>
    <row r="242" spans="2:13" s="483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9"/>
      <c r="M242" s="490"/>
    </row>
    <row r="243" spans="2:13" s="483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9"/>
      <c r="M243" s="490"/>
    </row>
    <row r="244" spans="2:13" s="483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9"/>
      <c r="M244" s="490"/>
    </row>
    <row r="245" spans="2:13" s="483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9"/>
      <c r="M245" s="490"/>
    </row>
    <row r="246" spans="2:13" s="483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9"/>
      <c r="M246" s="490"/>
    </row>
    <row r="247" spans="2:13" s="483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9"/>
      <c r="M247" s="490"/>
    </row>
    <row r="248" spans="2:13" s="483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9"/>
      <c r="M248" s="490"/>
    </row>
    <row r="249" spans="2:13" s="483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9"/>
      <c r="M249" s="490"/>
    </row>
    <row r="250" spans="2:13" s="483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9"/>
      <c r="M250" s="490"/>
    </row>
    <row r="251" spans="2:13" s="483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9"/>
      <c r="M251" s="490"/>
    </row>
    <row r="252" spans="2:13" s="483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9"/>
      <c r="M252" s="490"/>
    </row>
    <row r="253" spans="2:13" s="483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9"/>
      <c r="M253" s="490"/>
    </row>
    <row r="254" spans="2:13" s="483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9"/>
      <c r="M254" s="490"/>
    </row>
    <row r="255" spans="2:13" s="483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9"/>
      <c r="M255" s="490"/>
    </row>
    <row r="256" spans="2:13" s="483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9"/>
      <c r="M256" s="490"/>
    </row>
    <row r="257" spans="2:13" s="483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9"/>
      <c r="M257" s="490"/>
    </row>
    <row r="258" spans="2:13" s="483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9"/>
      <c r="M258" s="490"/>
    </row>
    <row r="259" spans="2:13" s="483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9"/>
      <c r="M259" s="490"/>
    </row>
    <row r="260" spans="2:13" s="483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9"/>
      <c r="M260" s="490"/>
    </row>
    <row r="261" spans="2:13" s="483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9"/>
      <c r="M261" s="490"/>
    </row>
    <row r="262" spans="2:13" s="483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9"/>
      <c r="M262" s="490"/>
    </row>
    <row r="263" spans="2:13" s="483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9"/>
      <c r="M263" s="490"/>
    </row>
    <row r="264" spans="2:13" s="483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9"/>
      <c r="M264" s="490"/>
    </row>
    <row r="265" spans="2:13" s="483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9"/>
      <c r="M265" s="490"/>
    </row>
    <row r="266" spans="2:13" s="483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9"/>
      <c r="M266" s="490"/>
    </row>
    <row r="267" spans="2:13" s="483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9"/>
      <c r="M267" s="490"/>
    </row>
    <row r="268" spans="2:13" s="483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9"/>
      <c r="M268" s="490"/>
    </row>
    <row r="269" spans="2:13" s="483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9"/>
      <c r="M269" s="490"/>
    </row>
    <row r="270" spans="2:13" s="483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9"/>
      <c r="M270" s="490"/>
    </row>
    <row r="271" spans="2:13" s="483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9"/>
      <c r="M271" s="490"/>
    </row>
    <row r="272" spans="2:13" s="483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9"/>
      <c r="M272" s="490"/>
    </row>
    <row r="273" spans="2:13" s="483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9"/>
      <c r="M273" s="490"/>
    </row>
    <row r="274" spans="2:13" s="483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9"/>
      <c r="M274" s="490"/>
    </row>
    <row r="275" spans="2:13" s="483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9"/>
      <c r="M275" s="490"/>
    </row>
    <row r="276" spans="2:13" s="483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9"/>
      <c r="M276" s="490"/>
    </row>
    <row r="277" spans="2:13" s="483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9"/>
      <c r="M277" s="490"/>
    </row>
    <row r="278" spans="2:13" s="483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9"/>
      <c r="M278" s="490"/>
    </row>
    <row r="279" spans="2:13" s="483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9"/>
      <c r="M279" s="490"/>
    </row>
    <row r="280" spans="2:13" s="483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9"/>
      <c r="M280" s="490"/>
    </row>
    <row r="281" spans="2:13" s="483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9"/>
      <c r="M281" s="490"/>
    </row>
    <row r="282" spans="2:13" s="483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9"/>
      <c r="M282" s="490"/>
    </row>
    <row r="283" spans="2:13" s="483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9"/>
      <c r="M283" s="490"/>
    </row>
    <row r="284" spans="2:13" s="483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9"/>
      <c r="M284" s="490"/>
    </row>
    <row r="285" spans="2:13" s="483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9"/>
      <c r="M285" s="490"/>
    </row>
    <row r="286" spans="2:13" s="483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9"/>
      <c r="M286" s="490"/>
    </row>
    <row r="287" spans="2:13" s="483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9"/>
      <c r="M287" s="490"/>
    </row>
    <row r="288" spans="2:13" s="483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9"/>
      <c r="M288" s="490"/>
    </row>
    <row r="289" spans="2:13" s="483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9"/>
      <c r="M289" s="490"/>
    </row>
    <row r="290" spans="2:13" s="483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9"/>
      <c r="M290" s="490"/>
    </row>
    <row r="291" spans="2:13" s="483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9"/>
      <c r="M291" s="490"/>
    </row>
    <row r="292" spans="2:13" s="483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9"/>
      <c r="M292" s="490"/>
    </row>
    <row r="293" spans="2:13" s="483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9"/>
      <c r="M293" s="490"/>
    </row>
    <row r="294" spans="2:13" s="483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9"/>
      <c r="M294" s="490"/>
    </row>
    <row r="295" spans="2:13" s="483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9"/>
      <c r="M295" s="490"/>
    </row>
    <row r="296" spans="2:13" s="483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9"/>
      <c r="M296" s="490"/>
    </row>
    <row r="297" spans="2:13" s="483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9"/>
      <c r="M297" s="490"/>
    </row>
    <row r="298" spans="2:13" s="483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9"/>
      <c r="M298" s="490"/>
    </row>
    <row r="299" spans="2:13" s="483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9"/>
      <c r="M299" s="490"/>
    </row>
    <row r="300" spans="2:13" s="483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9"/>
      <c r="M300" s="490"/>
    </row>
    <row r="301" spans="2:13" s="483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9"/>
      <c r="M301" s="490"/>
    </row>
    <row r="302" spans="2:13" s="483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9"/>
      <c r="M302" s="490"/>
    </row>
    <row r="303" spans="2:13" s="483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9"/>
      <c r="M303" s="490"/>
    </row>
    <row r="304" spans="2:13" s="483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9"/>
      <c r="M304" s="490"/>
    </row>
    <row r="305" spans="2:13" s="483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9"/>
      <c r="M305" s="490"/>
    </row>
    <row r="306" spans="2:13" s="483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9"/>
      <c r="M306" s="490"/>
    </row>
    <row r="307" spans="2:13" s="483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9"/>
      <c r="M307" s="490"/>
    </row>
    <row r="308" spans="2:13" s="483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9"/>
      <c r="M308" s="490"/>
    </row>
    <row r="309" spans="2:13" s="483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9"/>
      <c r="M309" s="490"/>
    </row>
    <row r="310" spans="2:13" s="483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9"/>
      <c r="M310" s="490"/>
    </row>
    <row r="311" spans="2:13" s="483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9"/>
      <c r="M311" s="490"/>
    </row>
    <row r="312" spans="2:13" s="483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9"/>
      <c r="M312" s="490"/>
    </row>
    <row r="313" spans="2:13" s="483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9"/>
      <c r="M313" s="490"/>
    </row>
    <row r="314" spans="2:13" s="483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9"/>
      <c r="M314" s="490"/>
    </row>
    <row r="315" spans="2:13" s="483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9"/>
      <c r="M315" s="490"/>
    </row>
    <row r="316" spans="2:13" s="483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9"/>
      <c r="M316" s="490"/>
    </row>
    <row r="317" spans="2:13" s="483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9"/>
      <c r="M317" s="490"/>
    </row>
    <row r="318" spans="2:13" s="483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9"/>
      <c r="M318" s="490"/>
    </row>
    <row r="319" spans="2:13" s="483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9"/>
      <c r="M319" s="490"/>
    </row>
    <row r="320" spans="2:13" s="483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9"/>
      <c r="M320" s="490"/>
    </row>
    <row r="321" spans="2:13" s="483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9"/>
      <c r="M321" s="490"/>
    </row>
    <row r="322" spans="2:13" s="483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9"/>
      <c r="M322" s="490"/>
    </row>
    <row r="323" spans="2:13" s="483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9"/>
      <c r="M323" s="490"/>
    </row>
    <row r="324" spans="2:13" s="483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9"/>
      <c r="M324" s="490"/>
    </row>
    <row r="325" spans="2:13" s="483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9"/>
      <c r="M325" s="490"/>
    </row>
    <row r="326" spans="2:13" s="483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9"/>
      <c r="M326" s="490"/>
    </row>
    <row r="327" spans="2:13" s="483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9"/>
      <c r="M327" s="490"/>
    </row>
    <row r="328" spans="2:13" s="483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9"/>
      <c r="M328" s="490"/>
    </row>
    <row r="329" spans="2:13" s="483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9"/>
      <c r="M329" s="490"/>
    </row>
    <row r="330" spans="2:13" s="483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9"/>
      <c r="M330" s="490"/>
    </row>
    <row r="331" spans="2:13" s="483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9"/>
      <c r="M331" s="490"/>
    </row>
    <row r="332" spans="2:13" s="483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9"/>
      <c r="M332" s="490"/>
    </row>
    <row r="333" spans="2:13" s="483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9"/>
      <c r="M333" s="490"/>
    </row>
    <row r="334" spans="2:13" s="483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9"/>
      <c r="M334" s="490"/>
    </row>
    <row r="335" spans="2:13" s="483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9"/>
      <c r="M335" s="490"/>
    </row>
    <row r="336" spans="2:13" s="483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9"/>
      <c r="M336" s="490"/>
    </row>
    <row r="337" spans="2:13" s="483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9"/>
      <c r="M337" s="490"/>
    </row>
    <row r="338" spans="2:13" s="483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9"/>
      <c r="M338" s="490"/>
    </row>
    <row r="339" spans="2:13" s="483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9"/>
      <c r="M339" s="490"/>
    </row>
    <row r="340" spans="2:13" s="483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9"/>
      <c r="M340" s="490"/>
    </row>
    <row r="341" spans="2:13" s="483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9"/>
      <c r="M341" s="490"/>
    </row>
    <row r="342" spans="2:13" s="483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9"/>
      <c r="M342" s="490"/>
    </row>
    <row r="343" spans="2:13" s="483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9"/>
      <c r="M343" s="490"/>
    </row>
    <row r="344" spans="2:13" s="483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9"/>
      <c r="M344" s="490"/>
    </row>
    <row r="345" spans="2:13" s="483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9"/>
      <c r="M345" s="490"/>
    </row>
    <row r="346" spans="2:13" s="483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9"/>
      <c r="M346" s="490"/>
    </row>
    <row r="347" spans="2:13" s="483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9"/>
      <c r="M347" s="490"/>
    </row>
    <row r="348" spans="2:13" s="483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9"/>
      <c r="M348" s="490"/>
    </row>
    <row r="349" spans="2:13" s="483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9"/>
      <c r="M349" s="490"/>
    </row>
    <row r="350" spans="2:13" s="483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9"/>
      <c r="M350" s="490"/>
    </row>
    <row r="351" spans="2:13" s="483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9"/>
      <c r="M351" s="490"/>
    </row>
    <row r="352" spans="2:13" s="483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9"/>
      <c r="M352" s="490"/>
    </row>
    <row r="353" spans="2:13" s="483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9"/>
      <c r="M353" s="490"/>
    </row>
    <row r="354" spans="2:13" s="483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9"/>
      <c r="M354" s="490"/>
    </row>
    <row r="355" spans="2:13" s="483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9"/>
      <c r="M355" s="490"/>
    </row>
    <row r="356" spans="2:13" s="483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9"/>
      <c r="M356" s="490"/>
    </row>
    <row r="357" spans="2:13" s="483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9"/>
      <c r="M357" s="490"/>
    </row>
    <row r="358" spans="2:13" s="483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9"/>
      <c r="M358" s="490"/>
    </row>
    <row r="359" spans="2:13" s="483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9"/>
      <c r="M359" s="490"/>
    </row>
    <row r="360" spans="2:13" s="483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9"/>
      <c r="M360" s="490"/>
    </row>
    <row r="361" spans="2:13" s="483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9"/>
      <c r="M361" s="490"/>
    </row>
    <row r="362" spans="2:13" s="483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9"/>
      <c r="M362" s="490"/>
    </row>
    <row r="363" spans="2:13" s="483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9"/>
      <c r="M363" s="490"/>
    </row>
    <row r="364" spans="2:13" s="483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9"/>
      <c r="M364" s="490"/>
    </row>
    <row r="365" spans="2:13" s="483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9"/>
      <c r="M365" s="490"/>
    </row>
    <row r="366" spans="2:13" s="483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9"/>
      <c r="M366" s="490"/>
    </row>
    <row r="367" spans="2:13" s="483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9"/>
      <c r="M367" s="490"/>
    </row>
    <row r="368" spans="2:13" s="483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9"/>
      <c r="M368" s="490"/>
    </row>
    <row r="369" spans="2:13" s="483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9"/>
      <c r="M369" s="490"/>
    </row>
    <row r="370" spans="2:13" s="483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9"/>
      <c r="M370" s="490"/>
    </row>
    <row r="371" spans="2:13" s="483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9"/>
      <c r="M371" s="490"/>
    </row>
    <row r="372" spans="2:13" s="483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9"/>
      <c r="M372" s="490"/>
    </row>
    <row r="373" spans="2:13" s="483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9"/>
      <c r="M373" s="490"/>
    </row>
    <row r="374" spans="2:13" s="483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9"/>
      <c r="M374" s="490"/>
    </row>
    <row r="375" spans="2:13" s="483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9"/>
      <c r="M375" s="490"/>
    </row>
    <row r="376" spans="2:13" s="483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9"/>
      <c r="M376" s="490"/>
    </row>
    <row r="377" spans="2:13" s="483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9"/>
      <c r="M377" s="490"/>
    </row>
    <row r="378" spans="2:13" s="483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9"/>
      <c r="M378" s="490"/>
    </row>
    <row r="379" spans="2:13" s="483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9"/>
      <c r="M379" s="490"/>
    </row>
    <row r="380" spans="2:13" s="483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9"/>
      <c r="M380" s="490"/>
    </row>
    <row r="381" spans="2:13" s="483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9"/>
      <c r="M381" s="490"/>
    </row>
    <row r="382" spans="2:13" s="483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9"/>
      <c r="M382" s="490"/>
    </row>
    <row r="383" spans="2:13" s="483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9"/>
      <c r="M383" s="490"/>
    </row>
    <row r="384" spans="2:13" s="483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9"/>
      <c r="M384" s="490"/>
    </row>
    <row r="385" spans="2:13" s="483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9"/>
      <c r="M385" s="490"/>
    </row>
    <row r="386" spans="2:13" s="483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9"/>
      <c r="M386" s="490"/>
    </row>
    <row r="387" spans="2:13" s="483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9"/>
      <c r="M387" s="490"/>
    </row>
    <row r="388" spans="2:13" s="483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9"/>
      <c r="M388" s="490"/>
    </row>
    <row r="389" spans="2:13" s="483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9"/>
      <c r="M389" s="490"/>
    </row>
    <row r="390" spans="2:13" s="483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9"/>
      <c r="M390" s="490"/>
    </row>
    <row r="391" spans="2:13" s="483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9"/>
      <c r="M391" s="490"/>
    </row>
    <row r="392" spans="2:13" s="483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9"/>
      <c r="M392" s="490"/>
    </row>
    <row r="393" spans="2:13" s="483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9"/>
      <c r="M393" s="490"/>
    </row>
    <row r="394" spans="2:13" s="483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9"/>
      <c r="M394" s="490"/>
    </row>
    <row r="395" spans="2:13" s="483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9"/>
      <c r="M395" s="490"/>
    </row>
    <row r="396" spans="2:13" s="483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9"/>
      <c r="M396" s="490"/>
    </row>
    <row r="397" spans="2:13" s="483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9"/>
      <c r="M397" s="490"/>
    </row>
    <row r="398" spans="2:13" s="483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9"/>
      <c r="M398" s="490"/>
    </row>
    <row r="399" spans="2:13" s="483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9"/>
      <c r="M399" s="490"/>
    </row>
    <row r="400" spans="2:13" s="483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9"/>
      <c r="M400" s="490"/>
    </row>
    <row r="401" spans="2:13" s="483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9"/>
      <c r="M401" s="490"/>
    </row>
    <row r="402" spans="2:13" s="483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9"/>
      <c r="M402" s="490"/>
    </row>
    <row r="403" spans="2:13" s="483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9"/>
      <c r="M403" s="490"/>
    </row>
    <row r="404" spans="2:13" s="483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9"/>
      <c r="M404" s="490"/>
    </row>
    <row r="405" spans="2:13" s="483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9"/>
      <c r="M405" s="490"/>
    </row>
    <row r="406" spans="2:13" s="483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9"/>
      <c r="M406" s="490"/>
    </row>
    <row r="407" spans="2:13" s="483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9"/>
      <c r="M407" s="490"/>
    </row>
    <row r="408" spans="2:13" s="483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9"/>
      <c r="M408" s="490"/>
    </row>
    <row r="409" spans="2:13" s="483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9"/>
      <c r="M409" s="490"/>
    </row>
    <row r="410" spans="2:13" s="483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9"/>
      <c r="M410" s="490"/>
    </row>
    <row r="411" spans="2:13" s="483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9"/>
      <c r="M411" s="490"/>
    </row>
    <row r="412" spans="2:13" s="483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9"/>
      <c r="M412" s="490"/>
    </row>
    <row r="413" spans="2:13" s="483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9"/>
      <c r="M413" s="490"/>
    </row>
    <row r="414" spans="2:13" s="483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9"/>
      <c r="M414" s="490"/>
    </row>
    <row r="415" spans="2:13" s="483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9"/>
      <c r="M415" s="490"/>
    </row>
    <row r="416" spans="2:13" s="483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9"/>
      <c r="M416" s="490"/>
    </row>
    <row r="417" spans="2:13" s="483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9"/>
      <c r="M417" s="490"/>
    </row>
    <row r="418" spans="2:13" s="483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9"/>
      <c r="M418" s="490"/>
    </row>
    <row r="419" spans="2:13" s="483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9"/>
      <c r="M419" s="490"/>
    </row>
    <row r="420" spans="2:13" s="483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9"/>
      <c r="M420" s="490"/>
    </row>
    <row r="421" spans="2:13" s="483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9"/>
      <c r="M421" s="490"/>
    </row>
    <row r="422" spans="2:13" s="483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9"/>
      <c r="M422" s="490"/>
    </row>
    <row r="423" spans="2:13" s="483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9"/>
      <c r="M423" s="490"/>
    </row>
    <row r="424" spans="2:13" s="483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9"/>
      <c r="M424" s="490"/>
    </row>
    <row r="425" spans="2:13" s="483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9"/>
      <c r="M425" s="490"/>
    </row>
    <row r="426" spans="2:13" s="483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9"/>
      <c r="M426" s="490"/>
    </row>
    <row r="427" spans="2:13" s="483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9"/>
      <c r="M427" s="490"/>
    </row>
    <row r="428" spans="2:13" s="483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9"/>
      <c r="M428" s="490"/>
    </row>
    <row r="429" spans="2:13" s="483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9"/>
      <c r="M429" s="490"/>
    </row>
    <row r="430" spans="2:13" s="483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9"/>
      <c r="M430" s="490"/>
    </row>
    <row r="431" spans="2:13" s="483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9"/>
      <c r="M431" s="490"/>
    </row>
    <row r="432" spans="2:13" s="483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9"/>
      <c r="M432" s="490"/>
    </row>
    <row r="433" spans="2:13" s="483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9"/>
      <c r="M433" s="490"/>
    </row>
    <row r="434" spans="2:13" s="483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9"/>
      <c r="M434" s="490"/>
    </row>
    <row r="435" spans="2:13" s="483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9"/>
      <c r="M435" s="490"/>
    </row>
    <row r="436" spans="2:13" s="483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9"/>
      <c r="M436" s="490"/>
    </row>
    <row r="437" spans="2:13" s="483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9"/>
      <c r="M437" s="490"/>
    </row>
    <row r="438" spans="2:13" s="483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9"/>
      <c r="M438" s="490"/>
    </row>
    <row r="439" spans="2:13" s="483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9"/>
      <c r="M439" s="490"/>
    </row>
    <row r="440" spans="2:13" s="483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9"/>
      <c r="M440" s="490"/>
    </row>
    <row r="441" spans="2:13" s="483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9"/>
      <c r="M441" s="490"/>
    </row>
    <row r="442" spans="2:13" s="483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9"/>
      <c r="M442" s="490"/>
    </row>
    <row r="443" spans="2:13" s="483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9"/>
      <c r="M443" s="490"/>
    </row>
    <row r="444" spans="2:13" s="483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9"/>
      <c r="M444" s="490"/>
    </row>
    <row r="445" spans="2:13" s="483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9"/>
      <c r="M445" s="490"/>
    </row>
    <row r="446" spans="2:13" s="483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9"/>
      <c r="M446" s="490"/>
    </row>
    <row r="447" spans="2:13" s="483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9"/>
      <c r="M447" s="490"/>
    </row>
    <row r="448" spans="2:13" s="483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9"/>
      <c r="M448" s="490"/>
    </row>
    <row r="449" spans="2:13" s="483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9"/>
      <c r="M449" s="490"/>
    </row>
    <row r="450" spans="2:13" s="483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9"/>
      <c r="M450" s="490"/>
    </row>
    <row r="451" spans="2:13" s="483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9"/>
      <c r="M451" s="490"/>
    </row>
    <row r="452" spans="2:13" s="483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9"/>
      <c r="M452" s="490"/>
    </row>
    <row r="453" spans="2:13" s="483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9"/>
      <c r="M453" s="490"/>
    </row>
    <row r="454" spans="2:13" s="483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9"/>
      <c r="M454" s="490"/>
    </row>
    <row r="455" spans="2:13" s="483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9"/>
      <c r="M455" s="490"/>
    </row>
    <row r="456" spans="2:13" s="483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9"/>
      <c r="M456" s="490"/>
    </row>
    <row r="457" spans="2:13" s="483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9"/>
      <c r="M457" s="490"/>
    </row>
    <row r="458" spans="2:13" s="483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9"/>
      <c r="M458" s="490"/>
    </row>
    <row r="459" spans="2:13" s="483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9"/>
      <c r="M459" s="490"/>
    </row>
    <row r="460" spans="2:13" s="483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9"/>
      <c r="M460" s="490"/>
    </row>
    <row r="461" spans="2:13" s="483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9"/>
      <c r="M461" s="490"/>
    </row>
    <row r="462" spans="2:13" s="483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9"/>
      <c r="M462" s="490"/>
    </row>
    <row r="463" spans="2:13" s="483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9"/>
      <c r="M463" s="490"/>
    </row>
    <row r="464" spans="2:13" s="483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9"/>
      <c r="M464" s="490"/>
    </row>
    <row r="465" spans="2:13" s="483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9"/>
      <c r="M465" s="490"/>
    </row>
    <row r="466" spans="2:13" s="483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9"/>
      <c r="M466" s="490"/>
    </row>
    <row r="467" spans="2:13" s="483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9"/>
      <c r="M467" s="490"/>
    </row>
    <row r="468" spans="2:13" s="483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9"/>
      <c r="M468" s="490"/>
    </row>
    <row r="469" spans="2:13" s="483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9"/>
      <c r="M469" s="490"/>
    </row>
    <row r="470" spans="2:13" s="483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9"/>
      <c r="M470" s="490"/>
    </row>
    <row r="471" spans="2:13" s="483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9"/>
      <c r="M471" s="490"/>
    </row>
    <row r="472" spans="2:13" s="483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9"/>
      <c r="M472" s="490"/>
    </row>
    <row r="473" spans="2:13" s="483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9"/>
      <c r="M473" s="490"/>
    </row>
    <row r="474" spans="2:13" s="483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9"/>
      <c r="M474" s="490"/>
    </row>
    <row r="475" spans="2:13" s="483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9"/>
      <c r="M475" s="490"/>
    </row>
    <row r="476" spans="2:13" s="483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9"/>
      <c r="M476" s="490"/>
    </row>
    <row r="477" spans="2:13" s="483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9"/>
      <c r="M477" s="490"/>
    </row>
    <row r="478" spans="2:13" s="483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9"/>
      <c r="M478" s="490"/>
    </row>
    <row r="479" spans="2:13" s="483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9"/>
      <c r="M479" s="490"/>
    </row>
    <row r="480" spans="2:13" s="483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9"/>
      <c r="M480" s="490"/>
    </row>
    <row r="481" spans="2:13" s="483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9"/>
      <c r="M481" s="490"/>
    </row>
    <row r="482" spans="2:13" s="483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9"/>
      <c r="M482" s="490"/>
    </row>
    <row r="483" spans="2:13" s="483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9"/>
      <c r="M483" s="490"/>
    </row>
    <row r="484" spans="2:13" s="483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9"/>
      <c r="M484" s="490"/>
    </row>
    <row r="485" spans="2:13" s="483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9"/>
      <c r="M485" s="490"/>
    </row>
    <row r="486" spans="2:13" s="483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9"/>
      <c r="M486" s="490"/>
    </row>
    <row r="487" spans="2:13" s="483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9"/>
      <c r="M487" s="490"/>
    </row>
    <row r="488" spans="2:13" s="483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9"/>
      <c r="M488" s="490"/>
    </row>
    <row r="489" spans="2:13" s="483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9"/>
      <c r="M489" s="490"/>
    </row>
    <row r="490" spans="2:13" s="483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9"/>
      <c r="M490" s="490"/>
    </row>
    <row r="491" spans="2:13" s="483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9"/>
      <c r="M491" s="490"/>
    </row>
    <row r="492" spans="2:13" s="483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9"/>
      <c r="M492" s="490"/>
    </row>
    <row r="493" spans="2:13" s="483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9"/>
      <c r="M493" s="490"/>
    </row>
    <row r="494" spans="2:13" s="483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9"/>
      <c r="M494" s="490"/>
    </row>
    <row r="495" spans="2:13" s="483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9"/>
      <c r="M495" s="490"/>
    </row>
    <row r="496" spans="2:13" s="483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9"/>
      <c r="M496" s="490"/>
    </row>
    <row r="497" spans="1:14" s="483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9"/>
      <c r="M497" s="490"/>
    </row>
    <row r="498" spans="1:14" s="483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9"/>
      <c r="M498" s="490"/>
    </row>
    <row r="499" spans="1:14" s="483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9"/>
      <c r="M499" s="490"/>
    </row>
    <row r="500" spans="1:14" s="483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9"/>
      <c r="M500" s="490"/>
    </row>
    <row r="501" spans="1:14" s="483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9"/>
      <c r="M501" s="490"/>
    </row>
    <row r="502" spans="1:14" s="483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9"/>
      <c r="M502" s="9"/>
    </row>
    <row r="503" spans="1:14" s="483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9"/>
      <c r="M503" s="9"/>
    </row>
    <row r="504" spans="1:14" s="174" customFormat="1" ht="15.75" customHeight="1">
      <c r="A504" s="10"/>
      <c r="B504" s="491"/>
      <c r="C504" s="485"/>
      <c r="D504" s="485"/>
      <c r="E504" s="486"/>
      <c r="F504" s="486"/>
      <c r="G504" s="486"/>
      <c r="H504" s="487"/>
      <c r="I504" s="487"/>
      <c r="J504" s="489"/>
      <c r="K504" s="8"/>
      <c r="L504" s="8"/>
      <c r="M504" s="9"/>
      <c r="N504" s="8"/>
    </row>
    <row r="505" spans="1:14" s="174" customFormat="1" ht="15.75" customHeight="1">
      <c r="A505" s="10"/>
      <c r="B505" s="491"/>
      <c r="C505" s="485"/>
      <c r="D505" s="485"/>
      <c r="E505" s="486"/>
      <c r="F505" s="486"/>
      <c r="G505" s="486"/>
      <c r="H505" s="487"/>
      <c r="I505" s="487"/>
      <c r="J505" s="489"/>
      <c r="K505" s="8"/>
      <c r="L505" s="8"/>
      <c r="M505" s="9"/>
      <c r="N505" s="8"/>
    </row>
    <row r="506" spans="1:14" s="174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9"/>
      <c r="K506" s="8"/>
      <c r="L506" s="8"/>
      <c r="M506" s="9"/>
      <c r="N506" s="8"/>
    </row>
    <row r="507" spans="1:14" s="174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9"/>
      <c r="K507" s="8"/>
      <c r="L507" s="8"/>
      <c r="M507" s="9"/>
      <c r="N507" s="8"/>
    </row>
    <row r="508" spans="1:14" s="174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9"/>
      <c r="K508" s="8"/>
      <c r="L508" s="8"/>
      <c r="M508" s="9"/>
      <c r="N508" s="8"/>
    </row>
    <row r="509" spans="1:14" s="174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9"/>
      <c r="K509" s="8"/>
      <c r="L509" s="8"/>
      <c r="M509" s="9"/>
      <c r="N509" s="8"/>
    </row>
    <row r="510" spans="1:14" s="174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9"/>
      <c r="K510" s="8"/>
      <c r="L510" s="8"/>
      <c r="M510" s="9"/>
      <c r="N510" s="8"/>
    </row>
    <row r="511" spans="1:14" s="174" customFormat="1" ht="15.75" customHeight="1">
      <c r="A511" s="10"/>
      <c r="B511" s="484"/>
      <c r="C511" s="485"/>
      <c r="D511" s="485"/>
      <c r="E511" s="486"/>
      <c r="F511" s="486"/>
      <c r="G511" s="486"/>
      <c r="H511" s="487"/>
      <c r="I511" s="487"/>
      <c r="J511" s="489"/>
      <c r="K511" s="8"/>
      <c r="L511" s="8"/>
      <c r="M511" s="9"/>
      <c r="N511" s="8"/>
    </row>
    <row r="512" spans="1:14" s="174" customFormat="1" ht="15.75" customHeight="1">
      <c r="A512" s="10"/>
      <c r="B512" s="484"/>
      <c r="C512" s="8"/>
      <c r="D512" s="8"/>
      <c r="E512" s="8"/>
      <c r="F512" s="8"/>
      <c r="G512" s="8"/>
      <c r="H512" s="463"/>
      <c r="I512" s="463"/>
      <c r="J512" s="493"/>
      <c r="K512" s="8"/>
      <c r="L512" s="8"/>
      <c r="M512" s="9"/>
      <c r="N512" s="8"/>
    </row>
    <row r="513" spans="1:14" s="174" customFormat="1" ht="15.75" customHeight="1">
      <c r="A513" s="10"/>
      <c r="B513" s="484"/>
      <c r="C513" s="8"/>
      <c r="D513" s="8"/>
      <c r="E513" s="8"/>
      <c r="F513" s="8"/>
      <c r="G513" s="8"/>
      <c r="H513" s="463"/>
      <c r="I513" s="463"/>
      <c r="J513" s="493"/>
      <c r="K513" s="8"/>
      <c r="L513" s="8"/>
      <c r="M513" s="9"/>
      <c r="N513" s="8"/>
    </row>
    <row r="514" spans="1:14" s="174" customFormat="1" ht="15.75" customHeight="1">
      <c r="A514" s="10"/>
      <c r="B514" s="484"/>
      <c r="C514" s="8"/>
      <c r="D514" s="8"/>
      <c r="E514" s="8"/>
      <c r="F514" s="8"/>
      <c r="G514" s="8"/>
      <c r="H514" s="463"/>
      <c r="I514" s="463"/>
      <c r="J514" s="493"/>
      <c r="K514" s="8"/>
      <c r="L514" s="8"/>
      <c r="M514" s="9"/>
      <c r="N514" s="8"/>
    </row>
    <row r="515" spans="1:14" s="174" customFormat="1" ht="15.75" customHeight="1">
      <c r="A515" s="10"/>
      <c r="B515" s="484"/>
      <c r="C515" s="8"/>
      <c r="D515" s="8"/>
      <c r="E515" s="8"/>
      <c r="F515" s="8"/>
      <c r="G515" s="8"/>
      <c r="H515" s="463"/>
      <c r="I515" s="463"/>
      <c r="J515" s="493"/>
      <c r="K515" s="8"/>
      <c r="L515" s="8"/>
      <c r="M515" s="9"/>
      <c r="N515" s="8"/>
    </row>
    <row r="516" spans="1:14" s="174" customFormat="1" ht="15.75" customHeight="1">
      <c r="A516" s="10"/>
      <c r="B516" s="484"/>
      <c r="C516" s="8"/>
      <c r="D516" s="8"/>
      <c r="E516" s="8"/>
      <c r="F516" s="8"/>
      <c r="G516" s="8"/>
      <c r="H516" s="463"/>
      <c r="I516" s="463"/>
      <c r="J516" s="493"/>
      <c r="K516" s="8"/>
      <c r="L516" s="8"/>
      <c r="M516" s="9"/>
      <c r="N516" s="8"/>
    </row>
    <row r="517" spans="1:14" s="174" customFormat="1" ht="15.75" customHeight="1">
      <c r="A517" s="10"/>
      <c r="B517" s="484"/>
      <c r="C517" s="8"/>
      <c r="D517" s="8"/>
      <c r="E517" s="8"/>
      <c r="F517" s="8"/>
      <c r="G517" s="8"/>
      <c r="H517" s="463"/>
      <c r="I517" s="463"/>
      <c r="J517" s="493"/>
      <c r="K517" s="8"/>
      <c r="L517" s="8"/>
      <c r="M517" s="9"/>
      <c r="N517" s="8"/>
    </row>
    <row r="518" spans="1:14" s="174" customFormat="1" ht="15.75" customHeight="1">
      <c r="A518" s="10"/>
      <c r="B518" s="484"/>
      <c r="C518" s="8"/>
      <c r="D518" s="8"/>
      <c r="E518" s="8"/>
      <c r="F518" s="8"/>
      <c r="G518" s="8"/>
      <c r="H518" s="463"/>
      <c r="I518" s="463"/>
      <c r="J518" s="493"/>
      <c r="K518" s="8"/>
      <c r="L518" s="8"/>
      <c r="M518" s="9"/>
      <c r="N518" s="8"/>
    </row>
    <row r="519" spans="1:14" s="174" customFormat="1" ht="15.75" customHeight="1">
      <c r="A519" s="10"/>
      <c r="B519" s="484"/>
      <c r="C519" s="8"/>
      <c r="D519" s="8"/>
      <c r="E519" s="8"/>
      <c r="F519" s="8"/>
      <c r="G519" s="8"/>
      <c r="H519" s="463"/>
      <c r="I519" s="463"/>
      <c r="J519" s="493"/>
      <c r="K519" s="8"/>
      <c r="L519" s="8"/>
      <c r="M519" s="9"/>
      <c r="N519" s="8"/>
    </row>
    <row r="520" spans="1:14" s="174" customFormat="1" ht="15.75" customHeight="1">
      <c r="A520" s="10"/>
      <c r="B520" s="484"/>
      <c r="C520" s="8"/>
      <c r="D520" s="8"/>
      <c r="E520" s="8"/>
      <c r="F520" s="8"/>
      <c r="G520" s="8"/>
      <c r="H520" s="463"/>
      <c r="I520" s="463"/>
      <c r="J520" s="493"/>
      <c r="K520" s="8"/>
      <c r="L520" s="8"/>
      <c r="M520" s="9"/>
      <c r="N520" s="8"/>
    </row>
    <row r="521" spans="1:14" s="174" customFormat="1" ht="15.75" customHeight="1">
      <c r="A521" s="10"/>
      <c r="B521" s="484"/>
      <c r="C521" s="8"/>
      <c r="D521" s="8"/>
      <c r="E521" s="8"/>
      <c r="F521" s="8"/>
      <c r="G521" s="8"/>
      <c r="H521" s="463"/>
      <c r="I521" s="463"/>
      <c r="J521" s="493"/>
      <c r="K521" s="8"/>
      <c r="L521" s="8"/>
      <c r="M521" s="9"/>
      <c r="N521" s="8"/>
    </row>
    <row r="522" spans="1:14" s="174" customFormat="1" ht="15.75" customHeight="1">
      <c r="A522" s="10"/>
      <c r="B522" s="484"/>
      <c r="C522" s="8"/>
      <c r="D522" s="8"/>
      <c r="E522" s="8"/>
      <c r="F522" s="8"/>
      <c r="G522" s="8"/>
      <c r="H522" s="463"/>
      <c r="I522" s="463"/>
      <c r="J522" s="493"/>
      <c r="K522" s="8"/>
      <c r="L522" s="8"/>
      <c r="M522" s="9"/>
      <c r="N522" s="8"/>
    </row>
    <row r="523" spans="1:14" s="174" customFormat="1" ht="15.75" customHeight="1">
      <c r="A523" s="10"/>
      <c r="B523" s="484"/>
      <c r="C523" s="8"/>
      <c r="D523" s="8"/>
      <c r="E523" s="8"/>
      <c r="F523" s="8"/>
      <c r="G523" s="8"/>
      <c r="H523" s="463"/>
      <c r="I523" s="463"/>
      <c r="J523" s="493"/>
      <c r="K523" s="8"/>
      <c r="L523" s="8"/>
      <c r="M523" s="9"/>
      <c r="N523" s="8"/>
    </row>
    <row r="524" spans="1:14" s="174" customFormat="1" ht="15.75" customHeight="1">
      <c r="A524" s="10"/>
      <c r="B524" s="484"/>
      <c r="C524" s="8"/>
      <c r="D524" s="8"/>
      <c r="E524" s="8"/>
      <c r="F524" s="8"/>
      <c r="G524" s="8"/>
      <c r="H524" s="463"/>
      <c r="I524" s="463"/>
      <c r="J524" s="493"/>
      <c r="K524" s="8"/>
      <c r="L524" s="8"/>
      <c r="M524" s="9"/>
      <c r="N524" s="8"/>
    </row>
    <row r="525" spans="1:14" s="174" customFormat="1" ht="15.75" customHeight="1">
      <c r="A525" s="10"/>
      <c r="B525" s="484"/>
      <c r="C525" s="8"/>
      <c r="D525" s="8"/>
      <c r="E525" s="8"/>
      <c r="F525" s="8"/>
      <c r="G525" s="8"/>
      <c r="H525" s="463"/>
      <c r="I525" s="463"/>
      <c r="J525" s="493"/>
      <c r="K525" s="8"/>
      <c r="L525" s="8"/>
      <c r="M525" s="9"/>
      <c r="N525" s="8"/>
    </row>
    <row r="526" spans="1:14" s="174" customFormat="1" ht="15.75" customHeight="1">
      <c r="A526" s="10"/>
      <c r="B526" s="484"/>
      <c r="C526" s="8"/>
      <c r="D526" s="8"/>
      <c r="E526" s="8"/>
      <c r="F526" s="8"/>
      <c r="G526" s="8"/>
      <c r="H526" s="463"/>
      <c r="I526" s="463"/>
      <c r="J526" s="493"/>
      <c r="K526" s="8"/>
      <c r="L526" s="8"/>
      <c r="M526" s="9"/>
      <c r="N526" s="8"/>
    </row>
    <row r="527" spans="1:14" s="174" customFormat="1" ht="15.75" customHeight="1">
      <c r="A527" s="10"/>
      <c r="B527" s="484"/>
      <c r="C527" s="8"/>
      <c r="D527" s="8"/>
      <c r="E527" s="8"/>
      <c r="F527" s="8"/>
      <c r="G527" s="8"/>
      <c r="H527" s="463"/>
      <c r="I527" s="463"/>
      <c r="J527" s="493"/>
      <c r="K527" s="8"/>
      <c r="L527" s="8"/>
      <c r="M527" s="9"/>
      <c r="N527" s="8"/>
    </row>
    <row r="528" spans="1:14" s="174" customFormat="1" ht="15.75" customHeight="1">
      <c r="A528" s="10"/>
      <c r="B528" s="484"/>
      <c r="C528" s="8"/>
      <c r="D528" s="8"/>
      <c r="E528" s="8"/>
      <c r="F528" s="8"/>
      <c r="G528" s="8"/>
      <c r="H528" s="463"/>
      <c r="I528" s="463"/>
      <c r="J528" s="493"/>
      <c r="K528" s="8"/>
      <c r="L528" s="8"/>
      <c r="M528" s="9"/>
      <c r="N528" s="8"/>
    </row>
    <row r="529" spans="1:14" s="174" customFormat="1" ht="15.75" customHeight="1">
      <c r="A529" s="10"/>
      <c r="B529" s="484"/>
      <c r="C529" s="8"/>
      <c r="D529" s="8"/>
      <c r="E529" s="8"/>
      <c r="F529" s="8"/>
      <c r="G529" s="8"/>
      <c r="H529" s="463"/>
      <c r="I529" s="463"/>
      <c r="J529" s="493"/>
      <c r="K529" s="8"/>
      <c r="L529" s="8"/>
      <c r="M529" s="9"/>
      <c r="N529" s="8"/>
    </row>
    <row r="530" spans="1:14" s="174" customFormat="1" ht="15.75" customHeight="1">
      <c r="A530" s="10"/>
      <c r="B530" s="484"/>
      <c r="C530" s="8"/>
      <c r="D530" s="8"/>
      <c r="E530" s="8"/>
      <c r="F530" s="8"/>
      <c r="G530" s="8"/>
      <c r="H530" s="463"/>
      <c r="I530" s="463"/>
      <c r="J530" s="493"/>
      <c r="K530" s="8"/>
      <c r="L530" s="8"/>
      <c r="M530" s="9"/>
      <c r="N530" s="8"/>
    </row>
    <row r="531" spans="1:14" s="174" customFormat="1" ht="15.75" customHeight="1">
      <c r="A531" s="10"/>
      <c r="B531" s="484"/>
      <c r="C531" s="8"/>
      <c r="D531" s="8"/>
      <c r="E531" s="8"/>
      <c r="F531" s="8"/>
      <c r="G531" s="8"/>
      <c r="H531" s="463"/>
      <c r="I531" s="463"/>
      <c r="J531" s="493"/>
      <c r="K531" s="8"/>
      <c r="L531" s="8"/>
      <c r="M531" s="9"/>
      <c r="N531" s="8"/>
    </row>
    <row r="532" spans="1:14" s="174" customFormat="1" ht="15.75" customHeight="1">
      <c r="A532" s="10"/>
      <c r="B532" s="484"/>
      <c r="C532" s="8"/>
      <c r="D532" s="8"/>
      <c r="E532" s="8"/>
      <c r="F532" s="8"/>
      <c r="G532" s="8"/>
      <c r="H532" s="463"/>
      <c r="I532" s="463"/>
      <c r="J532" s="493"/>
      <c r="K532" s="8"/>
      <c r="L532" s="8"/>
      <c r="M532" s="9"/>
      <c r="N532" s="8"/>
    </row>
    <row r="533" spans="1:14" s="174" customFormat="1" ht="15.75" customHeight="1">
      <c r="A533" s="10"/>
      <c r="B533" s="484"/>
      <c r="C533" s="8"/>
      <c r="D533" s="8"/>
      <c r="E533" s="8"/>
      <c r="F533" s="8"/>
      <c r="G533" s="8"/>
      <c r="H533" s="463"/>
      <c r="I533" s="463"/>
      <c r="J533" s="493"/>
      <c r="K533" s="8"/>
      <c r="L533" s="8"/>
      <c r="M533" s="9"/>
      <c r="N533" s="8"/>
    </row>
    <row r="534" spans="1:14" s="174" customFormat="1" ht="15.75" customHeight="1">
      <c r="A534" s="10"/>
      <c r="B534" s="484"/>
      <c r="C534" s="8"/>
      <c r="D534" s="8"/>
      <c r="E534" s="8"/>
      <c r="F534" s="8"/>
      <c r="G534" s="8"/>
      <c r="H534" s="463"/>
      <c r="I534" s="463"/>
      <c r="J534" s="493"/>
      <c r="K534" s="8"/>
      <c r="L534" s="8"/>
      <c r="M534" s="9"/>
      <c r="N534" s="8"/>
    </row>
    <row r="535" spans="1:14" s="174" customFormat="1" ht="15.75" customHeight="1">
      <c r="A535" s="10"/>
      <c r="B535" s="484"/>
      <c r="C535" s="8"/>
      <c r="D535" s="8"/>
      <c r="E535" s="8"/>
      <c r="F535" s="8"/>
      <c r="G535" s="8"/>
      <c r="H535" s="463"/>
      <c r="I535" s="463"/>
      <c r="J535" s="493"/>
      <c r="K535" s="8"/>
      <c r="L535" s="8"/>
      <c r="M535" s="9"/>
      <c r="N535" s="8"/>
    </row>
    <row r="536" spans="1:14" s="174" customFormat="1" ht="15.75" customHeight="1">
      <c r="A536" s="10"/>
      <c r="B536" s="484"/>
      <c r="C536" s="8"/>
      <c r="D536" s="8"/>
      <c r="E536" s="8"/>
      <c r="F536" s="8"/>
      <c r="G536" s="8"/>
      <c r="H536" s="463"/>
      <c r="I536" s="463"/>
      <c r="J536" s="493"/>
      <c r="K536" s="8"/>
      <c r="L536" s="8"/>
      <c r="M536" s="9"/>
      <c r="N536" s="8"/>
    </row>
    <row r="537" spans="1:14" s="174" customFormat="1" ht="15.75" customHeight="1">
      <c r="A537" s="10"/>
      <c r="B537" s="484"/>
      <c r="C537" s="8"/>
      <c r="D537" s="8"/>
      <c r="E537" s="8"/>
      <c r="F537" s="8"/>
      <c r="G537" s="8"/>
      <c r="H537" s="463"/>
      <c r="I537" s="463"/>
      <c r="J537" s="493"/>
      <c r="K537" s="8"/>
      <c r="L537" s="8"/>
      <c r="M537" s="9"/>
      <c r="N537" s="8"/>
    </row>
    <row r="538" spans="1:14" s="174" customFormat="1" ht="15.75" customHeight="1">
      <c r="A538" s="10"/>
      <c r="B538" s="484"/>
      <c r="C538" s="8"/>
      <c r="D538" s="8"/>
      <c r="E538" s="8"/>
      <c r="F538" s="8"/>
      <c r="G538" s="8"/>
      <c r="H538" s="463"/>
      <c r="I538" s="463"/>
      <c r="J538" s="493"/>
      <c r="K538" s="8"/>
      <c r="L538" s="8"/>
      <c r="M538" s="9"/>
      <c r="N538" s="8"/>
    </row>
    <row r="539" spans="1:14" s="174" customFormat="1" ht="15.75" customHeight="1">
      <c r="A539" s="10"/>
      <c r="B539" s="484"/>
      <c r="C539" s="8"/>
      <c r="D539" s="8"/>
      <c r="E539" s="8"/>
      <c r="F539" s="8"/>
      <c r="G539" s="8"/>
      <c r="H539" s="463"/>
      <c r="I539" s="463"/>
      <c r="J539" s="493"/>
      <c r="K539" s="8"/>
      <c r="L539" s="8"/>
      <c r="M539" s="9"/>
      <c r="N539" s="8"/>
    </row>
    <row r="540" spans="1:14" s="174" customFormat="1" ht="15.75" customHeight="1">
      <c r="A540" s="10"/>
      <c r="B540" s="484"/>
      <c r="C540" s="8"/>
      <c r="D540" s="8"/>
      <c r="E540" s="8"/>
      <c r="F540" s="8"/>
      <c r="G540" s="8"/>
      <c r="H540" s="463"/>
      <c r="I540" s="463"/>
      <c r="J540" s="493"/>
      <c r="K540" s="8"/>
      <c r="L540" s="8"/>
      <c r="M540" s="9"/>
      <c r="N540" s="8"/>
    </row>
    <row r="541" spans="1:14" s="174" customFormat="1" ht="15.75" customHeight="1">
      <c r="A541" s="10"/>
      <c r="B541" s="484"/>
      <c r="C541" s="8"/>
      <c r="D541" s="8"/>
      <c r="E541" s="8"/>
      <c r="F541" s="8"/>
      <c r="G541" s="8"/>
      <c r="H541" s="463"/>
      <c r="I541" s="463"/>
      <c r="J541" s="493"/>
      <c r="K541" s="8"/>
      <c r="L541" s="8"/>
      <c r="M541" s="9"/>
      <c r="N541" s="8"/>
    </row>
    <row r="542" spans="1:14" s="174" customFormat="1" ht="15.75" customHeight="1">
      <c r="A542" s="10"/>
      <c r="B542" s="484"/>
      <c r="C542" s="8"/>
      <c r="D542" s="8"/>
      <c r="E542" s="8"/>
      <c r="F542" s="8"/>
      <c r="G542" s="8"/>
      <c r="H542" s="463"/>
      <c r="I542" s="463"/>
      <c r="J542" s="493"/>
      <c r="K542" s="8"/>
      <c r="L542" s="8"/>
      <c r="M542" s="9"/>
      <c r="N542" s="8"/>
    </row>
    <row r="543" spans="1:14" s="174" customFormat="1" ht="15.75" customHeight="1">
      <c r="A543" s="10"/>
      <c r="B543" s="484"/>
      <c r="C543" s="8"/>
      <c r="D543" s="8"/>
      <c r="E543" s="8"/>
      <c r="F543" s="8"/>
      <c r="G543" s="8"/>
      <c r="H543" s="463"/>
      <c r="I543" s="463"/>
      <c r="J543" s="493"/>
      <c r="K543" s="8"/>
      <c r="L543" s="8"/>
      <c r="M543" s="9"/>
      <c r="N543" s="8"/>
    </row>
    <row r="544" spans="1:14" s="174" customFormat="1" ht="15.75" customHeight="1">
      <c r="A544" s="10"/>
      <c r="B544" s="484"/>
      <c r="C544" s="8"/>
      <c r="D544" s="8"/>
      <c r="E544" s="8"/>
      <c r="F544" s="8"/>
      <c r="G544" s="8"/>
      <c r="H544" s="463"/>
      <c r="I544" s="463"/>
      <c r="J544" s="493"/>
      <c r="K544" s="8"/>
      <c r="L544" s="8"/>
      <c r="M544" s="9"/>
      <c r="N544" s="8"/>
    </row>
    <row r="545" spans="1:14" s="174" customFormat="1" ht="15.75" customHeight="1">
      <c r="A545" s="10"/>
      <c r="B545" s="484"/>
      <c r="C545" s="8"/>
      <c r="D545" s="8"/>
      <c r="E545" s="8"/>
      <c r="F545" s="8"/>
      <c r="G545" s="8"/>
      <c r="H545" s="463"/>
      <c r="I545" s="463"/>
      <c r="J545" s="493"/>
      <c r="K545" s="8"/>
      <c r="L545" s="8"/>
      <c r="M545" s="9"/>
      <c r="N545" s="8"/>
    </row>
    <row r="546" spans="1:14" s="174" customFormat="1" ht="15.75" customHeight="1">
      <c r="A546" s="10"/>
      <c r="B546" s="484"/>
      <c r="C546" s="8"/>
      <c r="D546" s="8"/>
      <c r="E546" s="8"/>
      <c r="F546" s="8"/>
      <c r="G546" s="8"/>
      <c r="H546" s="463"/>
      <c r="I546" s="463"/>
      <c r="J546" s="493"/>
      <c r="K546" s="8"/>
      <c r="L546" s="8"/>
      <c r="M546" s="9"/>
      <c r="N546" s="8"/>
    </row>
    <row r="547" spans="1:14" s="174" customFormat="1" ht="15.75" customHeight="1">
      <c r="A547" s="10"/>
      <c r="B547" s="484"/>
      <c r="C547" s="8"/>
      <c r="D547" s="8"/>
      <c r="E547" s="8"/>
      <c r="F547" s="8"/>
      <c r="G547" s="8"/>
      <c r="H547" s="463"/>
      <c r="I547" s="463"/>
      <c r="J547" s="493"/>
      <c r="K547" s="8"/>
      <c r="L547" s="8"/>
      <c r="M547" s="9"/>
      <c r="N547" s="8"/>
    </row>
    <row r="548" spans="1:14" s="174" customFormat="1" ht="15.75" customHeight="1">
      <c r="A548" s="10"/>
      <c r="B548" s="484"/>
      <c r="C548" s="8"/>
      <c r="D548" s="8"/>
      <c r="E548" s="8"/>
      <c r="F548" s="8"/>
      <c r="G548" s="8"/>
      <c r="H548" s="463"/>
      <c r="I548" s="463"/>
      <c r="J548" s="493"/>
      <c r="K548" s="8"/>
      <c r="L548" s="8"/>
      <c r="M548" s="9"/>
      <c r="N548" s="8"/>
    </row>
    <row r="549" spans="1:14" s="174" customFormat="1" ht="15.75" customHeight="1">
      <c r="A549" s="10"/>
      <c r="B549" s="484"/>
      <c r="C549" s="8"/>
      <c r="D549" s="8"/>
      <c r="E549" s="8"/>
      <c r="F549" s="8"/>
      <c r="G549" s="8"/>
      <c r="H549" s="463"/>
      <c r="I549" s="463"/>
      <c r="J549" s="493"/>
      <c r="K549" s="8"/>
      <c r="L549" s="8"/>
      <c r="M549" s="9"/>
      <c r="N549" s="8"/>
    </row>
    <row r="550" spans="1:14" s="174" customFormat="1" ht="15.75" customHeight="1">
      <c r="A550" s="10"/>
      <c r="B550" s="484"/>
      <c r="C550" s="8"/>
      <c r="D550" s="8"/>
      <c r="E550" s="8"/>
      <c r="F550" s="8"/>
      <c r="G550" s="8"/>
      <c r="H550" s="463"/>
      <c r="I550" s="463"/>
      <c r="J550" s="493"/>
      <c r="K550" s="8"/>
      <c r="L550" s="8"/>
      <c r="M550" s="9"/>
      <c r="N550" s="8"/>
    </row>
    <row r="551" spans="1:14" s="174" customFormat="1" ht="15.75" customHeight="1">
      <c r="A551" s="10"/>
      <c r="B551" s="484"/>
      <c r="C551" s="8"/>
      <c r="D551" s="8"/>
      <c r="E551" s="8"/>
      <c r="F551" s="8"/>
      <c r="G551" s="8"/>
      <c r="H551" s="463"/>
      <c r="I551" s="463"/>
      <c r="J551" s="493"/>
      <c r="K551" s="8"/>
      <c r="L551" s="8"/>
      <c r="M551" s="9"/>
      <c r="N551" s="8"/>
    </row>
    <row r="552" spans="1:14" s="174" customFormat="1" ht="15.75" customHeight="1">
      <c r="A552" s="10"/>
      <c r="B552" s="484"/>
      <c r="C552" s="8"/>
      <c r="D552" s="8"/>
      <c r="E552" s="8"/>
      <c r="F552" s="8"/>
      <c r="G552" s="8"/>
      <c r="H552" s="463"/>
      <c r="I552" s="463"/>
      <c r="J552" s="493"/>
      <c r="K552" s="8"/>
      <c r="L552" s="8"/>
      <c r="M552" s="9"/>
      <c r="N552" s="8"/>
    </row>
    <row r="553" spans="1:14" s="174" customFormat="1" ht="15.75" customHeight="1">
      <c r="A553" s="10"/>
      <c r="B553" s="484"/>
      <c r="C553" s="8"/>
      <c r="D553" s="8"/>
      <c r="E553" s="8"/>
      <c r="F553" s="8"/>
      <c r="G553" s="8"/>
      <c r="H553" s="463"/>
      <c r="I553" s="463"/>
      <c r="J553" s="493"/>
      <c r="K553" s="8"/>
      <c r="L553" s="8"/>
      <c r="M553" s="9"/>
      <c r="N553" s="8"/>
    </row>
    <row r="554" spans="1:14" s="174" customFormat="1" ht="15.75" customHeight="1">
      <c r="A554" s="10"/>
      <c r="B554" s="484"/>
      <c r="C554" s="8"/>
      <c r="D554" s="8"/>
      <c r="E554" s="8"/>
      <c r="F554" s="8"/>
      <c r="G554" s="8"/>
      <c r="H554" s="463"/>
      <c r="I554" s="463"/>
      <c r="J554" s="493"/>
      <c r="K554" s="8"/>
      <c r="L554" s="8"/>
      <c r="M554" s="9"/>
      <c r="N554" s="8"/>
    </row>
    <row r="555" spans="1:14" s="174" customFormat="1" ht="15.75" customHeight="1">
      <c r="A555" s="10"/>
      <c r="B555" s="484"/>
      <c r="C555" s="8"/>
      <c r="D555" s="8"/>
      <c r="E555" s="8"/>
      <c r="F555" s="8"/>
      <c r="G555" s="8"/>
      <c r="H555" s="463"/>
      <c r="I555" s="463"/>
      <c r="J555" s="493"/>
      <c r="K555" s="8"/>
      <c r="L555" s="8"/>
      <c r="M555" s="9"/>
      <c r="N555" s="8"/>
    </row>
    <row r="556" spans="1:14" s="174" customFormat="1" ht="15.75" customHeight="1">
      <c r="A556" s="10"/>
      <c r="B556" s="484"/>
      <c r="C556" s="8"/>
      <c r="D556" s="8"/>
      <c r="E556" s="8"/>
      <c r="F556" s="8"/>
      <c r="G556" s="8"/>
      <c r="H556" s="463"/>
      <c r="I556" s="463"/>
      <c r="J556" s="493"/>
      <c r="K556" s="8"/>
      <c r="L556" s="8"/>
      <c r="M556" s="9"/>
      <c r="N556" s="8"/>
    </row>
    <row r="557" spans="1:14" s="174" customFormat="1" ht="15.75" customHeight="1">
      <c r="A557" s="10"/>
      <c r="B557" s="484"/>
      <c r="C557" s="8"/>
      <c r="D557" s="8"/>
      <c r="E557" s="8"/>
      <c r="F557" s="8"/>
      <c r="G557" s="8"/>
      <c r="H557" s="463"/>
      <c r="I557" s="463"/>
      <c r="J557" s="493"/>
      <c r="K557" s="8"/>
      <c r="L557" s="8"/>
      <c r="M557" s="9"/>
      <c r="N557" s="8"/>
    </row>
    <row r="558" spans="1:14" s="174" customFormat="1" ht="15.75" customHeight="1">
      <c r="A558" s="10"/>
      <c r="B558" s="491"/>
      <c r="C558" s="8"/>
      <c r="D558" s="8"/>
      <c r="E558" s="8"/>
      <c r="F558" s="8"/>
      <c r="G558" s="8"/>
      <c r="H558" s="463"/>
      <c r="I558" s="463"/>
      <c r="J558" s="493"/>
      <c r="K558" s="8"/>
      <c r="L558" s="8"/>
      <c r="M558" s="9"/>
      <c r="N558" s="8"/>
    </row>
    <row r="559" spans="1:14" s="174" customFormat="1" ht="15.75" customHeight="1">
      <c r="A559" s="10"/>
      <c r="B559" s="491"/>
      <c r="C559" s="485"/>
      <c r="D559" s="485"/>
      <c r="E559" s="486"/>
      <c r="F559" s="486"/>
      <c r="G559" s="486"/>
      <c r="H559" s="487"/>
      <c r="I559" s="487"/>
      <c r="J559" s="48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4" customFormat="1" ht="18.75" customHeight="1">
      <c r="B573" s="491"/>
      <c r="C573" s="495"/>
      <c r="D573" s="485"/>
      <c r="E573" s="486"/>
      <c r="F573" s="486"/>
      <c r="G573" s="486"/>
      <c r="H573" s="487"/>
      <c r="I573" s="487"/>
      <c r="J573" s="489"/>
      <c r="K573" s="8"/>
      <c r="L573" s="8"/>
      <c r="M573" s="9"/>
      <c r="N573" s="8"/>
    </row>
    <row r="574" spans="1:14" s="8" customFormat="1" ht="15.75" customHeight="1">
      <c r="A574" s="10"/>
      <c r="B574" s="491"/>
      <c r="C574" s="485"/>
      <c r="D574" s="485"/>
      <c r="E574" s="486"/>
      <c r="F574" s="486"/>
      <c r="G574" s="486"/>
      <c r="H574" s="487"/>
      <c r="I574" s="487"/>
      <c r="J574" s="489"/>
      <c r="M574" s="9"/>
    </row>
    <row r="575" spans="1:14" s="8" customFormat="1" ht="15.75" customHeight="1">
      <c r="A575" s="10"/>
      <c r="B575" s="491"/>
      <c r="C575" s="485"/>
      <c r="D575" s="485"/>
      <c r="E575" s="486"/>
      <c r="F575" s="486"/>
      <c r="G575" s="486"/>
      <c r="H575" s="487"/>
      <c r="I575" s="487"/>
      <c r="J575" s="489"/>
      <c r="M575" s="9"/>
    </row>
    <row r="576" spans="1:14" s="8" customFormat="1" ht="15.75" customHeight="1">
      <c r="A576" s="10"/>
      <c r="B576" s="491"/>
      <c r="C576" s="485"/>
      <c r="D576" s="485"/>
      <c r="E576" s="486"/>
      <c r="F576" s="486"/>
      <c r="G576" s="486"/>
      <c r="H576" s="487"/>
      <c r="I576" s="487"/>
      <c r="J576" s="489"/>
      <c r="M576" s="9"/>
    </row>
    <row r="577" spans="1:14" s="8" customFormat="1" ht="15.75" customHeight="1">
      <c r="A577" s="10"/>
      <c r="B577" s="491"/>
      <c r="C577" s="485"/>
      <c r="D577" s="485"/>
      <c r="E577" s="486"/>
      <c r="F577" s="486"/>
      <c r="G577" s="486"/>
      <c r="H577" s="487"/>
      <c r="I577" s="487"/>
      <c r="J577" s="489"/>
      <c r="M577" s="9"/>
    </row>
    <row r="578" spans="1:14" s="8" customFormat="1" ht="15.75" customHeight="1">
      <c r="A578" s="10"/>
      <c r="B578" s="491"/>
      <c r="C578" s="485"/>
      <c r="D578" s="485"/>
      <c r="E578" s="486"/>
      <c r="F578" s="486"/>
      <c r="G578" s="486"/>
      <c r="H578" s="487"/>
      <c r="I578" s="487"/>
      <c r="J578" s="489"/>
      <c r="M578" s="9"/>
    </row>
    <row r="579" spans="1:14" s="8" customFormat="1" ht="15.75" customHeight="1">
      <c r="A579" s="10"/>
      <c r="B579" s="491"/>
      <c r="C579" s="485"/>
      <c r="D579" s="485"/>
      <c r="E579" s="486"/>
      <c r="F579" s="486"/>
      <c r="G579" s="486"/>
      <c r="H579" s="487"/>
      <c r="I579" s="487"/>
      <c r="J579" s="489"/>
      <c r="M579" s="9"/>
    </row>
    <row r="580" spans="1:14" s="8" customFormat="1" ht="15.75" customHeight="1">
      <c r="A580" s="10"/>
      <c r="B580" s="491"/>
      <c r="C580" s="485"/>
      <c r="D580" s="485"/>
      <c r="E580" s="486"/>
      <c r="F580" s="486"/>
      <c r="G580" s="486"/>
      <c r="H580" s="487"/>
      <c r="I580" s="487"/>
      <c r="J580" s="489"/>
      <c r="M580" s="9"/>
    </row>
    <row r="581" spans="1:14" s="8" customFormat="1" ht="15.75" customHeight="1">
      <c r="A581" s="10"/>
      <c r="B581" s="491"/>
      <c r="C581" s="485"/>
      <c r="D581" s="485"/>
      <c r="E581" s="486"/>
      <c r="F581" s="486"/>
      <c r="G581" s="486"/>
      <c r="H581" s="487"/>
      <c r="I581" s="487"/>
      <c r="J581" s="489"/>
      <c r="M581" s="9"/>
    </row>
    <row r="582" spans="1:14" s="8" customFormat="1" ht="15.75" customHeight="1">
      <c r="A582" s="10"/>
      <c r="B582" s="491"/>
      <c r="C582" s="485"/>
      <c r="D582" s="485"/>
      <c r="E582" s="486"/>
      <c r="F582" s="486"/>
      <c r="G582" s="486"/>
      <c r="H582" s="487"/>
      <c r="I582" s="487"/>
      <c r="J582" s="489"/>
      <c r="M582" s="9"/>
    </row>
    <row r="583" spans="1:14" s="8" customFormat="1" ht="15.75" customHeight="1">
      <c r="A583" s="10"/>
      <c r="B583" s="491"/>
      <c r="C583" s="485"/>
      <c r="D583" s="485"/>
      <c r="E583" s="486"/>
      <c r="F583" s="486"/>
      <c r="G583" s="486"/>
      <c r="H583" s="487"/>
      <c r="I583" s="487"/>
      <c r="J583" s="489"/>
      <c r="M583" s="9"/>
    </row>
    <row r="584" spans="1:14" s="8" customFormat="1" ht="15.75" customHeight="1">
      <c r="A584" s="10"/>
      <c r="B584" s="491"/>
      <c r="C584" s="485"/>
      <c r="D584" s="485"/>
      <c r="E584" s="486"/>
      <c r="F584" s="486"/>
      <c r="G584" s="486"/>
      <c r="H584" s="487"/>
      <c r="I584" s="487"/>
      <c r="J584" s="489"/>
      <c r="M584" s="9"/>
    </row>
    <row r="585" spans="1:14" s="8" customFormat="1" ht="15.75" customHeight="1">
      <c r="A585" s="10"/>
      <c r="B585" s="491"/>
      <c r="C585" s="485"/>
      <c r="D585" s="485"/>
      <c r="E585" s="486"/>
      <c r="F585" s="486"/>
      <c r="G585" s="486"/>
      <c r="H585" s="487"/>
      <c r="I585" s="487"/>
      <c r="J585" s="489"/>
      <c r="M585" s="9"/>
    </row>
    <row r="586" spans="1:14" s="8" customFormat="1" ht="15.75" customHeight="1">
      <c r="A586" s="10"/>
      <c r="B586" s="491"/>
      <c r="C586" s="485"/>
      <c r="D586" s="485"/>
      <c r="E586" s="486"/>
      <c r="F586" s="486"/>
      <c r="G586" s="486"/>
      <c r="H586" s="487"/>
      <c r="I586" s="487"/>
      <c r="J586" s="489"/>
      <c r="M586" s="9"/>
    </row>
    <row r="587" spans="1:14" s="8" customFormat="1" ht="15.75" customHeight="1">
      <c r="A587" s="10"/>
      <c r="B587" s="491"/>
      <c r="C587" s="485"/>
      <c r="D587" s="485"/>
      <c r="E587" s="486"/>
      <c r="F587" s="486"/>
      <c r="G587" s="486"/>
      <c r="H587" s="487"/>
      <c r="I587" s="487"/>
      <c r="J587" s="489"/>
      <c r="M587" s="9"/>
    </row>
    <row r="588" spans="1:14" s="8" customFormat="1" ht="15.75" customHeight="1">
      <c r="A588" s="10"/>
      <c r="B588" s="491"/>
      <c r="C588" s="485"/>
      <c r="D588" s="485"/>
      <c r="E588" s="486"/>
      <c r="F588" s="486"/>
      <c r="G588" s="486"/>
      <c r="H588" s="487"/>
      <c r="I588" s="487"/>
      <c r="J588" s="489"/>
      <c r="M588" s="9"/>
    </row>
    <row r="589" spans="1:14" s="486" customFormat="1" ht="15.75" customHeight="1">
      <c r="A589" s="10"/>
      <c r="B589" s="491"/>
      <c r="C589" s="485"/>
      <c r="D589" s="485"/>
      <c r="H589" s="487"/>
      <c r="I589" s="487"/>
      <c r="J589" s="489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22-04-2020 </vt:lpstr>
      <vt:lpstr>'22-04-2020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2020-04-22T11:50:54Z</dcterms:created>
  <dcterms:modified xsi:type="dcterms:W3CDTF">2020-04-22T11:51:20Z</dcterms:modified>
</cp:coreProperties>
</file>