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3-2019" sheetId="1" r:id="rId1"/>
  </sheets>
  <definedNames>
    <definedName name="_xlnm._FilterDatabase" localSheetId="0" hidden="1">'12-03-2019'!$D$1:$D$592</definedName>
    <definedName name="_xlnm.Print_Area" localSheetId="0">'12-03-2019'!$B$1:$N$146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<sst xmlns="http://schemas.openxmlformats.org/spreadsheetml/2006/main" count="344" uniqueCount="200">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</sst>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10" fontId="4" fillId="0" borderId="88" xfId="2" applyNumberFormat="1" applyFont="1" applyFill="1" applyBorder="1"/>
    <xf numFmtId="0" fontId="6" fillId="0" borderId="85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5" xfId="2" applyNumberFormat="1" applyFont="1" applyFill="1" applyBorder="1"/>
    <xf numFmtId="0" fontId="11" fillId="0" borderId="96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7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8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9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5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8" fillId="0" borderId="125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6" fillId="0" borderId="13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0" borderId="13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8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5" fontId="6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5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6" fillId="0" borderId="185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7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5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22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2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2" fillId="0" borderId="243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16" fillId="0" borderId="251" xfId="2" applyFont="1" applyFill="1" applyBorder="1"/>
    <xf numFmtId="10" fontId="17" fillId="0" borderId="251" xfId="2" applyNumberFormat="1" applyFont="1" applyFill="1" applyBorder="1"/>
    <xf numFmtId="0" fontId="16" fillId="0" borderId="251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2" xfId="3" applyFont="1" applyFill="1" applyBorder="1" applyAlignment="1">
      <alignment vertical="center"/>
    </xf>
    <xf numFmtId="0" fontId="8" fillId="0" borderId="256" xfId="2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89" xfId="2" applyNumberFormat="1" applyFont="1" applyBorder="1"/>
    <xf numFmtId="0" fontId="6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6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2" fillId="6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6" fillId="0" borderId="67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269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88" xfId="2" applyNumberFormat="1" applyFont="1" applyFill="1" applyBorder="1"/>
    <xf numFmtId="0" fontId="7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70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8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36" workbookViewId="0">
      <selection activeCell="J9" sqref="J9"/>
    </sheetView>
  </sheetViews>
  <sheetFormatPr baseColWidth="10" defaultColWidth="11.42578125" defaultRowHeight="15"/>
  <cols>
    <col min="1" max="1" width="3.5703125" style="101" customWidth="1"/>
    <col min="2" max="2" width="4.5703125" style="438" customWidth="1"/>
    <col min="3" max="3" width="38.140625" style="433" customWidth="1"/>
    <col min="4" max="4" width="30.28515625" style="433" customWidth="1"/>
    <col min="5" max="5" width="11.7109375" style="434" customWidth="1"/>
    <col min="6" max="6" width="10.28515625" style="434" customWidth="1"/>
    <col min="7" max="7" width="9.140625" style="434" customWidth="1"/>
    <col min="8" max="8" width="13.7109375" style="435" customWidth="1"/>
    <col min="9" max="9" width="14" style="435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1"/>
  </cols>
  <sheetData>
    <row r="1" spans="2:15" ht="17.25" customHeight="1" thickTop="1">
      <c r="B1" s="487" t="s">
        <v>0</v>
      </c>
      <c r="C1" s="488"/>
      <c r="D1" s="489" t="s">
        <v>1</v>
      </c>
      <c r="E1" s="490" t="s">
        <v>2</v>
      </c>
      <c r="F1" s="491"/>
      <c r="G1" s="496" t="s">
        <v>3</v>
      </c>
      <c r="H1" s="488"/>
      <c r="I1" s="489" t="s">
        <v>4</v>
      </c>
      <c r="J1" s="499" t="s">
        <v>5</v>
      </c>
    </row>
    <row r="2" spans="2:15" ht="21.75" customHeight="1">
      <c r="B2" s="465"/>
      <c r="C2" s="466"/>
      <c r="D2" s="470"/>
      <c r="E2" s="492"/>
      <c r="F2" s="493"/>
      <c r="G2" s="497"/>
      <c r="H2" s="466"/>
      <c r="I2" s="470"/>
      <c r="J2" s="500"/>
    </row>
    <row r="3" spans="2:15" ht="26.25" customHeight="1" thickBot="1">
      <c r="B3" s="467"/>
      <c r="C3" s="468"/>
      <c r="D3" s="471"/>
      <c r="E3" s="494"/>
      <c r="F3" s="495"/>
      <c r="G3" s="498"/>
      <c r="H3" s="468"/>
      <c r="I3" s="471"/>
      <c r="J3" s="501"/>
    </row>
    <row r="4" spans="2:15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3" t="s">
        <v>7</v>
      </c>
    </row>
    <row r="5" spans="2:15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86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180.65</v>
      </c>
      <c r="J6" s="11">
        <v>180.68299999999999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123.063</v>
      </c>
      <c r="J7" s="21">
        <v>123.08199999999999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104.52500000000001</v>
      </c>
      <c r="J8" s="21">
        <v>104.539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108.328</v>
      </c>
      <c r="J9" s="21">
        <v>108.348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108.17100000000001</v>
      </c>
      <c r="J10" s="35">
        <v>108.187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102.527</v>
      </c>
      <c r="J11" s="39">
        <v>102.547</v>
      </c>
      <c r="K11" s="12"/>
      <c r="L11" s="12"/>
      <c r="M11" s="13"/>
      <c r="N11" s="12"/>
      <c r="O11" s="14"/>
    </row>
    <row r="12" spans="2:15" ht="17.2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104.953</v>
      </c>
      <c r="J12" s="35">
        <v>104.96599999999999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43.54</v>
      </c>
      <c r="J13" s="48">
        <v>43.545000000000002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30.198</v>
      </c>
      <c r="J14" s="53">
        <v>30.201000000000001</v>
      </c>
      <c r="K14" s="12"/>
      <c r="L14" s="12"/>
      <c r="M14" s="13"/>
      <c r="N14" s="12"/>
      <c r="O14" s="14"/>
    </row>
    <row r="15" spans="2:15" ht="18" customHeight="1" thickTop="1" thickBot="1">
      <c r="B15" s="456" t="s">
        <v>27</v>
      </c>
      <c r="C15" s="457"/>
      <c r="D15" s="457"/>
      <c r="E15" s="457"/>
      <c r="F15" s="444"/>
      <c r="G15" s="457"/>
      <c r="H15" s="457"/>
      <c r="I15" s="457"/>
      <c r="J15" s="458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16.106000000000002</v>
      </c>
      <c r="J16" s="61">
        <v>16.108000000000001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117.523</v>
      </c>
      <c r="J17" s="53">
        <v>117.538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1.1439999999999999</v>
      </c>
      <c r="J18" s="53">
        <v>1.1439999999999999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106.649</v>
      </c>
      <c r="J19" s="78">
        <v>106.661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10.618</v>
      </c>
      <c r="J20" s="83">
        <v>10.619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147.75800000000001</v>
      </c>
      <c r="J21" s="92">
        <v>147.78</v>
      </c>
      <c r="K21" s="12"/>
      <c r="L21" s="93"/>
      <c r="M21" s="12"/>
      <c r="N21" s="72"/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4" t="s">
        <v>41</v>
      </c>
      <c r="D22" s="95" t="s">
        <v>30</v>
      </c>
      <c r="E22" s="89">
        <v>39084</v>
      </c>
      <c r="F22" s="96"/>
      <c r="G22" s="97"/>
      <c r="H22" s="98">
        <v>10.715999999999999</v>
      </c>
      <c r="I22" s="99">
        <v>10.811</v>
      </c>
      <c r="J22" s="99">
        <v>10.811999999999999</v>
      </c>
      <c r="K22" s="12"/>
      <c r="L22" s="13"/>
      <c r="M22" s="12"/>
      <c r="N22" s="100"/>
      <c r="O22" s="14"/>
    </row>
    <row r="23" spans="2:17" ht="18" customHeight="1" thickTop="1" thickBot="1">
      <c r="B23" s="456" t="s">
        <v>42</v>
      </c>
      <c r="C23" s="457"/>
      <c r="D23" s="457"/>
      <c r="E23" s="457"/>
      <c r="F23" s="457"/>
      <c r="G23" s="457"/>
      <c r="H23" s="457"/>
      <c r="I23" s="457"/>
      <c r="J23" s="445"/>
      <c r="K23" s="12"/>
      <c r="L23" s="12"/>
      <c r="M23" s="102"/>
      <c r="N23" s="12"/>
      <c r="O23" s="14"/>
    </row>
    <row r="24" spans="2:17" ht="18" customHeight="1" thickTop="1" thickBot="1">
      <c r="B24" s="104">
        <v>17</v>
      </c>
      <c r="C24" s="105" t="s">
        <v>43</v>
      </c>
      <c r="D24" s="57" t="s">
        <v>44</v>
      </c>
      <c r="E24" s="58">
        <v>38740</v>
      </c>
      <c r="F24" s="59"/>
      <c r="G24" s="106"/>
      <c r="H24" s="107">
        <v>1.6439999999999999</v>
      </c>
      <c r="I24" s="107">
        <v>1.659</v>
      </c>
      <c r="J24" s="107">
        <v>1.661</v>
      </c>
      <c r="K24" s="72" t="s">
        <v>45</v>
      </c>
      <c r="L24" s="12"/>
      <c r="M24" s="13">
        <f>+(J24-I24)/I24</f>
        <v>1.2055455093429787E-3</v>
      </c>
      <c r="N24" s="12"/>
      <c r="O24" s="14"/>
    </row>
    <row r="25" spans="2:17" ht="18" customHeight="1" thickTop="1" thickBot="1">
      <c r="B25" s="456" t="s">
        <v>46</v>
      </c>
      <c r="C25" s="457"/>
      <c r="D25" s="457"/>
      <c r="E25" s="457"/>
      <c r="F25" s="457"/>
      <c r="G25" s="457"/>
      <c r="H25" s="457"/>
      <c r="I25" s="457"/>
      <c r="J25" s="486"/>
      <c r="K25" s="12"/>
      <c r="L25" s="12"/>
      <c r="M25" s="108"/>
      <c r="N25" s="12"/>
      <c r="O25" s="14"/>
    </row>
    <row r="26" spans="2:17" ht="17.25" customHeight="1" thickTop="1" thickBot="1">
      <c r="B26" s="109">
        <v>18</v>
      </c>
      <c r="C26" s="110" t="s">
        <v>47</v>
      </c>
      <c r="D26" s="64" t="s">
        <v>10</v>
      </c>
      <c r="E26" s="75">
        <v>34106</v>
      </c>
      <c r="F26" s="76"/>
      <c r="G26" s="111"/>
      <c r="H26" s="112">
        <v>58.401000000000003</v>
      </c>
      <c r="I26" s="112">
        <v>58.865000000000002</v>
      </c>
      <c r="J26" s="112">
        <v>58.874000000000002</v>
      </c>
      <c r="K26" s="12"/>
      <c r="L26" s="12"/>
      <c r="M26" s="49"/>
      <c r="N26" s="12"/>
      <c r="O26" s="14"/>
    </row>
    <row r="27" spans="2:17" ht="17.25" customHeight="1" thickTop="1" thickBot="1">
      <c r="B27" s="109">
        <v>19</v>
      </c>
      <c r="C27" s="113" t="s">
        <v>48</v>
      </c>
      <c r="D27" s="114" t="s">
        <v>12</v>
      </c>
      <c r="E27" s="115">
        <v>34449</v>
      </c>
      <c r="F27" s="116"/>
      <c r="G27" s="117"/>
      <c r="H27" s="118">
        <v>126.848</v>
      </c>
      <c r="I27" s="119">
        <v>127.488</v>
      </c>
      <c r="J27" s="119">
        <v>127.27</v>
      </c>
      <c r="K27" s="12"/>
      <c r="L27" s="12"/>
      <c r="M27" s="13"/>
      <c r="N27" s="12"/>
      <c r="O27" s="14"/>
    </row>
    <row r="28" spans="2:17" ht="17.25" customHeight="1" thickTop="1" thickBot="1">
      <c r="B28" s="120">
        <v>20</v>
      </c>
      <c r="C28" s="121" t="s">
        <v>49</v>
      </c>
      <c r="D28" s="114" t="s">
        <v>12</v>
      </c>
      <c r="E28" s="122">
        <v>681</v>
      </c>
      <c r="F28" s="123"/>
      <c r="G28" s="124"/>
      <c r="H28" s="118">
        <v>119.285</v>
      </c>
      <c r="I28" s="118">
        <v>118.578</v>
      </c>
      <c r="J28" s="118">
        <v>117.965</v>
      </c>
      <c r="K28" s="12"/>
      <c r="L28" s="12"/>
      <c r="M28" s="13"/>
      <c r="N28" s="12"/>
      <c r="O28" s="14"/>
    </row>
    <row r="29" spans="2:17" ht="14.25" customHeight="1" thickTop="1" thickBot="1">
      <c r="B29" s="456" t="s">
        <v>50</v>
      </c>
      <c r="C29" s="457"/>
      <c r="D29" s="457"/>
      <c r="E29" s="457"/>
      <c r="F29" s="457"/>
      <c r="G29" s="457"/>
      <c r="H29" s="457"/>
      <c r="I29" s="457"/>
      <c r="J29" s="458"/>
      <c r="K29" s="125"/>
      <c r="L29" s="125"/>
      <c r="M29" s="126"/>
      <c r="N29" s="125"/>
      <c r="O29" s="14"/>
    </row>
    <row r="30" spans="2:17" ht="18" customHeight="1" thickTop="1" thickBot="1">
      <c r="B30" s="127">
        <v>21</v>
      </c>
      <c r="C30" s="128" t="s">
        <v>51</v>
      </c>
      <c r="D30" s="129" t="s">
        <v>52</v>
      </c>
      <c r="E30" s="130">
        <v>39540</v>
      </c>
      <c r="F30" s="131"/>
      <c r="G30" s="132"/>
      <c r="H30" s="61">
        <v>146.68899999999999</v>
      </c>
      <c r="I30" s="61">
        <v>137.41499999999999</v>
      </c>
      <c r="J30" s="61">
        <v>136.548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3">
        <f>B30+1</f>
        <v>22</v>
      </c>
      <c r="C31" s="134" t="s">
        <v>53</v>
      </c>
      <c r="D31" s="129" t="s">
        <v>52</v>
      </c>
      <c r="E31" s="135">
        <v>39540</v>
      </c>
      <c r="F31" s="136"/>
      <c r="G31" s="137"/>
      <c r="H31" s="118">
        <v>538.875</v>
      </c>
      <c r="I31" s="118">
        <v>506.13499999999999</v>
      </c>
      <c r="J31" s="118">
        <v>503.68099999999998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3">
        <f t="shared" ref="B32:B43" si="2">B31+1</f>
        <v>23</v>
      </c>
      <c r="C32" s="134" t="s">
        <v>54</v>
      </c>
      <c r="D32" s="138" t="s">
        <v>55</v>
      </c>
      <c r="E32" s="135">
        <v>39736</v>
      </c>
      <c r="F32" s="136"/>
      <c r="G32" s="139"/>
      <c r="H32" s="21">
        <v>129.12899999999999</v>
      </c>
      <c r="I32" s="21">
        <v>125.495</v>
      </c>
      <c r="J32" s="21">
        <v>125.423</v>
      </c>
      <c r="K32" s="12"/>
      <c r="L32" s="12"/>
      <c r="M32" s="13"/>
      <c r="N32" s="12"/>
      <c r="O32" s="14"/>
    </row>
    <row r="33" spans="1:17" s="140" customFormat="1" ht="17.25" customHeight="1" thickTop="1" thickBot="1">
      <c r="B33" s="133">
        <f t="shared" si="2"/>
        <v>24</v>
      </c>
      <c r="C33" s="134" t="s">
        <v>56</v>
      </c>
      <c r="D33" s="138" t="s">
        <v>55</v>
      </c>
      <c r="E33" s="135">
        <v>39736</v>
      </c>
      <c r="F33" s="136"/>
      <c r="G33" s="139"/>
      <c r="H33" s="21">
        <v>135.786</v>
      </c>
      <c r="I33" s="21">
        <v>131.80600000000001</v>
      </c>
      <c r="J33" s="21">
        <v>131.58500000000001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33">
        <f t="shared" si="2"/>
        <v>25</v>
      </c>
      <c r="C34" s="134" t="s">
        <v>57</v>
      </c>
      <c r="D34" s="141" t="s">
        <v>55</v>
      </c>
      <c r="E34" s="135">
        <v>39736</v>
      </c>
      <c r="F34" s="136"/>
      <c r="G34" s="139"/>
      <c r="H34" s="21">
        <v>133.54499999999999</v>
      </c>
      <c r="I34" s="21">
        <v>130.52600000000001</v>
      </c>
      <c r="J34" s="21">
        <v>130.345</v>
      </c>
      <c r="K34" s="12"/>
      <c r="L34" s="12"/>
      <c r="M34" s="13"/>
      <c r="N34" s="12"/>
      <c r="O34" s="14"/>
    </row>
    <row r="35" spans="1:17" ht="15.75" customHeight="1" thickTop="1" thickBot="1">
      <c r="B35" s="133">
        <f t="shared" si="2"/>
        <v>26</v>
      </c>
      <c r="C35" s="134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109.837</v>
      </c>
      <c r="J35" s="21">
        <v>109.736</v>
      </c>
      <c r="K35" s="12"/>
      <c r="L35" s="12"/>
      <c r="M35" s="13"/>
      <c r="N35" s="12"/>
      <c r="O35" s="14"/>
    </row>
    <row r="36" spans="1:17" ht="17.25" customHeight="1" thickTop="1" thickBot="1">
      <c r="B36" s="133">
        <f t="shared" si="2"/>
        <v>27</v>
      </c>
      <c r="C36" s="146" t="s">
        <v>59</v>
      </c>
      <c r="D36" s="138" t="s">
        <v>55</v>
      </c>
      <c r="E36" s="147">
        <v>40109</v>
      </c>
      <c r="F36" s="144"/>
      <c r="G36" s="145"/>
      <c r="H36" s="21">
        <v>115.76300000000001</v>
      </c>
      <c r="I36" s="21">
        <v>111.524</v>
      </c>
      <c r="J36" s="21">
        <v>110.85599999999999</v>
      </c>
      <c r="K36" s="12"/>
      <c r="L36" s="12"/>
      <c r="M36" s="13"/>
      <c r="N36" s="12"/>
      <c r="O36" s="14"/>
    </row>
    <row r="37" spans="1:17" ht="17.25" customHeight="1" thickTop="1" thickBot="1">
      <c r="B37" s="133">
        <f t="shared" si="2"/>
        <v>28</v>
      </c>
      <c r="C37" s="146" t="s">
        <v>60</v>
      </c>
      <c r="D37" s="138" t="s">
        <v>36</v>
      </c>
      <c r="E37" s="147">
        <v>39657</v>
      </c>
      <c r="F37" s="144"/>
      <c r="G37" s="145"/>
      <c r="H37" s="21">
        <v>168.881</v>
      </c>
      <c r="I37" s="21">
        <v>167.80600000000001</v>
      </c>
      <c r="J37" s="21">
        <v>167.61799999999999</v>
      </c>
      <c r="K37" s="12"/>
      <c r="L37" s="12"/>
      <c r="M37" s="13"/>
      <c r="N37" s="12"/>
      <c r="O37" s="14"/>
    </row>
    <row r="38" spans="1:17" ht="17.25" customHeight="1" thickTop="1" thickBot="1">
      <c r="B38" s="133">
        <f t="shared" si="2"/>
        <v>29</v>
      </c>
      <c r="C38" s="148" t="s">
        <v>61</v>
      </c>
      <c r="D38" s="138" t="s">
        <v>10</v>
      </c>
      <c r="E38" s="147">
        <v>40427</v>
      </c>
      <c r="F38" s="144"/>
      <c r="G38" s="149"/>
      <c r="H38" s="21">
        <v>98.012</v>
      </c>
      <c r="I38" s="21">
        <v>98.846999999999994</v>
      </c>
      <c r="J38" s="21">
        <v>98.338999999999999</v>
      </c>
      <c r="K38" s="12"/>
      <c r="L38" s="13"/>
      <c r="M38" s="12"/>
      <c r="N38" s="150"/>
      <c r="O38" s="14"/>
    </row>
    <row r="39" spans="1:17" ht="17.25" customHeight="1" thickTop="1" thickBot="1">
      <c r="B39" s="133">
        <f t="shared" si="2"/>
        <v>30</v>
      </c>
      <c r="C39" s="151" t="s">
        <v>62</v>
      </c>
      <c r="D39" s="152" t="s">
        <v>10</v>
      </c>
      <c r="E39" s="147" t="s">
        <v>63</v>
      </c>
      <c r="F39" s="144"/>
      <c r="G39" s="149"/>
      <c r="H39" s="21">
        <v>110.044</v>
      </c>
      <c r="I39" s="118">
        <v>114.26</v>
      </c>
      <c r="J39" s="118">
        <v>114.039</v>
      </c>
      <c r="K39" s="12"/>
      <c r="L39" s="13"/>
      <c r="M39" s="12"/>
      <c r="N39" s="153"/>
      <c r="O39" s="14"/>
    </row>
    <row r="40" spans="1:17" s="68" customFormat="1" ht="17.25" customHeight="1" thickTop="1" thickBot="1">
      <c r="B40" s="133">
        <f t="shared" si="2"/>
        <v>31</v>
      </c>
      <c r="C40" s="151" t="s">
        <v>64</v>
      </c>
      <c r="D40" s="152" t="s">
        <v>32</v>
      </c>
      <c r="E40" s="147">
        <v>42003</v>
      </c>
      <c r="F40" s="144"/>
      <c r="G40" s="154"/>
      <c r="H40" s="118">
        <v>171.822</v>
      </c>
      <c r="I40" s="118">
        <v>174.971</v>
      </c>
      <c r="J40" s="118">
        <v>174.047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33">
        <f t="shared" si="2"/>
        <v>32</v>
      </c>
      <c r="C41" s="146" t="s">
        <v>65</v>
      </c>
      <c r="D41" s="155" t="s">
        <v>32</v>
      </c>
      <c r="E41" s="156" t="s">
        <v>66</v>
      </c>
      <c r="F41" s="144"/>
      <c r="G41" s="157"/>
      <c r="H41" s="21">
        <v>149.18899999999999</v>
      </c>
      <c r="I41" s="21">
        <v>148.834</v>
      </c>
      <c r="J41" s="21">
        <v>148.10400000000001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33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109.414</v>
      </c>
      <c r="J42" s="21">
        <v>108.982</v>
      </c>
      <c r="K42" s="12"/>
      <c r="L42" s="12"/>
      <c r="M42" s="13"/>
      <c r="N42" s="12"/>
      <c r="O42" s="14"/>
    </row>
    <row r="43" spans="1:17" ht="15" customHeight="1" thickTop="1" thickBot="1">
      <c r="B43" s="133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168">
        <v>22.821999999999999</v>
      </c>
      <c r="J43" s="168">
        <v>22.677</v>
      </c>
      <c r="K43" s="72"/>
      <c r="L43" s="12"/>
      <c r="M43" s="13"/>
      <c r="N43" s="12"/>
      <c r="O43" s="14"/>
    </row>
    <row r="44" spans="1:17" ht="16.5" customHeight="1" thickTop="1" thickBot="1">
      <c r="B44" s="456" t="s">
        <v>70</v>
      </c>
      <c r="C44" s="457"/>
      <c r="D44" s="457"/>
      <c r="E44" s="457"/>
      <c r="F44" s="457"/>
      <c r="G44" s="457"/>
      <c r="H44" s="457"/>
      <c r="I44" s="457"/>
      <c r="J44" s="445"/>
      <c r="M44" s="169"/>
      <c r="O44" s="14"/>
    </row>
    <row r="45" spans="1:17" ht="17.25" customHeight="1" thickTop="1" thickBot="1">
      <c r="B45" s="127">
        <v>35</v>
      </c>
      <c r="C45" s="170" t="s">
        <v>71</v>
      </c>
      <c r="D45" s="129" t="s">
        <v>52</v>
      </c>
      <c r="E45" s="171">
        <v>38022</v>
      </c>
      <c r="F45" s="172"/>
      <c r="G45" s="173"/>
      <c r="H45" s="174">
        <v>2174.6619999999998</v>
      </c>
      <c r="I45" s="174">
        <v>2072.9659999999999</v>
      </c>
      <c r="J45" s="174">
        <v>2051.2060000000001</v>
      </c>
      <c r="K45" s="175" t="s">
        <v>72</v>
      </c>
      <c r="M45" s="176">
        <f t="shared" ref="M45" si="3">+(J45-I45)/I45</f>
        <v>-1.0497036613239081E-2</v>
      </c>
      <c r="O45" s="14"/>
    </row>
    <row r="46" spans="1:17" ht="17.25" customHeight="1" thickTop="1" thickBot="1">
      <c r="B46" s="127">
        <f>B45+1</f>
        <v>36</v>
      </c>
      <c r="C46" s="146" t="s">
        <v>73</v>
      </c>
      <c r="D46" s="138" t="s">
        <v>40</v>
      </c>
      <c r="E46" s="171">
        <v>39745</v>
      </c>
      <c r="F46" s="172"/>
      <c r="G46" s="177"/>
      <c r="H46" s="118">
        <v>127.259</v>
      </c>
      <c r="I46" s="118">
        <v>125.815</v>
      </c>
      <c r="J46" s="118">
        <v>124.57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7">
        <f t="shared" ref="B47:B61" si="4">B46+1</f>
        <v>37</v>
      </c>
      <c r="C47" s="146" t="s">
        <v>75</v>
      </c>
      <c r="D47" s="138" t="s">
        <v>40</v>
      </c>
      <c r="E47" s="171">
        <v>39748</v>
      </c>
      <c r="F47" s="172"/>
      <c r="G47" s="173"/>
      <c r="H47" s="21">
        <v>163.566</v>
      </c>
      <c r="I47" s="21">
        <v>161.77799999999999</v>
      </c>
      <c r="J47" s="21">
        <v>161.114</v>
      </c>
      <c r="K47" s="178" t="s">
        <v>74</v>
      </c>
      <c r="M47" s="176" t="e">
        <f>+(#REF!-#REF!)/#REF!</f>
        <v>#REF!</v>
      </c>
      <c r="O47" s="14"/>
    </row>
    <row r="48" spans="1:17" s="1" customFormat="1" ht="17.25" customHeight="1" thickTop="1" thickBot="1">
      <c r="A48" s="101"/>
      <c r="B48" s="127">
        <f t="shared" si="4"/>
        <v>38</v>
      </c>
      <c r="C48" s="146" t="s">
        <v>76</v>
      </c>
      <c r="D48" s="138" t="s">
        <v>55</v>
      </c>
      <c r="E48" s="171">
        <v>39937</v>
      </c>
      <c r="F48" s="172"/>
      <c r="G48" s="173"/>
      <c r="H48" s="21">
        <v>198.66800000000001</v>
      </c>
      <c r="I48" s="21">
        <v>198.13900000000001</v>
      </c>
      <c r="J48" s="21">
        <v>197.15799999999999</v>
      </c>
      <c r="K48" s="178" t="s">
        <v>74</v>
      </c>
      <c r="M48" s="176" t="e">
        <f>+(#REF!-#REF!)/#REF!</f>
        <v>#REF!</v>
      </c>
      <c r="O48" s="14"/>
    </row>
    <row r="49" spans="1:15" s="1" customFormat="1" ht="17.25" customHeight="1" thickTop="1" thickBot="1">
      <c r="A49" s="101"/>
      <c r="B49" s="127">
        <f t="shared" si="4"/>
        <v>39</v>
      </c>
      <c r="C49" s="146" t="s">
        <v>77</v>
      </c>
      <c r="D49" s="138" t="s">
        <v>10</v>
      </c>
      <c r="E49" s="171">
        <v>39888</v>
      </c>
      <c r="F49" s="172"/>
      <c r="G49" s="173"/>
      <c r="H49" s="21">
        <v>18.47</v>
      </c>
      <c r="I49" s="21">
        <v>18.47</v>
      </c>
      <c r="J49" s="21">
        <v>18.417999999999999</v>
      </c>
      <c r="K49" s="178" t="s">
        <v>74</v>
      </c>
      <c r="M49" s="176" t="e">
        <f>+(#REF!-#REF!)/#REF!</f>
        <v>#REF!</v>
      </c>
      <c r="O49" s="14"/>
    </row>
    <row r="50" spans="1:15" s="1" customFormat="1" ht="17.25" customHeight="1" thickTop="1" thickBot="1">
      <c r="A50" s="101"/>
      <c r="B50" s="127">
        <f t="shared" si="4"/>
        <v>40</v>
      </c>
      <c r="C50" s="179" t="s">
        <v>78</v>
      </c>
      <c r="D50" s="138" t="s">
        <v>44</v>
      </c>
      <c r="E50" s="171">
        <v>38740</v>
      </c>
      <c r="F50" s="172"/>
      <c r="G50" s="173"/>
      <c r="H50" s="92">
        <v>2.8010000000000002</v>
      </c>
      <c r="I50" s="92">
        <v>2.798</v>
      </c>
      <c r="J50" s="92">
        <v>2.7770000000000001</v>
      </c>
      <c r="K50" s="178"/>
      <c r="M50" s="176">
        <f t="shared" ref="M50:M51" si="5">+(J50-I50)/I50</f>
        <v>-7.5053609721229117E-3</v>
      </c>
      <c r="O50" s="14"/>
    </row>
    <row r="51" spans="1:15" s="1" customFormat="1" ht="17.25" customHeight="1" thickTop="1" thickBot="1">
      <c r="A51" s="101" t="s">
        <v>79</v>
      </c>
      <c r="B51" s="127">
        <f t="shared" si="4"/>
        <v>41</v>
      </c>
      <c r="C51" s="179" t="s">
        <v>80</v>
      </c>
      <c r="D51" s="138" t="s">
        <v>44</v>
      </c>
      <c r="E51" s="171">
        <v>38740</v>
      </c>
      <c r="F51" s="172"/>
      <c r="G51" s="173"/>
      <c r="H51" s="21">
        <v>2.44</v>
      </c>
      <c r="I51" s="21">
        <v>2.4470000000000001</v>
      </c>
      <c r="J51" s="21">
        <v>2.4329999999999998</v>
      </c>
      <c r="K51" s="180" t="s">
        <v>45</v>
      </c>
      <c r="M51" s="176">
        <f t="shared" si="5"/>
        <v>-5.7212913771966627E-3</v>
      </c>
      <c r="O51" s="14"/>
    </row>
    <row r="52" spans="1:15" s="1" customFormat="1" ht="17.25" customHeight="1" thickTop="1" thickBot="1">
      <c r="A52" s="101"/>
      <c r="B52" s="127">
        <f t="shared" si="4"/>
        <v>42</v>
      </c>
      <c r="C52" s="181" t="s">
        <v>81</v>
      </c>
      <c r="D52" s="182" t="s">
        <v>38</v>
      </c>
      <c r="E52" s="183">
        <v>41984</v>
      </c>
      <c r="F52" s="184"/>
      <c r="G52" s="185"/>
      <c r="H52" s="48">
        <v>75.459999999999994</v>
      </c>
      <c r="I52" s="186">
        <v>76.525000000000006</v>
      </c>
      <c r="J52" s="186">
        <v>76.707999999999998</v>
      </c>
      <c r="K52" s="178" t="s">
        <v>74</v>
      </c>
      <c r="M52" s="176">
        <f>+(J52-I52)/I52</f>
        <v>2.3913753675268569E-3</v>
      </c>
      <c r="O52" s="14"/>
    </row>
    <row r="53" spans="1:15" s="1" customFormat="1" ht="17.25" customHeight="1" thickTop="1" thickBot="1">
      <c r="A53" s="101"/>
      <c r="B53" s="187">
        <f t="shared" si="4"/>
        <v>43</v>
      </c>
      <c r="C53" s="188" t="s">
        <v>82</v>
      </c>
      <c r="D53" s="189" t="s">
        <v>44</v>
      </c>
      <c r="E53" s="190">
        <v>40071</v>
      </c>
      <c r="F53" s="191"/>
      <c r="G53" s="192"/>
      <c r="H53" s="21">
        <v>1.2070000000000001</v>
      </c>
      <c r="I53" s="193">
        <v>1.2430000000000001</v>
      </c>
      <c r="J53" s="193">
        <v>1.2190000000000001</v>
      </c>
      <c r="K53" s="194" t="s">
        <v>83</v>
      </c>
      <c r="M53" s="176" t="e">
        <f>+(#REF!-I53)/I53</f>
        <v>#REF!</v>
      </c>
      <c r="O53" s="14"/>
    </row>
    <row r="54" spans="1:15" s="1" customFormat="1" ht="17.25" customHeight="1" thickTop="1">
      <c r="A54" s="101"/>
      <c r="B54" s="187">
        <f t="shared" si="4"/>
        <v>44</v>
      </c>
      <c r="C54" s="188" t="s">
        <v>84</v>
      </c>
      <c r="D54" s="195" t="s">
        <v>24</v>
      </c>
      <c r="E54" s="196">
        <v>42087</v>
      </c>
      <c r="F54" s="172"/>
      <c r="G54" s="192"/>
      <c r="H54" s="197">
        <v>1.171</v>
      </c>
      <c r="I54" s="197">
        <v>1.177</v>
      </c>
      <c r="J54" s="197">
        <v>1.177</v>
      </c>
      <c r="K54" s="194"/>
      <c r="M54" s="198">
        <f t="shared" ref="M54:M61" si="6">+(J54-I54)/I54</f>
        <v>0</v>
      </c>
      <c r="O54" s="14"/>
    </row>
    <row r="55" spans="1:15" s="1" customFormat="1" ht="16.5" customHeight="1">
      <c r="A55" s="101"/>
      <c r="B55" s="199">
        <f t="shared" si="4"/>
        <v>45</v>
      </c>
      <c r="C55" s="200" t="s">
        <v>85</v>
      </c>
      <c r="D55" s="195" t="s">
        <v>24</v>
      </c>
      <c r="E55" s="201">
        <v>42087</v>
      </c>
      <c r="F55" s="172"/>
      <c r="G55" s="192"/>
      <c r="H55" s="118">
        <v>1.173</v>
      </c>
      <c r="I55" s="118">
        <v>1.151</v>
      </c>
      <c r="J55" s="118">
        <v>1.151</v>
      </c>
      <c r="K55" s="194"/>
      <c r="M55" s="198">
        <f t="shared" si="6"/>
        <v>0</v>
      </c>
      <c r="O55" s="14"/>
    </row>
    <row r="56" spans="1:15" s="1" customFormat="1" ht="16.5" customHeight="1">
      <c r="A56" s="101"/>
      <c r="B56" s="199">
        <f t="shared" si="4"/>
        <v>46</v>
      </c>
      <c r="C56" s="188" t="s">
        <v>86</v>
      </c>
      <c r="D56" s="202" t="s">
        <v>24</v>
      </c>
      <c r="E56" s="201">
        <v>42087</v>
      </c>
      <c r="F56" s="172"/>
      <c r="G56" s="203"/>
      <c r="H56" s="204">
        <v>1.167</v>
      </c>
      <c r="I56" s="204">
        <v>1.127</v>
      </c>
      <c r="J56" s="204">
        <v>1.127</v>
      </c>
      <c r="K56" s="194"/>
      <c r="M56" s="198">
        <f t="shared" si="6"/>
        <v>0</v>
      </c>
      <c r="O56" s="14"/>
    </row>
    <row r="57" spans="1:15" s="1" customFormat="1" ht="16.5" customHeight="1">
      <c r="A57" s="101"/>
      <c r="B57" s="205">
        <f t="shared" si="4"/>
        <v>47</v>
      </c>
      <c r="C57" s="188" t="s">
        <v>87</v>
      </c>
      <c r="D57" s="202" t="s">
        <v>20</v>
      </c>
      <c r="E57" s="201">
        <v>42317</v>
      </c>
      <c r="F57" s="172"/>
      <c r="G57" s="206"/>
      <c r="H57" s="207">
        <v>123.892</v>
      </c>
      <c r="I57" s="207">
        <v>122.614</v>
      </c>
      <c r="J57" s="207">
        <v>121.965</v>
      </c>
      <c r="K57" s="194"/>
      <c r="M57" s="198">
        <f t="shared" si="6"/>
        <v>-5.2930334219583484E-3</v>
      </c>
      <c r="O57" s="14"/>
    </row>
    <row r="58" spans="1:15" s="1" customFormat="1" ht="16.5" customHeight="1">
      <c r="A58" s="101"/>
      <c r="B58" s="205">
        <f t="shared" si="4"/>
        <v>48</v>
      </c>
      <c r="C58" s="208" t="s">
        <v>88</v>
      </c>
      <c r="D58" s="209" t="s">
        <v>34</v>
      </c>
      <c r="E58" s="210">
        <v>39503</v>
      </c>
      <c r="F58" s="211"/>
      <c r="G58" s="212"/>
      <c r="H58" s="118">
        <v>126.408</v>
      </c>
      <c r="I58" s="213">
        <v>128.43600000000001</v>
      </c>
      <c r="J58" s="213">
        <v>128.38999999999999</v>
      </c>
      <c r="K58" s="194"/>
      <c r="M58" s="198">
        <f t="shared" si="6"/>
        <v>-3.5815503441418833E-4</v>
      </c>
      <c r="O58" s="14"/>
    </row>
    <row r="59" spans="1:15" s="1" customFormat="1" ht="16.5" customHeight="1">
      <c r="A59" s="101"/>
      <c r="B59" s="205">
        <f t="shared" si="4"/>
        <v>49</v>
      </c>
      <c r="C59" s="208" t="s">
        <v>89</v>
      </c>
      <c r="D59" s="209" t="s">
        <v>90</v>
      </c>
      <c r="E59" s="214">
        <v>42842</v>
      </c>
      <c r="F59" s="215"/>
      <c r="G59" s="216"/>
      <c r="H59" s="21">
        <v>1095.846</v>
      </c>
      <c r="I59" s="21">
        <v>1142.5150000000001</v>
      </c>
      <c r="J59" s="21">
        <v>1129.654</v>
      </c>
      <c r="K59" s="194"/>
      <c r="M59" s="198" t="e">
        <f>+(I59-#REF!)/#REF!</f>
        <v>#REF!</v>
      </c>
      <c r="O59" s="14"/>
    </row>
    <row r="60" spans="1:15" s="1" customFormat="1" ht="16.5" customHeight="1">
      <c r="A60" s="101"/>
      <c r="B60" s="205">
        <f t="shared" si="4"/>
        <v>50</v>
      </c>
      <c r="C60" s="217" t="s">
        <v>91</v>
      </c>
      <c r="D60" s="218" t="s">
        <v>20</v>
      </c>
      <c r="E60" s="219">
        <v>42874</v>
      </c>
      <c r="F60" s="220"/>
      <c r="G60" s="216"/>
      <c r="H60" s="118">
        <v>11.353</v>
      </c>
      <c r="I60" s="221">
        <v>11.773999999999999</v>
      </c>
      <c r="J60" s="221">
        <v>11.808999999999999</v>
      </c>
      <c r="K60" s="194"/>
      <c r="M60" s="198">
        <f t="shared" si="6"/>
        <v>2.9726516052318791E-3</v>
      </c>
      <c r="O60" s="14"/>
    </row>
    <row r="61" spans="1:15" s="1" customFormat="1" ht="16.5" customHeight="1" thickBot="1">
      <c r="A61" s="101"/>
      <c r="B61" s="205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10.621</v>
      </c>
      <c r="J61" s="228">
        <v>10.497</v>
      </c>
      <c r="K61" s="229"/>
      <c r="L61" s="230"/>
      <c r="M61" s="231">
        <f t="shared" si="6"/>
        <v>-1.1674983523208789E-2</v>
      </c>
      <c r="N61" s="230"/>
      <c r="O61" s="14"/>
    </row>
    <row r="62" spans="1:15" s="1" customFormat="1" ht="16.5" customHeight="1" thickTop="1" thickBot="1">
      <c r="A62" s="101"/>
      <c r="B62" s="456" t="s">
        <v>93</v>
      </c>
      <c r="C62" s="457"/>
      <c r="D62" s="457"/>
      <c r="E62" s="457"/>
      <c r="F62" s="457"/>
      <c r="G62" s="457"/>
      <c r="H62" s="457"/>
      <c r="I62" s="457"/>
      <c r="J62" s="459"/>
      <c r="K62" s="194"/>
      <c r="M62" s="198"/>
      <c r="O62" s="14"/>
    </row>
    <row r="63" spans="1:15" s="1" customFormat="1" ht="16.5" customHeight="1" thickTop="1" thickBot="1">
      <c r="A63" s="101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8">
        <v>102.764</v>
      </c>
      <c r="I63" s="168">
        <v>98.753</v>
      </c>
      <c r="J63" s="168">
        <v>98.319000000000003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1"/>
      <c r="B64" s="460" t="s">
        <v>95</v>
      </c>
      <c r="C64" s="461"/>
      <c r="D64" s="461"/>
      <c r="E64" s="461"/>
      <c r="F64" s="461"/>
      <c r="G64" s="461"/>
      <c r="H64" s="461"/>
      <c r="I64" s="461"/>
      <c r="J64" s="462"/>
      <c r="M64" s="2"/>
      <c r="O64" s="14"/>
    </row>
    <row r="65" spans="1:15" s="1" customFormat="1" ht="14.25" customHeight="1" thickTop="1" thickBot="1">
      <c r="A65" s="101"/>
      <c r="B65" s="463" t="s">
        <v>0</v>
      </c>
      <c r="C65" s="464"/>
      <c r="D65" s="469" t="s">
        <v>1</v>
      </c>
      <c r="E65" s="472" t="s">
        <v>2</v>
      </c>
      <c r="F65" s="475" t="s">
        <v>96</v>
      </c>
      <c r="G65" s="476"/>
      <c r="H65" s="477" t="s">
        <v>3</v>
      </c>
      <c r="I65" s="480" t="s">
        <v>4</v>
      </c>
      <c r="J65" s="449" t="s">
        <v>5</v>
      </c>
      <c r="O65" s="14"/>
    </row>
    <row r="66" spans="1:15" s="1" customFormat="1" ht="13.5" customHeight="1">
      <c r="A66" s="101"/>
      <c r="B66" s="465"/>
      <c r="C66" s="466"/>
      <c r="D66" s="470"/>
      <c r="E66" s="473"/>
      <c r="F66" s="452" t="s">
        <v>97</v>
      </c>
      <c r="G66" s="452" t="s">
        <v>98</v>
      </c>
      <c r="H66" s="478"/>
      <c r="I66" s="481"/>
      <c r="J66" s="450"/>
      <c r="O66" s="14" t="s">
        <v>99</v>
      </c>
    </row>
    <row r="67" spans="1:15" s="1" customFormat="1" ht="16.5" customHeight="1" thickBot="1">
      <c r="A67" s="101"/>
      <c r="B67" s="467"/>
      <c r="C67" s="468"/>
      <c r="D67" s="471"/>
      <c r="E67" s="474"/>
      <c r="F67" s="453"/>
      <c r="G67" s="453"/>
      <c r="H67" s="479"/>
      <c r="I67" s="482"/>
      <c r="J67" s="451"/>
      <c r="O67" s="14"/>
    </row>
    <row r="68" spans="1:15" s="1" customFormat="1" ht="12" customHeight="1" thickTop="1" thickBot="1">
      <c r="A68" s="101"/>
      <c r="B68" s="454" t="s">
        <v>100</v>
      </c>
      <c r="C68" s="447"/>
      <c r="D68" s="447"/>
      <c r="E68" s="447"/>
      <c r="F68" s="447"/>
      <c r="G68" s="447"/>
      <c r="H68" s="447"/>
      <c r="I68" s="447"/>
      <c r="J68" s="448"/>
      <c r="O68" s="14"/>
    </row>
    <row r="69" spans="1:15" s="1" customFormat="1" ht="17.25" customHeight="1" thickTop="1" thickBot="1">
      <c r="A69" s="101"/>
      <c r="B69" s="239">
        <v>53</v>
      </c>
      <c r="C69" s="240" t="s">
        <v>101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110.473</v>
      </c>
      <c r="J69" s="245">
        <v>110.485</v>
      </c>
      <c r="K69" s="12"/>
      <c r="L69" s="13"/>
      <c r="M69" s="12"/>
      <c r="N69" s="246"/>
      <c r="O69" s="14"/>
    </row>
    <row r="70" spans="1:15" s="1" customFormat="1" ht="16.5" customHeight="1" thickTop="1" thickBot="1">
      <c r="A70" s="101"/>
      <c r="B70" s="247">
        <f>B69+1</f>
        <v>54</v>
      </c>
      <c r="C70" s="248" t="s">
        <v>102</v>
      </c>
      <c r="D70" s="249" t="s">
        <v>24</v>
      </c>
      <c r="E70" s="242">
        <v>101.60599999999999</v>
      </c>
      <c r="F70" s="250">
        <v>43244</v>
      </c>
      <c r="G70" s="251">
        <v>3.6829999999999998</v>
      </c>
      <c r="H70" s="21">
        <v>103.334</v>
      </c>
      <c r="I70" s="21">
        <v>104.08</v>
      </c>
      <c r="J70" s="21">
        <v>104.092</v>
      </c>
      <c r="K70" s="12"/>
      <c r="L70" s="13"/>
      <c r="M70" s="12"/>
      <c r="N70" s="252"/>
      <c r="O70" s="14"/>
    </row>
    <row r="71" spans="1:15" s="1" customFormat="1" ht="16.5" customHeight="1" thickTop="1" thickBot="1">
      <c r="A71" s="101"/>
      <c r="B71" s="247">
        <f t="shared" ref="B71:B90" si="7">B70+1</f>
        <v>55</v>
      </c>
      <c r="C71" s="253" t="s">
        <v>103</v>
      </c>
      <c r="D71" s="249" t="s">
        <v>24</v>
      </c>
      <c r="E71" s="242">
        <v>38847</v>
      </c>
      <c r="F71" s="254">
        <v>43230</v>
      </c>
      <c r="G71" s="251">
        <v>4.4539999999999997</v>
      </c>
      <c r="H71" s="35">
        <v>105.807</v>
      </c>
      <c r="I71" s="35">
        <v>106.902</v>
      </c>
      <c r="J71" s="35">
        <v>106.91800000000001</v>
      </c>
      <c r="K71" s="12"/>
      <c r="L71" s="13"/>
      <c r="M71" s="12"/>
      <c r="N71" s="252"/>
      <c r="O71" s="14"/>
    </row>
    <row r="72" spans="1:15" s="1" customFormat="1" ht="16.5" customHeight="1" thickTop="1" thickBot="1">
      <c r="A72" s="101"/>
      <c r="B72" s="247">
        <f t="shared" si="7"/>
        <v>56</v>
      </c>
      <c r="C72" s="255" t="s">
        <v>104</v>
      </c>
      <c r="D72" s="249" t="s">
        <v>105</v>
      </c>
      <c r="E72" s="242">
        <v>36831</v>
      </c>
      <c r="F72" s="242">
        <v>43241</v>
      </c>
      <c r="G72" s="251">
        <v>3.9620000000000002</v>
      </c>
      <c r="H72" s="35">
        <v>103.871</v>
      </c>
      <c r="I72" s="35">
        <v>104.929</v>
      </c>
      <c r="J72" s="35">
        <v>104.94499999999999</v>
      </c>
      <c r="K72" s="12"/>
      <c r="L72" s="13"/>
      <c r="M72" s="12"/>
      <c r="N72" s="256"/>
      <c r="O72" s="14"/>
    </row>
    <row r="73" spans="1:15" s="1" customFormat="1" ht="16.5" customHeight="1" thickTop="1" thickBot="1">
      <c r="A73" s="101"/>
      <c r="B73" s="247">
        <f t="shared" si="7"/>
        <v>57</v>
      </c>
      <c r="C73" s="253" t="s">
        <v>106</v>
      </c>
      <c r="D73" s="249" t="s">
        <v>107</v>
      </c>
      <c r="E73" s="242">
        <v>39209</v>
      </c>
      <c r="F73" s="242">
        <v>43207</v>
      </c>
      <c r="G73" s="251">
        <v>4.57</v>
      </c>
      <c r="H73" s="35">
        <v>105.483</v>
      </c>
      <c r="I73" s="35">
        <v>106.703</v>
      </c>
      <c r="J73" s="35">
        <v>106.723</v>
      </c>
      <c r="K73" s="12"/>
      <c r="L73" s="13"/>
      <c r="M73" s="12"/>
      <c r="N73" s="153"/>
      <c r="O73" s="14"/>
    </row>
    <row r="74" spans="1:15" s="1" customFormat="1" ht="16.5" customHeight="1" thickTop="1" thickBot="1">
      <c r="A74" s="101"/>
      <c r="B74" s="247">
        <f t="shared" si="7"/>
        <v>58</v>
      </c>
      <c r="C74" s="253" t="s">
        <v>108</v>
      </c>
      <c r="D74" s="129" t="s">
        <v>52</v>
      </c>
      <c r="E74" s="242">
        <v>37865</v>
      </c>
      <c r="F74" s="254">
        <v>43250</v>
      </c>
      <c r="G74" s="251">
        <v>3.8919999999999999</v>
      </c>
      <c r="H74" s="35">
        <v>108.002</v>
      </c>
      <c r="I74" s="35">
        <v>108.931</v>
      </c>
      <c r="J74" s="35">
        <v>108.94499999999999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1"/>
      <c r="B75" s="247">
        <f t="shared" si="7"/>
        <v>59</v>
      </c>
      <c r="C75" s="248" t="s">
        <v>109</v>
      </c>
      <c r="D75" s="249" t="s">
        <v>40</v>
      </c>
      <c r="E75" s="242">
        <v>35436</v>
      </c>
      <c r="F75" s="242">
        <v>43228</v>
      </c>
      <c r="G75" s="251">
        <v>4.4359999999999999</v>
      </c>
      <c r="H75" s="35">
        <v>105.907</v>
      </c>
      <c r="I75" s="35">
        <v>107.014</v>
      </c>
      <c r="J75" s="35">
        <v>107.03</v>
      </c>
      <c r="K75" s="12"/>
      <c r="L75" s="13"/>
      <c r="M75" s="12"/>
      <c r="N75" s="153"/>
      <c r="O75" s="14"/>
    </row>
    <row r="76" spans="1:15" s="1" customFormat="1" ht="16.5" customHeight="1" thickTop="1" thickBot="1">
      <c r="A76" s="101"/>
      <c r="B76" s="247">
        <f t="shared" si="7"/>
        <v>60</v>
      </c>
      <c r="C76" s="248" t="s">
        <v>110</v>
      </c>
      <c r="D76" s="249" t="s">
        <v>12</v>
      </c>
      <c r="E76" s="242">
        <v>35464</v>
      </c>
      <c r="F76" s="242">
        <v>43238</v>
      </c>
      <c r="G76" s="251">
        <v>3.52</v>
      </c>
      <c r="H76" s="35">
        <v>102.369</v>
      </c>
      <c r="I76" s="35">
        <v>103.18600000000001</v>
      </c>
      <c r="J76" s="35">
        <v>103.199</v>
      </c>
      <c r="K76" s="12"/>
      <c r="L76" s="13"/>
      <c r="M76" s="12"/>
      <c r="N76" s="153"/>
      <c r="O76" s="14"/>
    </row>
    <row r="77" spans="1:15" s="1" customFormat="1" ht="15" customHeight="1" thickTop="1" thickBot="1">
      <c r="A77" s="101"/>
      <c r="B77" s="247">
        <f t="shared" si="7"/>
        <v>61</v>
      </c>
      <c r="C77" s="248" t="s">
        <v>111</v>
      </c>
      <c r="D77" s="249" t="s">
        <v>34</v>
      </c>
      <c r="E77" s="242">
        <v>37207</v>
      </c>
      <c r="F77" s="242">
        <v>43245</v>
      </c>
      <c r="G77" s="251">
        <v>3.0510000000000002</v>
      </c>
      <c r="H77" s="35">
        <v>104.04900000000001</v>
      </c>
      <c r="I77" s="35">
        <v>104.758</v>
      </c>
      <c r="J77" s="35">
        <v>104.762</v>
      </c>
      <c r="K77" s="12"/>
      <c r="L77" s="13"/>
      <c r="M77" s="12"/>
      <c r="N77" s="246"/>
      <c r="O77" s="14"/>
    </row>
    <row r="78" spans="1:15" s="1" customFormat="1" ht="16.5" customHeight="1" thickTop="1" thickBot="1">
      <c r="A78" s="101"/>
      <c r="B78" s="247">
        <f t="shared" si="7"/>
        <v>62</v>
      </c>
      <c r="C78" s="248" t="s">
        <v>112</v>
      </c>
      <c r="D78" s="249" t="s">
        <v>113</v>
      </c>
      <c r="E78" s="242">
        <v>37242</v>
      </c>
      <c r="F78" s="242">
        <v>43248</v>
      </c>
      <c r="G78" s="251">
        <v>4.0049999999999999</v>
      </c>
      <c r="H78" s="35">
        <v>105.467</v>
      </c>
      <c r="I78" s="35">
        <v>106.57599999999999</v>
      </c>
      <c r="J78" s="35">
        <v>107.04300000000001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1"/>
      <c r="B79" s="247">
        <f t="shared" si="7"/>
        <v>63</v>
      </c>
      <c r="C79" s="253" t="s">
        <v>114</v>
      </c>
      <c r="D79" s="249" t="s">
        <v>115</v>
      </c>
      <c r="E79" s="242">
        <v>36075</v>
      </c>
      <c r="F79" s="250">
        <v>43231</v>
      </c>
      <c r="G79" s="251">
        <v>4.3940000000000001</v>
      </c>
      <c r="H79" s="35">
        <v>108.15300000000001</v>
      </c>
      <c r="I79" s="35">
        <v>109.352</v>
      </c>
      <c r="J79" s="35">
        <v>109.37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1"/>
      <c r="B80" s="247">
        <f t="shared" si="7"/>
        <v>64</v>
      </c>
      <c r="C80" s="253" t="s">
        <v>116</v>
      </c>
      <c r="D80" s="249" t="s">
        <v>20</v>
      </c>
      <c r="E80" s="242">
        <v>37396</v>
      </c>
      <c r="F80" s="254">
        <v>43249</v>
      </c>
      <c r="G80" s="251">
        <v>3.6640000000000001</v>
      </c>
      <c r="H80" s="35">
        <v>105.732</v>
      </c>
      <c r="I80" s="35">
        <v>106.586</v>
      </c>
      <c r="J80" s="35">
        <v>106.598</v>
      </c>
      <c r="K80" s="4"/>
      <c r="L80" s="257"/>
      <c r="M80" s="4"/>
      <c r="N80" s="258"/>
      <c r="O80" s="14"/>
    </row>
    <row r="81" spans="1:17" ht="16.5" customHeight="1" thickTop="1" thickBot="1">
      <c r="B81" s="247">
        <f t="shared" si="7"/>
        <v>65</v>
      </c>
      <c r="C81" s="253" t="s">
        <v>117</v>
      </c>
      <c r="D81" s="249" t="s">
        <v>55</v>
      </c>
      <c r="E81" s="259">
        <v>40211</v>
      </c>
      <c r="F81" s="254">
        <v>43250</v>
      </c>
      <c r="G81" s="260">
        <v>3.4260000000000002</v>
      </c>
      <c r="H81" s="35">
        <v>104.336</v>
      </c>
      <c r="I81" s="35">
        <v>105.136</v>
      </c>
      <c r="J81" s="35">
        <v>105.14700000000001</v>
      </c>
      <c r="K81" s="12"/>
      <c r="L81" s="13"/>
      <c r="M81" s="12"/>
      <c r="N81" s="153"/>
      <c r="O81" s="14"/>
    </row>
    <row r="82" spans="1:17" ht="16.5" customHeight="1" thickTop="1" thickBot="1">
      <c r="B82" s="247">
        <f t="shared" si="7"/>
        <v>66</v>
      </c>
      <c r="C82" s="248" t="s">
        <v>118</v>
      </c>
      <c r="D82" s="261" t="s">
        <v>119</v>
      </c>
      <c r="E82" s="242">
        <v>33910</v>
      </c>
      <c r="F82" s="242">
        <v>43189</v>
      </c>
      <c r="G82" s="251">
        <v>3.637</v>
      </c>
      <c r="H82" s="35">
        <v>104.017</v>
      </c>
      <c r="I82" s="35">
        <v>105.038</v>
      </c>
      <c r="J82" s="35">
        <v>105.053</v>
      </c>
      <c r="K82" s="12"/>
      <c r="L82" s="13"/>
      <c r="M82" s="12"/>
      <c r="N82" s="150"/>
      <c r="O82" s="14"/>
    </row>
    <row r="83" spans="1:17" ht="14.25" customHeight="1" thickTop="1" thickBot="1">
      <c r="B83" s="247">
        <f t="shared" si="7"/>
        <v>67</v>
      </c>
      <c r="C83" s="253" t="s">
        <v>120</v>
      </c>
      <c r="D83" s="262" t="s">
        <v>121</v>
      </c>
      <c r="E83" s="242">
        <v>36815</v>
      </c>
      <c r="F83" s="250">
        <v>43244</v>
      </c>
      <c r="G83" s="251">
        <v>3.3839999999999999</v>
      </c>
      <c r="H83" s="35">
        <v>105.041</v>
      </c>
      <c r="I83" s="35">
        <v>105.812</v>
      </c>
      <c r="J83" s="35">
        <v>105.822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63"/>
      <c r="B84" s="247">
        <f t="shared" si="7"/>
        <v>68</v>
      </c>
      <c r="C84" s="264" t="s">
        <v>122</v>
      </c>
      <c r="D84" s="249" t="s">
        <v>26</v>
      </c>
      <c r="E84" s="265">
        <v>35744</v>
      </c>
      <c r="F84" s="266">
        <v>43251</v>
      </c>
      <c r="G84" s="251">
        <v>4.4960000000000004</v>
      </c>
      <c r="H84" s="35">
        <v>103.95399999999999</v>
      </c>
      <c r="I84" s="35">
        <v>105.16</v>
      </c>
      <c r="J84" s="35">
        <v>105.178</v>
      </c>
      <c r="K84" s="12"/>
      <c r="L84" s="13"/>
      <c r="M84" s="12"/>
      <c r="N84" s="150"/>
      <c r="O84" s="14"/>
      <c r="P84" s="12"/>
      <c r="Q84" s="12"/>
    </row>
    <row r="85" spans="1:17" ht="16.5" customHeight="1" thickTop="1" thickBot="1">
      <c r="B85" s="247">
        <f t="shared" si="7"/>
        <v>69</v>
      </c>
      <c r="C85" s="267" t="s">
        <v>123</v>
      </c>
      <c r="D85" s="249" t="s">
        <v>26</v>
      </c>
      <c r="E85" s="268">
        <v>40000</v>
      </c>
      <c r="F85" s="250">
        <v>43231</v>
      </c>
      <c r="G85" s="269">
        <v>4.0279999999999996</v>
      </c>
      <c r="H85" s="270">
        <v>104.881</v>
      </c>
      <c r="I85" s="270">
        <v>105.88500000000001</v>
      </c>
      <c r="J85" s="270">
        <v>105.89700000000001</v>
      </c>
      <c r="K85" s="12"/>
      <c r="L85" s="13"/>
      <c r="M85" s="12"/>
      <c r="N85" s="153"/>
      <c r="O85" s="14"/>
    </row>
    <row r="86" spans="1:17" ht="16.5" customHeight="1" thickTop="1" thickBot="1">
      <c r="B86" s="271">
        <f t="shared" si="7"/>
        <v>70</v>
      </c>
      <c r="C86" s="272" t="s">
        <v>124</v>
      </c>
      <c r="D86" s="241" t="s">
        <v>68</v>
      </c>
      <c r="E86" s="242">
        <v>39604</v>
      </c>
      <c r="F86" s="254">
        <v>43250</v>
      </c>
      <c r="G86" s="244">
        <v>3.3450000000000002</v>
      </c>
      <c r="H86" s="35">
        <v>106.127</v>
      </c>
      <c r="I86" s="35">
        <v>106.99</v>
      </c>
      <c r="J86" s="35">
        <v>107.002</v>
      </c>
      <c r="K86" s="12"/>
      <c r="L86" s="13"/>
      <c r="M86" s="12"/>
      <c r="N86" s="153"/>
      <c r="O86" s="14"/>
    </row>
    <row r="87" spans="1:17" ht="16.5" customHeight="1" thickTop="1" thickBot="1">
      <c r="B87" s="271">
        <f t="shared" si="7"/>
        <v>71</v>
      </c>
      <c r="C87" s="273" t="s">
        <v>125</v>
      </c>
      <c r="D87" s="274" t="s">
        <v>16</v>
      </c>
      <c r="E87" s="242">
        <v>35481</v>
      </c>
      <c r="F87" s="242">
        <v>43248</v>
      </c>
      <c r="G87" s="275">
        <v>4.4370000000000003</v>
      </c>
      <c r="H87" s="35">
        <v>103.956</v>
      </c>
      <c r="I87" s="35">
        <v>105.06</v>
      </c>
      <c r="J87" s="35">
        <v>105.07599999999999</v>
      </c>
      <c r="K87" s="12"/>
      <c r="L87" s="13"/>
      <c r="M87" s="12"/>
      <c r="N87" s="43"/>
      <c r="O87" s="14"/>
    </row>
    <row r="88" spans="1:17" ht="16.5" customHeight="1" thickTop="1" thickBot="1">
      <c r="B88" s="271">
        <f t="shared" si="7"/>
        <v>72</v>
      </c>
      <c r="C88" s="276" t="s">
        <v>126</v>
      </c>
      <c r="D88" s="274" t="s">
        <v>36</v>
      </c>
      <c r="E88" s="242">
        <v>39706</v>
      </c>
      <c r="F88" s="254">
        <v>43249</v>
      </c>
      <c r="G88" s="275">
        <v>4.0380000000000003</v>
      </c>
      <c r="H88" s="35">
        <v>103.658</v>
      </c>
      <c r="I88" s="35">
        <v>104.61</v>
      </c>
      <c r="J88" s="35">
        <v>104.622</v>
      </c>
      <c r="K88" s="12"/>
      <c r="L88" s="13"/>
      <c r="M88" s="12"/>
      <c r="N88" s="43"/>
      <c r="O88" s="14"/>
    </row>
    <row r="89" spans="1:17" ht="16.5" customHeight="1" thickTop="1" thickBot="1">
      <c r="B89" s="271">
        <f t="shared" si="7"/>
        <v>73</v>
      </c>
      <c r="C89" s="277" t="s">
        <v>127</v>
      </c>
      <c r="D89" s="278" t="s">
        <v>10</v>
      </c>
      <c r="E89" s="242">
        <v>38565</v>
      </c>
      <c r="F89" s="242">
        <v>43245</v>
      </c>
      <c r="G89" s="275">
        <v>3.335</v>
      </c>
      <c r="H89" s="35">
        <v>106.318</v>
      </c>
      <c r="I89" s="35">
        <v>107.14700000000001</v>
      </c>
      <c r="J89" s="35">
        <v>107.16</v>
      </c>
      <c r="K89" s="12"/>
      <c r="L89" s="13"/>
      <c r="M89" s="12"/>
      <c r="N89" s="153"/>
      <c r="O89" s="14"/>
    </row>
    <row r="90" spans="1:17" ht="16.5" customHeight="1" thickTop="1" thickBot="1">
      <c r="B90" s="271">
        <f t="shared" si="7"/>
        <v>74</v>
      </c>
      <c r="C90" s="279" t="s">
        <v>128</v>
      </c>
      <c r="D90" s="278" t="s">
        <v>14</v>
      </c>
      <c r="E90" s="280">
        <v>34288</v>
      </c>
      <c r="F90" s="242">
        <v>43228</v>
      </c>
      <c r="G90" s="281">
        <v>3.391</v>
      </c>
      <c r="H90" s="282">
        <v>103.125</v>
      </c>
      <c r="I90" s="282">
        <v>103.938</v>
      </c>
      <c r="J90" s="282">
        <v>103.95</v>
      </c>
      <c r="K90" s="12"/>
      <c r="L90" s="13"/>
      <c r="M90" s="12"/>
      <c r="N90" s="43"/>
      <c r="O90" s="14"/>
    </row>
    <row r="91" spans="1:17" ht="13.5" customHeight="1" thickTop="1" thickBot="1">
      <c r="A91" s="101" t="s">
        <v>79</v>
      </c>
      <c r="B91" s="454" t="s">
        <v>129</v>
      </c>
      <c r="C91" s="447"/>
      <c r="D91" s="447"/>
      <c r="E91" s="447"/>
      <c r="F91" s="447"/>
      <c r="G91" s="447"/>
      <c r="H91" s="447"/>
      <c r="I91" s="447"/>
      <c r="J91" s="455"/>
      <c r="K91" s="12"/>
      <c r="L91" s="12"/>
      <c r="M91" s="13"/>
      <c r="N91" s="12"/>
      <c r="O91" s="14"/>
    </row>
    <row r="92" spans="1:17" ht="16.5" customHeight="1" thickTop="1" thickBot="1">
      <c r="A92" s="101" t="s">
        <v>79</v>
      </c>
      <c r="B92" s="284">
        <v>75</v>
      </c>
      <c r="C92" s="285" t="s">
        <v>130</v>
      </c>
      <c r="D92" s="129" t="s">
        <v>52</v>
      </c>
      <c r="E92" s="286">
        <v>39762</v>
      </c>
      <c r="F92" s="287">
        <v>43251</v>
      </c>
      <c r="G92" s="275">
        <v>3.762</v>
      </c>
      <c r="H92" s="288">
        <v>104.096</v>
      </c>
      <c r="I92" s="289">
        <v>104.86799999999999</v>
      </c>
      <c r="J92" s="289">
        <v>104.879</v>
      </c>
      <c r="L92" s="176"/>
      <c r="M92" s="1"/>
      <c r="N92" s="100"/>
      <c r="O92" s="14"/>
    </row>
    <row r="93" spans="1:17" ht="16.5" customHeight="1" thickTop="1" thickBot="1">
      <c r="B93" s="284">
        <f t="shared" ref="B93:B94" si="8">B92+1</f>
        <v>76</v>
      </c>
      <c r="C93" s="290" t="s">
        <v>131</v>
      </c>
      <c r="D93" s="291" t="s">
        <v>132</v>
      </c>
      <c r="E93" s="292">
        <v>40543</v>
      </c>
      <c r="F93" s="242">
        <v>43245</v>
      </c>
      <c r="G93" s="281">
        <v>4.7489999999999997</v>
      </c>
      <c r="H93" s="293">
        <v>104.66</v>
      </c>
      <c r="I93" s="293">
        <v>105.798</v>
      </c>
      <c r="J93" s="293">
        <v>105.816</v>
      </c>
      <c r="K93" s="12"/>
      <c r="L93" s="13"/>
      <c r="M93" s="12"/>
      <c r="N93" s="294"/>
      <c r="O93" s="14"/>
    </row>
    <row r="94" spans="1:17" ht="16.5" customHeight="1" thickTop="1" thickBot="1">
      <c r="B94" s="295">
        <f t="shared" si="8"/>
        <v>77</v>
      </c>
      <c r="C94" s="296" t="s">
        <v>133</v>
      </c>
      <c r="D94" s="297" t="s">
        <v>134</v>
      </c>
      <c r="E94" s="298">
        <v>42024</v>
      </c>
      <c r="F94" s="299">
        <v>43251</v>
      </c>
      <c r="G94" s="300">
        <v>3.9409999999999998</v>
      </c>
      <c r="H94" s="301">
        <v>105.717</v>
      </c>
      <c r="I94" s="301">
        <v>106.672</v>
      </c>
      <c r="J94" s="301">
        <v>106.68600000000001</v>
      </c>
      <c r="K94" s="12"/>
      <c r="L94" s="13"/>
      <c r="M94" s="12"/>
      <c r="N94" s="294"/>
      <c r="O94" s="14"/>
    </row>
    <row r="95" spans="1:17" s="1" customFormat="1" ht="16.5" customHeight="1" thickTop="1" thickBot="1">
      <c r="A95" s="101"/>
      <c r="B95" s="443" t="s">
        <v>135</v>
      </c>
      <c r="C95" s="444"/>
      <c r="D95" s="444"/>
      <c r="E95" s="444"/>
      <c r="F95" s="444"/>
      <c r="G95" s="444"/>
      <c r="H95" s="444"/>
      <c r="I95" s="444"/>
      <c r="J95" s="445"/>
      <c r="K95" s="12"/>
      <c r="L95" s="302"/>
      <c r="M95" s="12"/>
      <c r="N95" s="54"/>
      <c r="O95" s="14"/>
    </row>
    <row r="96" spans="1:17" s="1" customFormat="1" ht="16.5" customHeight="1" thickTop="1" thickBot="1">
      <c r="A96" s="101"/>
      <c r="B96" s="303">
        <v>78</v>
      </c>
      <c r="C96" s="304" t="s">
        <v>136</v>
      </c>
      <c r="D96" s="305" t="s">
        <v>132</v>
      </c>
      <c r="E96" s="306">
        <v>43350</v>
      </c>
      <c r="F96" s="307" t="s">
        <v>137</v>
      </c>
      <c r="G96" s="308" t="s">
        <v>137</v>
      </c>
      <c r="H96" s="309">
        <v>101.002</v>
      </c>
      <c r="I96" s="309">
        <v>102.694</v>
      </c>
      <c r="J96" s="309">
        <v>102.881</v>
      </c>
      <c r="K96" s="12"/>
      <c r="L96" s="13"/>
      <c r="M96" s="12"/>
      <c r="N96" s="294"/>
      <c r="O96" s="14"/>
    </row>
    <row r="97" spans="1:15" s="1" customFormat="1" ht="15" customHeight="1" thickTop="1" thickBot="1">
      <c r="A97" s="310"/>
      <c r="B97" s="442" t="s">
        <v>138</v>
      </c>
      <c r="C97" s="442"/>
      <c r="D97" s="442"/>
      <c r="E97" s="442"/>
      <c r="F97" s="442"/>
      <c r="G97" s="442"/>
      <c r="H97" s="442"/>
      <c r="I97" s="442"/>
      <c r="J97" s="442"/>
      <c r="K97" s="442"/>
      <c r="L97" s="12"/>
      <c r="M97" s="103"/>
      <c r="N97" s="12"/>
      <c r="O97" s="14"/>
    </row>
    <row r="98" spans="1:15" s="1" customFormat="1" ht="16.5" customHeight="1" thickTop="1" thickBot="1">
      <c r="A98" s="101"/>
      <c r="B98" s="311">
        <v>79</v>
      </c>
      <c r="C98" s="312" t="s">
        <v>139</v>
      </c>
      <c r="D98" s="313" t="s">
        <v>30</v>
      </c>
      <c r="E98" s="314">
        <v>34561</v>
      </c>
      <c r="F98" s="315">
        <v>43242</v>
      </c>
      <c r="G98" s="316">
        <v>0.58299999999999996</v>
      </c>
      <c r="H98" s="245">
        <v>60.686</v>
      </c>
      <c r="I98" s="245">
        <v>59.698999999999998</v>
      </c>
      <c r="J98" s="245">
        <v>59.591999999999999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1"/>
      <c r="B99" s="317">
        <f>B98+1</f>
        <v>80</v>
      </c>
      <c r="C99" s="276" t="s">
        <v>140</v>
      </c>
      <c r="D99" s="318" t="s">
        <v>105</v>
      </c>
      <c r="E99" s="242">
        <v>34415</v>
      </c>
      <c r="F99" s="242">
        <v>42877</v>
      </c>
      <c r="G99" s="244" t="s">
        <v>141</v>
      </c>
      <c r="H99" s="319" t="s">
        <v>142</v>
      </c>
      <c r="I99" s="319" t="s">
        <v>142</v>
      </c>
      <c r="J99" s="319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1"/>
      <c r="B100" s="317">
        <f t="shared" ref="B100:B107" si="9">B99+1</f>
        <v>81</v>
      </c>
      <c r="C100" s="276" t="s">
        <v>143</v>
      </c>
      <c r="D100" s="274" t="s">
        <v>105</v>
      </c>
      <c r="E100" s="320">
        <v>34415</v>
      </c>
      <c r="F100" s="242">
        <v>42877</v>
      </c>
      <c r="G100" s="275" t="s">
        <v>144</v>
      </c>
      <c r="H100" s="319" t="s">
        <v>142</v>
      </c>
      <c r="I100" s="319" t="s">
        <v>142</v>
      </c>
      <c r="J100" s="319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1"/>
      <c r="B101" s="317">
        <f t="shared" si="9"/>
        <v>82</v>
      </c>
      <c r="C101" s="276" t="s">
        <v>145</v>
      </c>
      <c r="D101" s="321" t="s">
        <v>40</v>
      </c>
      <c r="E101" s="320">
        <v>105.764</v>
      </c>
      <c r="F101" s="242">
        <v>43228</v>
      </c>
      <c r="G101" s="275">
        <v>1.958</v>
      </c>
      <c r="H101" s="21">
        <v>100.97799999999999</v>
      </c>
      <c r="I101" s="21">
        <v>99.16</v>
      </c>
      <c r="J101" s="21">
        <v>98.911000000000001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1"/>
      <c r="B102" s="317">
        <f t="shared" si="9"/>
        <v>83</v>
      </c>
      <c r="C102" s="276" t="s">
        <v>146</v>
      </c>
      <c r="D102" s="321" t="s">
        <v>113</v>
      </c>
      <c r="E102" s="320">
        <v>36367</v>
      </c>
      <c r="F102" s="242">
        <v>43248</v>
      </c>
      <c r="G102" s="275">
        <v>0.496</v>
      </c>
      <c r="H102" s="21">
        <v>18.577999999999999</v>
      </c>
      <c r="I102" s="21">
        <v>18.652000000000001</v>
      </c>
      <c r="J102" s="21">
        <v>18.745000000000001</v>
      </c>
      <c r="K102" s="322"/>
      <c r="L102" s="323"/>
      <c r="M102" s="323"/>
      <c r="N102" s="324"/>
      <c r="O102" s="14"/>
    </row>
    <row r="103" spans="1:15" s="1" customFormat="1" ht="16.5" customHeight="1" thickTop="1" thickBot="1">
      <c r="A103" s="101"/>
      <c r="B103" s="325">
        <f t="shared" si="9"/>
        <v>84</v>
      </c>
      <c r="C103" s="326" t="s">
        <v>147</v>
      </c>
      <c r="D103" s="327" t="s">
        <v>119</v>
      </c>
      <c r="E103" s="328">
        <v>36857</v>
      </c>
      <c r="F103" s="242">
        <v>43189</v>
      </c>
      <c r="G103" s="329">
        <v>7.298</v>
      </c>
      <c r="H103" s="21">
        <v>310.92399999999998</v>
      </c>
      <c r="I103" s="21">
        <v>302.36099999999999</v>
      </c>
      <c r="J103" s="21">
        <v>301.34100000000001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1"/>
      <c r="B104" s="325">
        <f t="shared" si="9"/>
        <v>85</v>
      </c>
      <c r="C104" s="326" t="s">
        <v>148</v>
      </c>
      <c r="D104" s="330" t="s">
        <v>68</v>
      </c>
      <c r="E104" s="328">
        <v>38777</v>
      </c>
      <c r="F104" s="242">
        <v>43245</v>
      </c>
      <c r="G104" s="329">
        <v>31.236000000000001</v>
      </c>
      <c r="H104" s="118">
        <v>2484.413</v>
      </c>
      <c r="I104" s="118">
        <v>2504.6439999999998</v>
      </c>
      <c r="J104" s="118">
        <v>2489.732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1"/>
      <c r="B105" s="325">
        <f t="shared" si="9"/>
        <v>86</v>
      </c>
      <c r="C105" s="326" t="s">
        <v>149</v>
      </c>
      <c r="D105" s="330" t="s">
        <v>16</v>
      </c>
      <c r="E105" s="328">
        <v>34423</v>
      </c>
      <c r="F105" s="242">
        <v>43238</v>
      </c>
      <c r="G105" s="329">
        <v>2.5209999999999999</v>
      </c>
      <c r="H105" s="21">
        <v>77.578000000000003</v>
      </c>
      <c r="I105" s="21">
        <v>75.825000000000003</v>
      </c>
      <c r="J105" s="21">
        <v>75.962000000000003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1"/>
      <c r="B106" s="325">
        <f t="shared" si="9"/>
        <v>87</v>
      </c>
      <c r="C106" s="326" t="s">
        <v>150</v>
      </c>
      <c r="D106" s="330" t="s">
        <v>16</v>
      </c>
      <c r="E106" s="328">
        <v>34731</v>
      </c>
      <c r="F106" s="331">
        <v>43237</v>
      </c>
      <c r="G106" s="329">
        <v>2.2429999999999999</v>
      </c>
      <c r="H106" s="21">
        <v>58.052999999999997</v>
      </c>
      <c r="I106" s="21">
        <v>58.185000000000002</v>
      </c>
      <c r="J106" s="21">
        <v>58.228000000000002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1"/>
      <c r="B107" s="332">
        <f t="shared" si="9"/>
        <v>88</v>
      </c>
      <c r="C107" s="333" t="s">
        <v>151</v>
      </c>
      <c r="D107" s="334" t="s">
        <v>14</v>
      </c>
      <c r="E107" s="335">
        <v>36297</v>
      </c>
      <c r="F107" s="336">
        <v>43228</v>
      </c>
      <c r="G107" s="337">
        <v>3.7999999999999999E-2</v>
      </c>
      <c r="H107" s="282">
        <v>117.754</v>
      </c>
      <c r="I107" s="282">
        <v>116.749</v>
      </c>
      <c r="J107" s="282">
        <v>116.474</v>
      </c>
      <c r="K107" s="338"/>
      <c r="L107" s="338"/>
      <c r="M107" s="13"/>
      <c r="N107" s="338"/>
      <c r="O107" s="14"/>
    </row>
    <row r="108" spans="1:15" s="1" customFormat="1" ht="18" customHeight="1" thickTop="1" thickBot="1">
      <c r="A108" s="101"/>
      <c r="B108" s="443" t="s">
        <v>152</v>
      </c>
      <c r="C108" s="444"/>
      <c r="D108" s="444"/>
      <c r="E108" s="444"/>
      <c r="F108" s="444"/>
      <c r="G108" s="444"/>
      <c r="H108" s="444"/>
      <c r="I108" s="444"/>
      <c r="J108" s="445"/>
      <c r="M108" s="169"/>
      <c r="O108" s="14"/>
    </row>
    <row r="109" spans="1:15" s="1" customFormat="1" ht="16.5" customHeight="1" thickTop="1" thickBot="1">
      <c r="A109" s="101"/>
      <c r="B109" s="339">
        <v>89</v>
      </c>
      <c r="C109" s="340" t="s">
        <v>153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19" t="s">
        <v>142</v>
      </c>
      <c r="I109" s="319" t="s">
        <v>142</v>
      </c>
      <c r="J109" s="319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1"/>
      <c r="B110" s="341">
        <f>B109+1</f>
        <v>90</v>
      </c>
      <c r="C110" s="285" t="s">
        <v>154</v>
      </c>
      <c r="D110" s="274" t="s">
        <v>30</v>
      </c>
      <c r="E110" s="320">
        <v>1867429</v>
      </c>
      <c r="F110" s="242">
        <v>43228</v>
      </c>
      <c r="G110" s="275">
        <v>0.151</v>
      </c>
      <c r="H110" s="21">
        <v>11.641</v>
      </c>
      <c r="I110" s="21">
        <v>11.499000000000001</v>
      </c>
      <c r="J110" s="21">
        <v>11.475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1"/>
      <c r="B111" s="341">
        <f t="shared" ref="B111:B125" si="10">B110+1</f>
        <v>91</v>
      </c>
      <c r="C111" s="285" t="s">
        <v>155</v>
      </c>
      <c r="D111" s="274" t="s">
        <v>30</v>
      </c>
      <c r="E111" s="320">
        <v>735</v>
      </c>
      <c r="F111" s="242">
        <v>43228</v>
      </c>
      <c r="G111" s="275">
        <v>1.4E-2</v>
      </c>
      <c r="H111" s="319" t="s">
        <v>142</v>
      </c>
      <c r="I111" s="319" t="s">
        <v>142</v>
      </c>
      <c r="J111" s="319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42"/>
      <c r="B112" s="341">
        <f t="shared" si="10"/>
        <v>92</v>
      </c>
      <c r="C112" s="285" t="s">
        <v>156</v>
      </c>
      <c r="D112" s="274" t="s">
        <v>30</v>
      </c>
      <c r="E112" s="320">
        <v>39084</v>
      </c>
      <c r="F112" s="242">
        <v>43228</v>
      </c>
      <c r="G112" s="275">
        <v>0.23200000000000001</v>
      </c>
      <c r="H112" s="21">
        <v>14.496</v>
      </c>
      <c r="I112" s="21">
        <v>14.157</v>
      </c>
      <c r="J112" s="21">
        <v>14.09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1"/>
      <c r="B113" s="341">
        <f t="shared" si="10"/>
        <v>93</v>
      </c>
      <c r="C113" s="343" t="s">
        <v>157</v>
      </c>
      <c r="D113" s="321" t="s">
        <v>105</v>
      </c>
      <c r="E113" s="320">
        <v>39994</v>
      </c>
      <c r="F113" s="242">
        <v>43241</v>
      </c>
      <c r="G113" s="275">
        <v>0.29899999999999999</v>
      </c>
      <c r="H113" s="21">
        <v>16.364999999999998</v>
      </c>
      <c r="I113" s="21">
        <v>16.872</v>
      </c>
      <c r="J113" s="21">
        <v>16.783000000000001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1"/>
      <c r="B114" s="341">
        <f t="shared" si="10"/>
        <v>94</v>
      </c>
      <c r="C114" s="343" t="s">
        <v>158</v>
      </c>
      <c r="D114" s="274" t="s">
        <v>105</v>
      </c>
      <c r="E114" s="320">
        <v>40848</v>
      </c>
      <c r="F114" s="242">
        <v>43241</v>
      </c>
      <c r="G114" s="275">
        <v>0.24</v>
      </c>
      <c r="H114" s="21">
        <v>14.055</v>
      </c>
      <c r="I114" s="21">
        <v>14.273</v>
      </c>
      <c r="J114" s="21">
        <v>14.215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1"/>
      <c r="B115" s="341">
        <f t="shared" si="10"/>
        <v>95</v>
      </c>
      <c r="C115" s="344" t="s">
        <v>159</v>
      </c>
      <c r="D115" s="321" t="s">
        <v>40</v>
      </c>
      <c r="E115" s="320">
        <v>39175</v>
      </c>
      <c r="F115" s="242">
        <v>43222</v>
      </c>
      <c r="G115" s="275">
        <v>4.5140000000000002</v>
      </c>
      <c r="H115" s="21">
        <v>158.18899999999999</v>
      </c>
      <c r="I115" s="21">
        <v>155.334</v>
      </c>
      <c r="J115" s="21">
        <v>155.43</v>
      </c>
      <c r="K115" s="12"/>
      <c r="L115" s="13"/>
      <c r="M115" s="12"/>
      <c r="N115" s="72"/>
      <c r="O115" s="14"/>
    </row>
    <row r="116" spans="1:17" s="68" customFormat="1" ht="16.5" customHeight="1" thickTop="1" thickBot="1">
      <c r="B116" s="341">
        <f t="shared" si="10"/>
        <v>96</v>
      </c>
      <c r="C116" s="345" t="s">
        <v>160</v>
      </c>
      <c r="D116" s="346" t="s">
        <v>34</v>
      </c>
      <c r="E116" s="320">
        <v>40708</v>
      </c>
      <c r="F116" s="242">
        <v>43245</v>
      </c>
      <c r="G116" s="347">
        <v>0.11</v>
      </c>
      <c r="H116" s="118">
        <v>8.8710000000000004</v>
      </c>
      <c r="I116" s="118">
        <v>8.7949999999999999</v>
      </c>
      <c r="J116" s="118">
        <v>8.7200000000000006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41">
        <f t="shared" si="10"/>
        <v>97</v>
      </c>
      <c r="C117" s="348" t="s">
        <v>161</v>
      </c>
      <c r="D117" s="241" t="s">
        <v>16</v>
      </c>
      <c r="E117" s="320">
        <v>39699</v>
      </c>
      <c r="F117" s="242">
        <v>43235</v>
      </c>
      <c r="G117" s="347">
        <v>3.415</v>
      </c>
      <c r="H117" s="21">
        <v>125.596</v>
      </c>
      <c r="I117" s="21">
        <v>118.76300000000001</v>
      </c>
      <c r="J117" s="21">
        <v>119.11799999999999</v>
      </c>
      <c r="K117" s="12"/>
      <c r="L117" s="13"/>
      <c r="M117" s="12"/>
      <c r="N117" s="72"/>
      <c r="O117" s="14"/>
    </row>
    <row r="118" spans="1:17" ht="16.5" customHeight="1" thickTop="1" thickBot="1">
      <c r="B118" s="341">
        <f t="shared" si="10"/>
        <v>98</v>
      </c>
      <c r="C118" s="343" t="s">
        <v>162</v>
      </c>
      <c r="D118" s="274" t="s">
        <v>36</v>
      </c>
      <c r="E118" s="320">
        <v>40725</v>
      </c>
      <c r="F118" s="349">
        <v>43250</v>
      </c>
      <c r="G118" s="281">
        <v>0.96499999999999997</v>
      </c>
      <c r="H118" s="21">
        <v>86.052000000000007</v>
      </c>
      <c r="I118" s="21">
        <v>84.180999999999997</v>
      </c>
      <c r="J118" s="21">
        <v>84.161000000000001</v>
      </c>
      <c r="K118" s="12"/>
      <c r="L118" s="12"/>
      <c r="M118" s="13"/>
      <c r="N118" s="12"/>
      <c r="O118" s="14"/>
    </row>
    <row r="119" spans="1:17" ht="16.5" customHeight="1" thickTop="1" thickBot="1">
      <c r="A119" s="101" t="s">
        <v>79</v>
      </c>
      <c r="B119" s="341">
        <f t="shared" si="10"/>
        <v>99</v>
      </c>
      <c r="C119" s="343" t="s">
        <v>163</v>
      </c>
      <c r="D119" s="274" t="s">
        <v>36</v>
      </c>
      <c r="E119" s="350">
        <v>40725</v>
      </c>
      <c r="F119" s="349">
        <v>43250</v>
      </c>
      <c r="G119" s="351">
        <v>0.59899999999999998</v>
      </c>
      <c r="H119" s="118">
        <v>87.477000000000004</v>
      </c>
      <c r="I119" s="118">
        <v>85.480999999999995</v>
      </c>
      <c r="J119" s="118">
        <v>85.346999999999994</v>
      </c>
      <c r="K119" s="12"/>
      <c r="L119" s="12"/>
      <c r="M119" s="13"/>
      <c r="N119" s="12"/>
      <c r="O119" s="14"/>
    </row>
    <row r="120" spans="1:17" s="68" customFormat="1" ht="16.5" customHeight="1" thickTop="1">
      <c r="B120" s="341">
        <f t="shared" si="10"/>
        <v>100</v>
      </c>
      <c r="C120" s="352" t="s">
        <v>164</v>
      </c>
      <c r="D120" s="353" t="s">
        <v>38</v>
      </c>
      <c r="E120" s="354">
        <v>40910</v>
      </c>
      <c r="F120" s="242">
        <v>43248</v>
      </c>
      <c r="G120" s="355">
        <v>3.6440000000000001</v>
      </c>
      <c r="H120" s="118">
        <v>100.297</v>
      </c>
      <c r="I120" s="118">
        <v>99.421000000000006</v>
      </c>
      <c r="J120" s="118">
        <v>99.287000000000006</v>
      </c>
      <c r="K120" s="356"/>
      <c r="L120" s="357"/>
      <c r="M120" s="356"/>
      <c r="N120" s="358"/>
      <c r="O120" s="14"/>
      <c r="P120" s="12"/>
      <c r="Q120" s="12"/>
    </row>
    <row r="121" spans="1:17" ht="16.5" customHeight="1">
      <c r="B121" s="341">
        <f t="shared" si="10"/>
        <v>101</v>
      </c>
      <c r="C121" s="359" t="s">
        <v>165</v>
      </c>
      <c r="D121" s="278" t="s">
        <v>14</v>
      </c>
      <c r="E121" s="349">
        <v>41904</v>
      </c>
      <c r="F121" s="360">
        <v>43208</v>
      </c>
      <c r="G121" s="355">
        <v>1.0900000000000001</v>
      </c>
      <c r="H121" s="21">
        <v>108.902</v>
      </c>
      <c r="I121" s="21">
        <v>104.627</v>
      </c>
      <c r="J121" s="21">
        <v>103.876</v>
      </c>
      <c r="K121" s="361"/>
      <c r="L121" s="362"/>
      <c r="M121" s="361"/>
      <c r="N121" s="363"/>
      <c r="O121" s="14"/>
    </row>
    <row r="122" spans="1:17" ht="16.5" customHeight="1">
      <c r="B122" s="341">
        <f t="shared" si="10"/>
        <v>102</v>
      </c>
      <c r="C122" s="364" t="s">
        <v>166</v>
      </c>
      <c r="D122" s="262" t="s">
        <v>16</v>
      </c>
      <c r="E122" s="365">
        <v>42388</v>
      </c>
      <c r="F122" s="349">
        <v>43236</v>
      </c>
      <c r="G122" s="244">
        <v>1.829</v>
      </c>
      <c r="H122" s="21">
        <v>97.713999999999999</v>
      </c>
      <c r="I122" s="21">
        <v>94.076999999999998</v>
      </c>
      <c r="J122" s="21">
        <v>94.697999999999993</v>
      </c>
      <c r="K122" s="361"/>
      <c r="L122" s="362"/>
      <c r="M122" s="361"/>
      <c r="N122" s="363"/>
      <c r="O122" s="14"/>
    </row>
    <row r="123" spans="1:17" ht="16.5" customHeight="1">
      <c r="B123" s="341">
        <f t="shared" si="10"/>
        <v>103</v>
      </c>
      <c r="C123" s="364" t="s">
        <v>167</v>
      </c>
      <c r="D123" s="262" t="s">
        <v>34</v>
      </c>
      <c r="E123" s="365">
        <v>42741</v>
      </c>
      <c r="F123" s="366" t="s">
        <v>137</v>
      </c>
      <c r="G123" s="367" t="s">
        <v>137</v>
      </c>
      <c r="H123" s="21">
        <v>10.234</v>
      </c>
      <c r="I123" s="21">
        <v>10.271000000000001</v>
      </c>
      <c r="J123" s="21">
        <v>10.167</v>
      </c>
      <c r="K123" s="368"/>
      <c r="L123" s="362"/>
      <c r="M123" s="368"/>
      <c r="N123" s="363"/>
      <c r="O123" s="14"/>
    </row>
    <row r="124" spans="1:17" ht="16.5" customHeight="1">
      <c r="B124" s="369">
        <f t="shared" si="10"/>
        <v>104</v>
      </c>
      <c r="C124" s="370" t="s">
        <v>168</v>
      </c>
      <c r="D124" s="371" t="s">
        <v>26</v>
      </c>
      <c r="E124" s="372">
        <v>43087</v>
      </c>
      <c r="F124" s="373" t="s">
        <v>137</v>
      </c>
      <c r="G124" s="374" t="s">
        <v>137</v>
      </c>
      <c r="H124" s="118">
        <v>100.04900000000001</v>
      </c>
      <c r="I124" s="118">
        <v>98.822000000000003</v>
      </c>
      <c r="J124" s="118">
        <v>98.456000000000003</v>
      </c>
      <c r="K124" s="375"/>
      <c r="L124" s="376"/>
      <c r="M124" s="375"/>
      <c r="N124" s="377"/>
      <c r="O124" s="14"/>
    </row>
    <row r="125" spans="1:17" ht="16.5" customHeight="1" thickBot="1">
      <c r="B125" s="378">
        <f t="shared" si="10"/>
        <v>105</v>
      </c>
      <c r="C125" s="379" t="s">
        <v>169</v>
      </c>
      <c r="D125" s="164" t="s">
        <v>12</v>
      </c>
      <c r="E125" s="336">
        <v>39097</v>
      </c>
      <c r="F125" s="336">
        <v>43213</v>
      </c>
      <c r="G125" s="380">
        <v>4.1740000000000004</v>
      </c>
      <c r="H125" s="282">
        <v>162.32400000000001</v>
      </c>
      <c r="I125" s="282">
        <v>160.851</v>
      </c>
      <c r="J125" s="282">
        <v>159.87</v>
      </c>
      <c r="K125" s="381"/>
      <c r="L125" s="382"/>
      <c r="M125" s="383"/>
      <c r="N125" s="382"/>
      <c r="O125" s="14"/>
    </row>
    <row r="126" spans="1:17" ht="13.5" customHeight="1" thickTop="1" thickBot="1">
      <c r="B126" s="443" t="s">
        <v>170</v>
      </c>
      <c r="C126" s="444"/>
      <c r="D126" s="444"/>
      <c r="E126" s="444"/>
      <c r="F126" s="444"/>
      <c r="G126" s="444"/>
      <c r="H126" s="444"/>
      <c r="I126" s="444"/>
      <c r="J126" s="445"/>
      <c r="M126" s="169"/>
      <c r="O126" s="14"/>
    </row>
    <row r="127" spans="1:17" ht="16.5" customHeight="1" thickTop="1" thickBot="1">
      <c r="B127" s="369">
        <v>106</v>
      </c>
      <c r="C127" s="384" t="s">
        <v>171</v>
      </c>
      <c r="D127" s="274" t="s">
        <v>24</v>
      </c>
      <c r="E127" s="320">
        <v>40630</v>
      </c>
      <c r="F127" s="349">
        <v>43250</v>
      </c>
      <c r="G127" s="385">
        <v>1.8959999999999999</v>
      </c>
      <c r="H127" s="386">
        <v>111.307</v>
      </c>
      <c r="I127" s="387">
        <v>110.88200000000001</v>
      </c>
      <c r="J127" s="387">
        <v>109.343</v>
      </c>
      <c r="K127" s="194" t="s">
        <v>83</v>
      </c>
      <c r="M127" s="176">
        <f>+(J127-I127)/I127</f>
        <v>-1.387961977597808E-2</v>
      </c>
      <c r="O127" s="14"/>
    </row>
    <row r="128" spans="1:17" s="1" customFormat="1" ht="16.5" customHeight="1" thickTop="1" thickBot="1">
      <c r="A128" s="101"/>
      <c r="B128" s="369">
        <f>B127+1</f>
        <v>107</v>
      </c>
      <c r="C128" s="388" t="s">
        <v>172</v>
      </c>
      <c r="D128" s="389" t="s">
        <v>173</v>
      </c>
      <c r="E128" s="390">
        <v>40543</v>
      </c>
      <c r="F128" s="391">
        <v>43245</v>
      </c>
      <c r="G128" s="392">
        <v>0.996</v>
      </c>
      <c r="H128" s="118">
        <v>112.31699999999999</v>
      </c>
      <c r="I128" s="118">
        <v>113.205</v>
      </c>
      <c r="J128" s="118">
        <v>112.88200000000001</v>
      </c>
      <c r="K128" s="175" t="s">
        <v>72</v>
      </c>
      <c r="M128" s="176" t="e">
        <f>+(#REF!-I128)/I128</f>
        <v>#REF!</v>
      </c>
      <c r="O128" s="14"/>
    </row>
    <row r="129" spans="1:15" s="1" customFormat="1" ht="16.5" customHeight="1" thickTop="1" thickBot="1">
      <c r="A129" s="101"/>
      <c r="B129" s="369">
        <f t="shared" ref="B129:B142" si="11">B128+1</f>
        <v>108</v>
      </c>
      <c r="C129" s="343" t="s">
        <v>174</v>
      </c>
      <c r="D129" s="393" t="s">
        <v>173</v>
      </c>
      <c r="E129" s="350">
        <v>40543</v>
      </c>
      <c r="F129" s="391">
        <v>43245</v>
      </c>
      <c r="G129" s="394">
        <v>0.83299999999999996</v>
      </c>
      <c r="H129" s="118">
        <v>120.15600000000001</v>
      </c>
      <c r="I129" s="118">
        <v>120.95699999999999</v>
      </c>
      <c r="J129" s="118">
        <v>119.348</v>
      </c>
      <c r="K129" s="175" t="s">
        <v>72</v>
      </c>
      <c r="M129" s="176">
        <f t="shared" ref="M129:M134" si="12">+(J129-I129)/I129</f>
        <v>-1.3302247906280701E-2</v>
      </c>
      <c r="O129" s="14"/>
    </row>
    <row r="130" spans="1:15" s="1" customFormat="1" ht="16.5" customHeight="1" thickTop="1" thickBot="1">
      <c r="A130" s="101"/>
      <c r="B130" s="369">
        <f t="shared" si="11"/>
        <v>109</v>
      </c>
      <c r="C130" s="395" t="s">
        <v>175</v>
      </c>
      <c r="D130" s="274" t="s">
        <v>20</v>
      </c>
      <c r="E130" s="350">
        <v>38671</v>
      </c>
      <c r="F130" s="391">
        <v>43241</v>
      </c>
      <c r="G130" s="392">
        <v>1.4370000000000001</v>
      </c>
      <c r="H130" s="396">
        <v>206.41</v>
      </c>
      <c r="I130" s="396">
        <v>204.631</v>
      </c>
      <c r="J130" s="396">
        <v>203.16800000000001</v>
      </c>
      <c r="K130" s="178" t="s">
        <v>74</v>
      </c>
      <c r="M130" s="176">
        <f t="shared" si="12"/>
        <v>-7.1494543837443683E-3</v>
      </c>
      <c r="O130" s="14"/>
    </row>
    <row r="131" spans="1:15" s="1" customFormat="1" ht="16.5" customHeight="1" thickTop="1" thickBot="1">
      <c r="A131" s="101"/>
      <c r="B131" s="369">
        <f t="shared" si="11"/>
        <v>110</v>
      </c>
      <c r="C131" s="395" t="s">
        <v>176</v>
      </c>
      <c r="D131" s="274" t="s">
        <v>20</v>
      </c>
      <c r="E131" s="350">
        <v>38671</v>
      </c>
      <c r="F131" s="391">
        <v>43241</v>
      </c>
      <c r="G131" s="355">
        <v>1.6950000000000001</v>
      </c>
      <c r="H131" s="118">
        <v>187.875</v>
      </c>
      <c r="I131" s="387">
        <v>187.81</v>
      </c>
      <c r="J131" s="387">
        <v>187.06700000000001</v>
      </c>
      <c r="K131" s="72" t="s">
        <v>74</v>
      </c>
      <c r="L131" s="12"/>
      <c r="M131" s="13">
        <f t="shared" si="12"/>
        <v>-3.9561258718917788E-3</v>
      </c>
      <c r="N131" s="12"/>
      <c r="O131" s="14"/>
    </row>
    <row r="132" spans="1:15" s="1" customFormat="1" ht="16.5" customHeight="1" thickTop="1" thickBot="1">
      <c r="A132" s="101"/>
      <c r="B132" s="369">
        <f t="shared" si="11"/>
        <v>111</v>
      </c>
      <c r="C132" s="285" t="s">
        <v>177</v>
      </c>
      <c r="D132" s="274" t="s">
        <v>20</v>
      </c>
      <c r="E132" s="350">
        <v>38671</v>
      </c>
      <c r="F132" s="391">
        <v>43241</v>
      </c>
      <c r="G132" s="355">
        <v>3.6469999999999998</v>
      </c>
      <c r="H132" s="118">
        <v>163.505</v>
      </c>
      <c r="I132" s="387">
        <v>163.80699999999999</v>
      </c>
      <c r="J132" s="387">
        <v>163.64400000000001</v>
      </c>
      <c r="K132" s="72" t="s">
        <v>74</v>
      </c>
      <c r="L132" s="12"/>
      <c r="M132" s="13">
        <f t="shared" si="12"/>
        <v>-9.9507347060859741E-4</v>
      </c>
      <c r="N132" s="12"/>
      <c r="O132" s="14"/>
    </row>
    <row r="133" spans="1:15" s="1" customFormat="1" ht="16.5" customHeight="1" thickTop="1" thickBot="1">
      <c r="A133" s="101"/>
      <c r="B133" s="369">
        <f t="shared" si="11"/>
        <v>112</v>
      </c>
      <c r="C133" s="343" t="s">
        <v>178</v>
      </c>
      <c r="D133" s="274" t="s">
        <v>20</v>
      </c>
      <c r="E133" s="350">
        <v>40014</v>
      </c>
      <c r="F133" s="397" t="s">
        <v>179</v>
      </c>
      <c r="G133" s="351" t="s">
        <v>179</v>
      </c>
      <c r="H133" s="118">
        <v>24.302</v>
      </c>
      <c r="I133" s="387">
        <v>24.282</v>
      </c>
      <c r="J133" s="387">
        <v>24.31</v>
      </c>
      <c r="K133" s="178" t="s">
        <v>74</v>
      </c>
      <c r="M133" s="176">
        <f t="shared" si="12"/>
        <v>1.1531175356230415E-3</v>
      </c>
      <c r="O133" s="14"/>
    </row>
    <row r="134" spans="1:15" s="1" customFormat="1" ht="16.5" customHeight="1" thickTop="1" thickBot="1">
      <c r="A134" s="101"/>
      <c r="B134" s="369">
        <f t="shared" si="11"/>
        <v>113</v>
      </c>
      <c r="C134" s="343" t="s">
        <v>180</v>
      </c>
      <c r="D134" s="274" t="s">
        <v>20</v>
      </c>
      <c r="E134" s="350">
        <v>40455</v>
      </c>
      <c r="F134" s="360" t="s">
        <v>179</v>
      </c>
      <c r="G134" s="351" t="s">
        <v>179</v>
      </c>
      <c r="H134" s="118">
        <v>145.46299999999999</v>
      </c>
      <c r="I134" s="387">
        <v>144.98099999999999</v>
      </c>
      <c r="J134" s="387">
        <v>144.38200000000001</v>
      </c>
      <c r="K134" s="178" t="s">
        <v>74</v>
      </c>
      <c r="M134" s="176">
        <f t="shared" si="12"/>
        <v>-4.1315758616645602E-3</v>
      </c>
      <c r="O134" s="14"/>
    </row>
    <row r="135" spans="1:15" s="1" customFormat="1" ht="16.5" customHeight="1" thickTop="1" thickBot="1">
      <c r="A135" s="101"/>
      <c r="B135" s="369">
        <f t="shared" si="11"/>
        <v>114</v>
      </c>
      <c r="C135" s="343" t="s">
        <v>181</v>
      </c>
      <c r="D135" s="274" t="s">
        <v>182</v>
      </c>
      <c r="E135" s="350">
        <v>40240</v>
      </c>
      <c r="F135" s="349">
        <v>43250</v>
      </c>
      <c r="G135" s="351">
        <v>1.972</v>
      </c>
      <c r="H135" s="118">
        <v>128.46</v>
      </c>
      <c r="I135" s="387">
        <v>135.489</v>
      </c>
      <c r="J135" s="387">
        <v>135.66399999999999</v>
      </c>
      <c r="K135" s="194" t="s">
        <v>83</v>
      </c>
      <c r="M135" s="176" t="e">
        <f>+(I135-#REF!)/#REF!</f>
        <v>#REF!</v>
      </c>
      <c r="O135" s="14"/>
    </row>
    <row r="136" spans="1:15" s="1" customFormat="1" ht="16.5" customHeight="1" thickTop="1" thickBot="1">
      <c r="A136" s="101"/>
      <c r="B136" s="369">
        <f t="shared" si="11"/>
        <v>115</v>
      </c>
      <c r="C136" s="352" t="s">
        <v>183</v>
      </c>
      <c r="D136" s="353" t="s">
        <v>38</v>
      </c>
      <c r="E136" s="398">
        <v>40147</v>
      </c>
      <c r="F136" s="360">
        <v>41418</v>
      </c>
      <c r="G136" s="355" t="s">
        <v>184</v>
      </c>
      <c r="H136" s="118">
        <v>9549.0889999999999</v>
      </c>
      <c r="I136" s="387">
        <v>9224.5310000000009</v>
      </c>
      <c r="J136" s="387">
        <v>9211.116</v>
      </c>
      <c r="K136" s="399" t="s">
        <v>74</v>
      </c>
      <c r="L136" s="400"/>
      <c r="M136" s="401">
        <f t="shared" ref="M136:M140" si="13">+(J136-I136)/I136</f>
        <v>-1.4542744774775945E-3</v>
      </c>
      <c r="N136" s="400"/>
      <c r="O136" s="14"/>
    </row>
    <row r="137" spans="1:15" s="1" customFormat="1" ht="16.5" customHeight="1" thickTop="1">
      <c r="A137" s="101"/>
      <c r="B137" s="369">
        <f t="shared" si="11"/>
        <v>116</v>
      </c>
      <c r="C137" s="359" t="s">
        <v>185</v>
      </c>
      <c r="D137" s="278" t="s">
        <v>68</v>
      </c>
      <c r="E137" s="402">
        <v>42170</v>
      </c>
      <c r="F137" s="391">
        <v>43235</v>
      </c>
      <c r="G137" s="269">
        <v>15.347</v>
      </c>
      <c r="H137" s="118">
        <v>1047.4490000000001</v>
      </c>
      <c r="I137" s="118">
        <v>1077.02</v>
      </c>
      <c r="J137" s="118">
        <v>1075.9939999999999</v>
      </c>
      <c r="K137" s="178"/>
      <c r="M137" s="198">
        <f t="shared" si="13"/>
        <v>-9.5262854914492513E-4</v>
      </c>
      <c r="O137" s="14"/>
    </row>
    <row r="138" spans="1:15" s="1" customFormat="1" ht="16.5" customHeight="1">
      <c r="A138" s="101"/>
      <c r="B138" s="369">
        <f t="shared" si="11"/>
        <v>117</v>
      </c>
      <c r="C138" s="403" t="s">
        <v>186</v>
      </c>
      <c r="D138" s="278" t="s">
        <v>10</v>
      </c>
      <c r="E138" s="354">
        <v>42352</v>
      </c>
      <c r="F138" s="391">
        <v>43245</v>
      </c>
      <c r="G138" s="269">
        <v>89.22</v>
      </c>
      <c r="H138" s="118">
        <v>5956.6819999999998</v>
      </c>
      <c r="I138" s="118">
        <v>6058.04</v>
      </c>
      <c r="J138" s="118">
        <v>6061.2070000000003</v>
      </c>
      <c r="K138" s="178"/>
      <c r="M138" s="198">
        <f t="shared" si="13"/>
        <v>5.2277634350390075E-4</v>
      </c>
      <c r="O138" s="14"/>
    </row>
    <row r="139" spans="1:15" s="1" customFormat="1" ht="16.5" customHeight="1">
      <c r="A139" s="101"/>
      <c r="B139" s="369">
        <f t="shared" si="11"/>
        <v>118</v>
      </c>
      <c r="C139" s="404" t="s">
        <v>187</v>
      </c>
      <c r="D139" s="405" t="s">
        <v>34</v>
      </c>
      <c r="E139" s="406">
        <v>42580</v>
      </c>
      <c r="F139" s="391">
        <v>43245</v>
      </c>
      <c r="G139" s="351">
        <v>119.161</v>
      </c>
      <c r="H139" s="118">
        <v>5259.8339999999998</v>
      </c>
      <c r="I139" s="387">
        <v>5328.4030000000002</v>
      </c>
      <c r="J139" s="387">
        <v>5326.7269999999999</v>
      </c>
      <c r="K139" s="407"/>
      <c r="L139" s="408"/>
      <c r="M139" s="409">
        <f t="shared" si="13"/>
        <v>-3.1454077328617704E-4</v>
      </c>
      <c r="N139" s="408"/>
      <c r="O139" s="14"/>
    </row>
    <row r="140" spans="1:15" s="1" customFormat="1" ht="16.5" customHeight="1">
      <c r="A140" s="101"/>
      <c r="B140" s="369">
        <f t="shared" si="11"/>
        <v>119</v>
      </c>
      <c r="C140" s="410" t="s">
        <v>188</v>
      </c>
      <c r="D140" s="411" t="s">
        <v>24</v>
      </c>
      <c r="E140" s="268">
        <v>42920</v>
      </c>
      <c r="F140" s="349">
        <v>43250</v>
      </c>
      <c r="G140" s="385">
        <v>0.57999999999999996</v>
      </c>
      <c r="H140" s="118">
        <v>91.894000000000005</v>
      </c>
      <c r="I140" s="387">
        <v>92.754999999999995</v>
      </c>
      <c r="J140" s="387">
        <v>91.909000000000006</v>
      </c>
      <c r="K140" s="412"/>
      <c r="L140" s="413"/>
      <c r="M140" s="414">
        <f t="shared" si="13"/>
        <v>-9.1208021130935197E-3</v>
      </c>
      <c r="N140" s="413"/>
      <c r="O140" s="14"/>
    </row>
    <row r="141" spans="1:15" s="1" customFormat="1" ht="16.5" customHeight="1">
      <c r="A141" s="101"/>
      <c r="B141" s="369">
        <f t="shared" si="11"/>
        <v>120</v>
      </c>
      <c r="C141" s="410" t="s">
        <v>189</v>
      </c>
      <c r="D141" s="278" t="s">
        <v>10</v>
      </c>
      <c r="E141" s="415">
        <v>43416</v>
      </c>
      <c r="F141" s="349" t="s">
        <v>137</v>
      </c>
      <c r="G141" s="385" t="s">
        <v>137</v>
      </c>
      <c r="H141" s="112">
        <v>5000</v>
      </c>
      <c r="I141" s="416">
        <v>5000</v>
      </c>
      <c r="J141" s="416">
        <v>5000</v>
      </c>
      <c r="K141" s="407"/>
      <c r="L141" s="408"/>
      <c r="M141" s="409">
        <f>+(J141-I141)/I141</f>
        <v>0</v>
      </c>
      <c r="N141" s="408"/>
      <c r="O141" s="14"/>
    </row>
    <row r="142" spans="1:15" s="1" customFormat="1" ht="16.5" customHeight="1" thickBot="1">
      <c r="A142" s="101"/>
      <c r="B142" s="369">
        <f t="shared" si="11"/>
        <v>121</v>
      </c>
      <c r="C142" s="403" t="s">
        <v>190</v>
      </c>
      <c r="D142" s="278" t="s">
        <v>119</v>
      </c>
      <c r="E142" s="417">
        <v>43507</v>
      </c>
      <c r="F142" s="349" t="s">
        <v>137</v>
      </c>
      <c r="G142" s="385" t="s">
        <v>137</v>
      </c>
      <c r="H142" s="418" t="s">
        <v>137</v>
      </c>
      <c r="I142" s="419">
        <v>9.9870000000000001</v>
      </c>
      <c r="J142" s="419">
        <v>9.9730000000000008</v>
      </c>
      <c r="K142" s="412"/>
      <c r="L142" s="413"/>
      <c r="M142" s="414">
        <f>+(J142-I142)/I142</f>
        <v>-1.4018223690797382E-3</v>
      </c>
      <c r="N142" s="413"/>
      <c r="O142" s="14" t="s">
        <v>28</v>
      </c>
    </row>
    <row r="143" spans="1:15" s="1" customFormat="1" ht="13.5" customHeight="1" thickTop="1" thickBot="1">
      <c r="A143" s="101"/>
      <c r="B143" s="446" t="s">
        <v>191</v>
      </c>
      <c r="C143" s="447"/>
      <c r="D143" s="447"/>
      <c r="E143" s="447"/>
      <c r="F143" s="447"/>
      <c r="G143" s="447"/>
      <c r="H143" s="447"/>
      <c r="I143" s="447"/>
      <c r="J143" s="448"/>
      <c r="K143" s="283"/>
      <c r="L143" s="283"/>
      <c r="M143" s="169"/>
      <c r="N143" s="283"/>
      <c r="O143" s="14"/>
    </row>
    <row r="144" spans="1:15" s="1" customFormat="1" ht="16.5" customHeight="1" thickTop="1" thickBot="1">
      <c r="A144" s="101"/>
      <c r="B144" s="420">
        <v>122</v>
      </c>
      <c r="C144" s="421" t="s">
        <v>192</v>
      </c>
      <c r="D144" s="305" t="s">
        <v>134</v>
      </c>
      <c r="E144" s="422">
        <v>42024</v>
      </c>
      <c r="F144" s="423">
        <v>43251</v>
      </c>
      <c r="G144" s="424">
        <v>2.5339999999999998</v>
      </c>
      <c r="H144" s="425">
        <v>123.003</v>
      </c>
      <c r="I144" s="425">
        <v>119.14700000000001</v>
      </c>
      <c r="J144" s="425">
        <v>119.444</v>
      </c>
      <c r="K144" s="238" t="s">
        <v>74</v>
      </c>
      <c r="L144" s="4"/>
      <c r="M144" s="426">
        <f>+(J144-I144)/I144</f>
        <v>2.492719078113566E-3</v>
      </c>
      <c r="N144" s="4"/>
      <c r="O144" s="14"/>
    </row>
    <row r="145" spans="1:15" s="1" customFormat="1" ht="16.5" customHeight="1" thickTop="1" thickBot="1">
      <c r="A145" s="101"/>
      <c r="B145" s="443" t="s">
        <v>193</v>
      </c>
      <c r="C145" s="444"/>
      <c r="D145" s="444"/>
      <c r="E145" s="444"/>
      <c r="F145" s="444"/>
      <c r="G145" s="444"/>
      <c r="H145" s="444"/>
      <c r="I145" s="444"/>
      <c r="J145" s="445"/>
      <c r="M145" s="169"/>
      <c r="O145" s="14"/>
    </row>
    <row r="146" spans="1:15" s="1" customFormat="1" ht="16.5" customHeight="1" thickTop="1" thickBot="1">
      <c r="A146" s="101"/>
      <c r="B146" s="378">
        <v>123</v>
      </c>
      <c r="C146" s="163" t="s">
        <v>194</v>
      </c>
      <c r="D146" s="427" t="s">
        <v>12</v>
      </c>
      <c r="E146" s="336">
        <v>42506</v>
      </c>
      <c r="F146" s="428">
        <v>43213</v>
      </c>
      <c r="G146" s="429">
        <v>176.964</v>
      </c>
      <c r="H146" s="430">
        <v>11963.014999999999</v>
      </c>
      <c r="I146" s="430">
        <v>12039.657999999999</v>
      </c>
      <c r="J146" s="430">
        <v>11903.119000000001</v>
      </c>
      <c r="K146" s="178" t="s">
        <v>74</v>
      </c>
      <c r="M146" s="176">
        <f>+(J146-I146)/I146</f>
        <v>-1.1340770643152726E-2</v>
      </c>
      <c r="O146" s="14"/>
    </row>
    <row r="147" spans="1:15" s="431" customFormat="1" ht="21.75" customHeight="1" thickTop="1">
      <c r="B147" s="432" t="s">
        <v>195</v>
      </c>
      <c r="C147" s="1"/>
      <c r="D147" s="433"/>
      <c r="E147" s="434"/>
      <c r="F147" s="435"/>
      <c r="G147" s="434"/>
      <c r="H147" s="435"/>
      <c r="I147" s="435"/>
      <c r="J147" s="436"/>
      <c r="M147" s="437"/>
      <c r="O147" s="14"/>
    </row>
    <row r="148" spans="1:15" s="431" customFormat="1" ht="15.75" customHeight="1">
      <c r="B148" s="432" t="s">
        <v>196</v>
      </c>
      <c r="C148" s="433"/>
      <c r="D148" s="433"/>
      <c r="E148" s="434"/>
      <c r="F148" s="434"/>
      <c r="G148" s="434"/>
      <c r="H148" s="435"/>
      <c r="I148" s="435"/>
      <c r="J148" s="436"/>
      <c r="M148" s="437"/>
      <c r="O148" s="14"/>
    </row>
    <row r="149" spans="1:15" s="431" customFormat="1" ht="15.75" customHeight="1">
      <c r="B149" s="438" t="s">
        <v>197</v>
      </c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4"/>
    </row>
    <row r="150" spans="1:15" s="431" customFormat="1" ht="15.75" customHeight="1">
      <c r="B150" s="438" t="s">
        <v>199</v>
      </c>
      <c r="C150" s="433"/>
      <c r="D150" s="433"/>
      <c r="E150" s="434"/>
      <c r="F150" s="434"/>
      <c r="G150" s="434"/>
      <c r="H150" s="435"/>
      <c r="I150" s="435"/>
      <c r="J150" s="436"/>
      <c r="M150" s="437"/>
      <c r="O150" s="14"/>
    </row>
    <row r="151" spans="1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4"/>
    </row>
    <row r="152" spans="1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4"/>
    </row>
    <row r="153" spans="1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4"/>
    </row>
    <row r="154" spans="1:15" s="431" customFormat="1" ht="15.75" customHeight="1">
      <c r="B154" s="438"/>
      <c r="C154" s="433"/>
      <c r="D154" s="433" t="s">
        <v>28</v>
      </c>
      <c r="E154" s="434"/>
      <c r="F154" s="434"/>
      <c r="G154" s="434"/>
      <c r="H154" s="435"/>
      <c r="I154" s="435"/>
      <c r="J154" s="436"/>
      <c r="M154" s="437"/>
      <c r="O154" s="14"/>
    </row>
    <row r="155" spans="1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4"/>
    </row>
    <row r="156" spans="1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4"/>
    </row>
    <row r="157" spans="1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4"/>
    </row>
    <row r="158" spans="1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4"/>
    </row>
    <row r="159" spans="1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4"/>
    </row>
    <row r="160" spans="1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4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4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4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4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4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4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4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4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4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4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4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4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4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4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4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4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4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4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4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4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4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4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4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4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4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4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4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4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4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4"/>
    </row>
    <row r="190" spans="2:15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5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5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1:17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1:17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1:17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1:17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1:17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1:17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1:17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1:17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1:17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1:17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7" s="140" customFormat="1" ht="15.75" customHeight="1">
      <c r="A507" s="101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4"/>
      <c r="P507" s="4"/>
      <c r="Q507" s="4"/>
    </row>
    <row r="508" spans="1:17" s="140" customFormat="1" ht="15.75" customHeight="1">
      <c r="A508" s="101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4"/>
      <c r="P508" s="4"/>
      <c r="Q508" s="4"/>
    </row>
    <row r="509" spans="1:17" s="140" customFormat="1" ht="15.75" customHeight="1">
      <c r="A509" s="101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4"/>
      <c r="P509" s="4"/>
      <c r="Q509" s="4"/>
    </row>
    <row r="510" spans="1:17" s="140" customFormat="1" ht="15.75" customHeight="1">
      <c r="A510" s="101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4"/>
      <c r="P510" s="4"/>
      <c r="Q510" s="4"/>
    </row>
    <row r="511" spans="1:17" s="140" customFormat="1" ht="15.75" customHeight="1">
      <c r="A511" s="101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4"/>
      <c r="P511" s="4"/>
      <c r="Q511" s="4"/>
    </row>
    <row r="512" spans="1:17" s="140" customFormat="1" ht="15.75" customHeight="1">
      <c r="A512" s="101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4"/>
      <c r="P512" s="4"/>
      <c r="Q512" s="4"/>
    </row>
    <row r="513" spans="1:17" s="140" customFormat="1" ht="15.75" customHeight="1">
      <c r="A513" s="101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4"/>
      <c r="P513" s="4"/>
      <c r="Q513" s="4"/>
    </row>
    <row r="514" spans="1:17" s="140" customFormat="1" ht="15.75" customHeight="1">
      <c r="A514" s="101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4"/>
      <c r="P514" s="4"/>
      <c r="Q514" s="4"/>
    </row>
    <row r="515" spans="1:17" s="140" customFormat="1" ht="15.75" customHeight="1">
      <c r="A515" s="101"/>
      <c r="B515" s="432"/>
      <c r="C515" s="1"/>
      <c r="D515" s="1"/>
      <c r="E515" s="1"/>
      <c r="F515" s="1"/>
      <c r="G515" s="1"/>
      <c r="H515" s="413"/>
      <c r="I515" s="413"/>
      <c r="J515" s="439"/>
      <c r="K515" s="1"/>
      <c r="L515" s="1"/>
      <c r="M515" s="2"/>
      <c r="N515" s="1"/>
      <c r="O515" s="4"/>
      <c r="P515" s="4"/>
      <c r="Q515" s="4"/>
    </row>
    <row r="516" spans="1:17" s="140" customFormat="1" ht="15.75" customHeight="1">
      <c r="A516" s="101"/>
      <c r="B516" s="432"/>
      <c r="C516" s="1"/>
      <c r="D516" s="1"/>
      <c r="E516" s="1"/>
      <c r="F516" s="1"/>
      <c r="G516" s="1"/>
      <c r="H516" s="413"/>
      <c r="I516" s="413"/>
      <c r="J516" s="439"/>
      <c r="K516" s="1"/>
      <c r="L516" s="1"/>
      <c r="M516" s="2"/>
      <c r="N516" s="1"/>
      <c r="O516" s="4"/>
      <c r="P516" s="4"/>
      <c r="Q516" s="4"/>
    </row>
    <row r="517" spans="1:17" s="140" customFormat="1" ht="15.75" customHeight="1">
      <c r="A517" s="101"/>
      <c r="B517" s="432"/>
      <c r="C517" s="1"/>
      <c r="D517" s="1"/>
      <c r="E517" s="1"/>
      <c r="F517" s="1"/>
      <c r="G517" s="1"/>
      <c r="H517" s="413"/>
      <c r="I517" s="413"/>
      <c r="J517" s="439"/>
      <c r="K517" s="1"/>
      <c r="L517" s="1"/>
      <c r="M517" s="2"/>
      <c r="N517" s="1"/>
      <c r="O517" s="4"/>
      <c r="P517" s="4"/>
      <c r="Q517" s="4"/>
    </row>
    <row r="518" spans="1:17" s="140" customFormat="1" ht="15.75" customHeight="1">
      <c r="A518" s="101"/>
      <c r="B518" s="432"/>
      <c r="C518" s="1"/>
      <c r="D518" s="1"/>
      <c r="E518" s="1"/>
      <c r="F518" s="1"/>
      <c r="G518" s="1"/>
      <c r="H518" s="413"/>
      <c r="I518" s="413"/>
      <c r="J518" s="439"/>
      <c r="K518" s="1"/>
      <c r="L518" s="1"/>
      <c r="M518" s="2"/>
      <c r="N518" s="1"/>
      <c r="O518" s="4"/>
      <c r="P518" s="4"/>
      <c r="Q518" s="4"/>
    </row>
    <row r="519" spans="1:17" s="140" customFormat="1" ht="15.75" customHeight="1">
      <c r="A519" s="101"/>
      <c r="B519" s="432"/>
      <c r="C519" s="1"/>
      <c r="D519" s="1"/>
      <c r="E519" s="1"/>
      <c r="F519" s="1"/>
      <c r="G519" s="1"/>
      <c r="H519" s="413"/>
      <c r="I519" s="413"/>
      <c r="J519" s="439"/>
      <c r="K519" s="1"/>
      <c r="L519" s="1"/>
      <c r="M519" s="2"/>
      <c r="N519" s="1"/>
      <c r="O519" s="4"/>
      <c r="P519" s="4"/>
      <c r="Q519" s="4"/>
    </row>
    <row r="520" spans="1:17" s="140" customFormat="1" ht="15.75" customHeight="1">
      <c r="A520" s="101"/>
      <c r="B520" s="432"/>
      <c r="C520" s="1"/>
      <c r="D520" s="1"/>
      <c r="E520" s="1"/>
      <c r="F520" s="1"/>
      <c r="G520" s="1"/>
      <c r="H520" s="413"/>
      <c r="I520" s="413"/>
      <c r="J520" s="439"/>
      <c r="K520" s="1"/>
      <c r="L520" s="1"/>
      <c r="M520" s="2"/>
      <c r="N520" s="1"/>
      <c r="O520" s="4"/>
      <c r="P520" s="4"/>
      <c r="Q520" s="4"/>
    </row>
    <row r="521" spans="1:17" s="140" customFormat="1" ht="15.75" customHeight="1">
      <c r="A521" s="101"/>
      <c r="B521" s="432"/>
      <c r="C521" s="1"/>
      <c r="D521" s="1"/>
      <c r="E521" s="1"/>
      <c r="F521" s="1"/>
      <c r="G521" s="1"/>
      <c r="H521" s="413"/>
      <c r="I521" s="413"/>
      <c r="J521" s="439"/>
      <c r="K521" s="1"/>
      <c r="L521" s="1"/>
      <c r="M521" s="2"/>
      <c r="N521" s="1"/>
      <c r="O521" s="4"/>
      <c r="P521" s="4"/>
      <c r="Q521" s="4"/>
    </row>
    <row r="522" spans="1:17" s="140" customFormat="1" ht="15.75" customHeight="1">
      <c r="A522" s="101"/>
      <c r="B522" s="432"/>
      <c r="C522" s="1"/>
      <c r="D522" s="1"/>
      <c r="E522" s="1"/>
      <c r="F522" s="1"/>
      <c r="G522" s="1"/>
      <c r="H522" s="413"/>
      <c r="I522" s="413"/>
      <c r="J522" s="439"/>
      <c r="K522" s="1"/>
      <c r="L522" s="1"/>
      <c r="M522" s="2"/>
      <c r="N522" s="1"/>
      <c r="O522" s="4"/>
      <c r="P522" s="4"/>
      <c r="Q522" s="4"/>
    </row>
    <row r="523" spans="1:17" s="140" customFormat="1" ht="15.75" customHeight="1">
      <c r="A523" s="101"/>
      <c r="B523" s="432"/>
      <c r="C523" s="1"/>
      <c r="D523" s="1"/>
      <c r="E523" s="1"/>
      <c r="F523" s="1"/>
      <c r="G523" s="1"/>
      <c r="H523" s="413"/>
      <c r="I523" s="413"/>
      <c r="J523" s="439"/>
      <c r="K523" s="1"/>
      <c r="L523" s="1"/>
      <c r="M523" s="2"/>
      <c r="N523" s="1"/>
      <c r="O523" s="4"/>
      <c r="P523" s="4"/>
      <c r="Q523" s="4"/>
    </row>
    <row r="524" spans="1:17" s="140" customFormat="1" ht="15.75" customHeight="1">
      <c r="A524" s="101"/>
      <c r="B524" s="432"/>
      <c r="C524" s="1"/>
      <c r="D524" s="1"/>
      <c r="E524" s="1"/>
      <c r="F524" s="1"/>
      <c r="G524" s="1"/>
      <c r="H524" s="413"/>
      <c r="I524" s="413"/>
      <c r="J524" s="439"/>
      <c r="K524" s="1"/>
      <c r="L524" s="1"/>
      <c r="M524" s="2"/>
      <c r="N524" s="1"/>
      <c r="O524" s="4"/>
      <c r="P524" s="4"/>
      <c r="Q524" s="4"/>
    </row>
    <row r="525" spans="1:17" s="140" customFormat="1" ht="15.75" customHeight="1">
      <c r="A525" s="101"/>
      <c r="B525" s="432"/>
      <c r="C525" s="1"/>
      <c r="D525" s="1"/>
      <c r="E525" s="1"/>
      <c r="F525" s="1"/>
      <c r="G525" s="1"/>
      <c r="H525" s="413"/>
      <c r="I525" s="413"/>
      <c r="J525" s="439"/>
      <c r="K525" s="1"/>
      <c r="L525" s="1"/>
      <c r="M525" s="2"/>
      <c r="N525" s="1"/>
      <c r="O525" s="4"/>
      <c r="P525" s="4"/>
      <c r="Q525" s="4"/>
    </row>
    <row r="526" spans="1:17" s="140" customFormat="1" ht="15.75" customHeight="1">
      <c r="A526" s="101"/>
      <c r="B526" s="432"/>
      <c r="C526" s="1"/>
      <c r="D526" s="1"/>
      <c r="E526" s="1"/>
      <c r="F526" s="1"/>
      <c r="G526" s="1"/>
      <c r="H526" s="413"/>
      <c r="I526" s="413"/>
      <c r="J526" s="439"/>
      <c r="K526" s="1"/>
      <c r="L526" s="1"/>
      <c r="M526" s="2"/>
      <c r="N526" s="1"/>
      <c r="O526" s="4"/>
      <c r="P526" s="4"/>
      <c r="Q526" s="4"/>
    </row>
    <row r="527" spans="1:17" s="140" customFormat="1" ht="15.75" customHeight="1">
      <c r="A527" s="101"/>
      <c r="B527" s="432"/>
      <c r="C527" s="1"/>
      <c r="D527" s="1"/>
      <c r="E527" s="1"/>
      <c r="F527" s="1"/>
      <c r="G527" s="1"/>
      <c r="H527" s="413"/>
      <c r="I527" s="413"/>
      <c r="J527" s="439"/>
      <c r="K527" s="1"/>
      <c r="L527" s="1"/>
      <c r="M527" s="2"/>
      <c r="N527" s="1"/>
      <c r="O527" s="4"/>
      <c r="P527" s="4"/>
      <c r="Q527" s="4"/>
    </row>
    <row r="528" spans="1:17" s="140" customFormat="1" ht="15.75" customHeight="1">
      <c r="A528" s="101"/>
      <c r="B528" s="432"/>
      <c r="C528" s="1"/>
      <c r="D528" s="1"/>
      <c r="E528" s="1"/>
      <c r="F528" s="1"/>
      <c r="G528" s="1"/>
      <c r="H528" s="413"/>
      <c r="I528" s="413"/>
      <c r="J528" s="439"/>
      <c r="K528" s="1"/>
      <c r="L528" s="1"/>
      <c r="M528" s="2"/>
      <c r="N528" s="1"/>
      <c r="O528" s="4"/>
      <c r="P528" s="4"/>
      <c r="Q528" s="4"/>
    </row>
    <row r="529" spans="1:17" s="140" customFormat="1" ht="15.75" customHeight="1">
      <c r="A529" s="101"/>
      <c r="B529" s="432"/>
      <c r="C529" s="1"/>
      <c r="D529" s="1"/>
      <c r="E529" s="1"/>
      <c r="F529" s="1"/>
      <c r="G529" s="1"/>
      <c r="H529" s="413"/>
      <c r="I529" s="413"/>
      <c r="J529" s="439"/>
      <c r="K529" s="1"/>
      <c r="L529" s="1"/>
      <c r="M529" s="2"/>
      <c r="N529" s="1"/>
      <c r="O529" s="4"/>
      <c r="P529" s="4"/>
      <c r="Q529" s="4"/>
    </row>
    <row r="530" spans="1:17" s="140" customFormat="1" ht="15.75" customHeight="1">
      <c r="A530" s="101"/>
      <c r="B530" s="432"/>
      <c r="C530" s="1"/>
      <c r="D530" s="1"/>
      <c r="E530" s="1"/>
      <c r="F530" s="1"/>
      <c r="G530" s="1"/>
      <c r="H530" s="413"/>
      <c r="I530" s="413"/>
      <c r="J530" s="439"/>
      <c r="K530" s="1"/>
      <c r="L530" s="1"/>
      <c r="M530" s="2"/>
      <c r="N530" s="1"/>
      <c r="O530" s="4"/>
      <c r="P530" s="4"/>
      <c r="Q530" s="4"/>
    </row>
    <row r="531" spans="1:17" s="140" customFormat="1" ht="15.75" customHeight="1">
      <c r="A531" s="101"/>
      <c r="B531" s="432"/>
      <c r="C531" s="1"/>
      <c r="D531" s="1"/>
      <c r="E531" s="1"/>
      <c r="F531" s="1"/>
      <c r="G531" s="1"/>
      <c r="H531" s="413"/>
      <c r="I531" s="413"/>
      <c r="J531" s="439"/>
      <c r="K531" s="1"/>
      <c r="L531" s="1"/>
      <c r="M531" s="2"/>
      <c r="N531" s="1"/>
      <c r="O531" s="4"/>
      <c r="P531" s="4"/>
      <c r="Q531" s="4"/>
    </row>
    <row r="532" spans="1:17" s="140" customFormat="1" ht="15.75" customHeight="1">
      <c r="A532" s="101"/>
      <c r="B532" s="432"/>
      <c r="C532" s="1"/>
      <c r="D532" s="1"/>
      <c r="E532" s="1"/>
      <c r="F532" s="1"/>
      <c r="G532" s="1"/>
      <c r="H532" s="413"/>
      <c r="I532" s="413"/>
      <c r="J532" s="439"/>
      <c r="K532" s="1"/>
      <c r="L532" s="1"/>
      <c r="M532" s="2"/>
      <c r="N532" s="1"/>
      <c r="O532" s="4"/>
      <c r="P532" s="4"/>
      <c r="Q532" s="4"/>
    </row>
    <row r="533" spans="1:17" s="140" customFormat="1" ht="15.75" customHeight="1">
      <c r="A533" s="101"/>
      <c r="B533" s="432"/>
      <c r="C533" s="1"/>
      <c r="D533" s="1"/>
      <c r="E533" s="1"/>
      <c r="F533" s="1"/>
      <c r="G533" s="1"/>
      <c r="H533" s="413"/>
      <c r="I533" s="413"/>
      <c r="J533" s="439"/>
      <c r="K533" s="1"/>
      <c r="L533" s="1"/>
      <c r="M533" s="2"/>
      <c r="N533" s="1"/>
      <c r="O533" s="4"/>
      <c r="P533" s="4"/>
      <c r="Q533" s="4"/>
    </row>
    <row r="534" spans="1:17" s="140" customFormat="1" ht="15.75" customHeight="1">
      <c r="A534" s="101"/>
      <c r="B534" s="432"/>
      <c r="C534" s="1"/>
      <c r="D534" s="1"/>
      <c r="E534" s="1"/>
      <c r="F534" s="1"/>
      <c r="G534" s="1"/>
      <c r="H534" s="413"/>
      <c r="I534" s="413"/>
      <c r="J534" s="439"/>
      <c r="K534" s="1"/>
      <c r="L534" s="1"/>
      <c r="M534" s="2"/>
      <c r="N534" s="1"/>
      <c r="O534" s="4"/>
      <c r="P534" s="4"/>
      <c r="Q534" s="4"/>
    </row>
    <row r="535" spans="1:17" s="140" customFormat="1" ht="15.75" customHeight="1">
      <c r="A535" s="101"/>
      <c r="B535" s="432"/>
      <c r="C535" s="1"/>
      <c r="D535" s="1"/>
      <c r="E535" s="1"/>
      <c r="F535" s="1"/>
      <c r="G535" s="1"/>
      <c r="H535" s="413"/>
      <c r="I535" s="413"/>
      <c r="J535" s="439"/>
      <c r="K535" s="1"/>
      <c r="L535" s="1"/>
      <c r="M535" s="2"/>
      <c r="N535" s="1"/>
      <c r="O535" s="4"/>
      <c r="P535" s="4"/>
      <c r="Q535" s="4"/>
    </row>
    <row r="536" spans="1:17" s="140" customFormat="1" ht="15.75" customHeight="1">
      <c r="A536" s="101"/>
      <c r="B536" s="432"/>
      <c r="C536" s="1"/>
      <c r="D536" s="1"/>
      <c r="E536" s="1"/>
      <c r="F536" s="1"/>
      <c r="G536" s="1"/>
      <c r="H536" s="413"/>
      <c r="I536" s="413"/>
      <c r="J536" s="439"/>
      <c r="K536" s="1"/>
      <c r="L536" s="1"/>
      <c r="M536" s="2"/>
      <c r="N536" s="1"/>
      <c r="O536" s="4"/>
      <c r="P536" s="4"/>
      <c r="Q536" s="4"/>
    </row>
    <row r="537" spans="1:17" s="140" customFormat="1" ht="15.75" customHeight="1">
      <c r="A537" s="101"/>
      <c r="B537" s="432"/>
      <c r="C537" s="1"/>
      <c r="D537" s="1"/>
      <c r="E537" s="1"/>
      <c r="F537" s="1"/>
      <c r="G537" s="1"/>
      <c r="H537" s="413"/>
      <c r="I537" s="413"/>
      <c r="J537" s="439"/>
      <c r="K537" s="1"/>
      <c r="L537" s="1"/>
      <c r="M537" s="2"/>
      <c r="N537" s="1"/>
      <c r="O537" s="4"/>
      <c r="P537" s="4"/>
      <c r="Q537" s="4"/>
    </row>
    <row r="538" spans="1:17" s="140" customFormat="1" ht="15.75" customHeight="1">
      <c r="A538" s="101"/>
      <c r="B538" s="432"/>
      <c r="C538" s="1"/>
      <c r="D538" s="1"/>
      <c r="E538" s="1"/>
      <c r="F538" s="1"/>
      <c r="G538" s="1"/>
      <c r="H538" s="413"/>
      <c r="I538" s="413"/>
      <c r="J538" s="439"/>
      <c r="K538" s="1"/>
      <c r="L538" s="1"/>
      <c r="M538" s="2"/>
      <c r="N538" s="1"/>
      <c r="O538" s="4"/>
      <c r="P538" s="4"/>
      <c r="Q538" s="4"/>
    </row>
    <row r="539" spans="1:17" s="140" customFormat="1" ht="15.75" customHeight="1">
      <c r="A539" s="101"/>
      <c r="B539" s="432"/>
      <c r="C539" s="1"/>
      <c r="D539" s="1"/>
      <c r="E539" s="1"/>
      <c r="F539" s="1"/>
      <c r="G539" s="1"/>
      <c r="H539" s="413"/>
      <c r="I539" s="413"/>
      <c r="J539" s="439"/>
      <c r="K539" s="1"/>
      <c r="L539" s="1"/>
      <c r="M539" s="2"/>
      <c r="N539" s="1"/>
      <c r="O539" s="4"/>
      <c r="P539" s="4"/>
      <c r="Q539" s="4"/>
    </row>
    <row r="540" spans="1:17" s="140" customFormat="1" ht="15.75" customHeight="1">
      <c r="A540" s="101"/>
      <c r="B540" s="432"/>
      <c r="C540" s="1"/>
      <c r="D540" s="1"/>
      <c r="E540" s="1"/>
      <c r="F540" s="1"/>
      <c r="G540" s="1"/>
      <c r="H540" s="413"/>
      <c r="I540" s="413"/>
      <c r="J540" s="439"/>
      <c r="K540" s="1"/>
      <c r="L540" s="1"/>
      <c r="M540" s="2"/>
      <c r="N540" s="1"/>
      <c r="O540" s="4"/>
      <c r="P540" s="4"/>
      <c r="Q540" s="4"/>
    </row>
    <row r="541" spans="1:17" s="140" customFormat="1" ht="15.75" customHeight="1">
      <c r="A541" s="101"/>
      <c r="B541" s="432"/>
      <c r="C541" s="1"/>
      <c r="D541" s="1"/>
      <c r="E541" s="1"/>
      <c r="F541" s="1"/>
      <c r="G541" s="1"/>
      <c r="H541" s="413"/>
      <c r="I541" s="413"/>
      <c r="J541" s="439"/>
      <c r="K541" s="1"/>
      <c r="L541" s="1"/>
      <c r="M541" s="2"/>
      <c r="N541" s="1"/>
      <c r="O541" s="4"/>
      <c r="P541" s="4"/>
      <c r="Q541" s="4"/>
    </row>
    <row r="542" spans="1:17" s="140" customFormat="1" ht="15.75" customHeight="1">
      <c r="A542" s="101"/>
      <c r="B542" s="432"/>
      <c r="C542" s="1"/>
      <c r="D542" s="1"/>
      <c r="E542" s="1"/>
      <c r="F542" s="1"/>
      <c r="G542" s="1"/>
      <c r="H542" s="413"/>
      <c r="I542" s="413"/>
      <c r="J542" s="439"/>
      <c r="K542" s="1"/>
      <c r="L542" s="1"/>
      <c r="M542" s="2"/>
      <c r="N542" s="1"/>
      <c r="O542" s="4"/>
      <c r="P542" s="4"/>
      <c r="Q542" s="4"/>
    </row>
    <row r="543" spans="1:17" s="140" customFormat="1" ht="15.75" customHeight="1">
      <c r="A543" s="101"/>
      <c r="B543" s="432"/>
      <c r="C543" s="1"/>
      <c r="D543" s="1"/>
      <c r="E543" s="1"/>
      <c r="F543" s="1"/>
      <c r="G543" s="1"/>
      <c r="H543" s="413"/>
      <c r="I543" s="413"/>
      <c r="J543" s="439"/>
      <c r="K543" s="1"/>
      <c r="L543" s="1"/>
      <c r="M543" s="2"/>
      <c r="N543" s="1"/>
      <c r="O543" s="4"/>
      <c r="P543" s="4"/>
      <c r="Q543" s="4"/>
    </row>
    <row r="544" spans="1:17" s="140" customFormat="1" ht="15.75" customHeight="1">
      <c r="A544" s="101"/>
      <c r="B544" s="432"/>
      <c r="C544" s="1"/>
      <c r="D544" s="1"/>
      <c r="E544" s="1"/>
      <c r="F544" s="1"/>
      <c r="G544" s="1"/>
      <c r="H544" s="413"/>
      <c r="I544" s="413"/>
      <c r="J544" s="439"/>
      <c r="K544" s="1"/>
      <c r="L544" s="1"/>
      <c r="M544" s="2"/>
      <c r="N544" s="1"/>
      <c r="O544" s="4"/>
      <c r="P544" s="4"/>
      <c r="Q544" s="4"/>
    </row>
    <row r="545" spans="1:17" s="140" customFormat="1" ht="15.75" customHeight="1">
      <c r="A545" s="101"/>
      <c r="B545" s="432"/>
      <c r="C545" s="1"/>
      <c r="D545" s="1"/>
      <c r="E545" s="1"/>
      <c r="F545" s="1"/>
      <c r="G545" s="1"/>
      <c r="H545" s="413"/>
      <c r="I545" s="413"/>
      <c r="J545" s="439"/>
      <c r="K545" s="1"/>
      <c r="L545" s="1"/>
      <c r="M545" s="2"/>
      <c r="N545" s="1"/>
      <c r="O545" s="4"/>
      <c r="P545" s="4"/>
      <c r="Q545" s="4"/>
    </row>
    <row r="546" spans="1:17" s="140" customFormat="1" ht="15.75" customHeight="1">
      <c r="A546" s="101"/>
      <c r="B546" s="432"/>
      <c r="C546" s="1"/>
      <c r="D546" s="1"/>
      <c r="E546" s="1"/>
      <c r="F546" s="1"/>
      <c r="G546" s="1"/>
      <c r="H546" s="413"/>
      <c r="I546" s="413"/>
      <c r="J546" s="439"/>
      <c r="K546" s="1"/>
      <c r="L546" s="1"/>
      <c r="M546" s="2"/>
      <c r="N546" s="1"/>
      <c r="O546" s="4"/>
      <c r="P546" s="4"/>
      <c r="Q546" s="4"/>
    </row>
    <row r="547" spans="1:17" s="140" customFormat="1" ht="15.75" customHeight="1">
      <c r="A547" s="101"/>
      <c r="B547" s="432"/>
      <c r="C547" s="1"/>
      <c r="D547" s="1"/>
      <c r="E547" s="1"/>
      <c r="F547" s="1"/>
      <c r="G547" s="1"/>
      <c r="H547" s="413"/>
      <c r="I547" s="413"/>
      <c r="J547" s="439"/>
      <c r="K547" s="1"/>
      <c r="L547" s="1"/>
      <c r="M547" s="2"/>
      <c r="N547" s="1"/>
      <c r="O547" s="4"/>
      <c r="P547" s="4"/>
      <c r="Q547" s="4"/>
    </row>
    <row r="548" spans="1:17" s="140" customFormat="1" ht="15.75" customHeight="1">
      <c r="A548" s="101"/>
      <c r="B548" s="432"/>
      <c r="C548" s="1"/>
      <c r="D548" s="1"/>
      <c r="E548" s="1"/>
      <c r="F548" s="1"/>
      <c r="G548" s="1"/>
      <c r="H548" s="413"/>
      <c r="I548" s="413"/>
      <c r="J548" s="439"/>
      <c r="K548" s="1"/>
      <c r="L548" s="1"/>
      <c r="M548" s="2"/>
      <c r="N548" s="1"/>
      <c r="O548" s="4"/>
      <c r="P548" s="4"/>
      <c r="Q548" s="4"/>
    </row>
    <row r="549" spans="1:17" s="140" customFormat="1" ht="15.75" customHeight="1">
      <c r="A549" s="101"/>
      <c r="B549" s="432"/>
      <c r="C549" s="1"/>
      <c r="D549" s="1"/>
      <c r="E549" s="1"/>
      <c r="F549" s="1"/>
      <c r="G549" s="1"/>
      <c r="H549" s="413"/>
      <c r="I549" s="413"/>
      <c r="J549" s="439"/>
      <c r="K549" s="1"/>
      <c r="L549" s="1"/>
      <c r="M549" s="2"/>
      <c r="N549" s="1"/>
      <c r="O549" s="4"/>
      <c r="P549" s="4"/>
      <c r="Q549" s="4"/>
    </row>
    <row r="550" spans="1:17" s="140" customFormat="1" ht="15.75" customHeight="1">
      <c r="A550" s="101"/>
      <c r="B550" s="432"/>
      <c r="C550" s="1"/>
      <c r="D550" s="1"/>
      <c r="E550" s="1"/>
      <c r="F550" s="1"/>
      <c r="G550" s="1"/>
      <c r="H550" s="413"/>
      <c r="I550" s="413"/>
      <c r="J550" s="439"/>
      <c r="K550" s="1"/>
      <c r="L550" s="1"/>
      <c r="M550" s="2"/>
      <c r="N550" s="1"/>
      <c r="O550" s="4"/>
      <c r="P550" s="4"/>
      <c r="Q550" s="4"/>
    </row>
    <row r="551" spans="1:17" s="140" customFormat="1" ht="15.75" customHeight="1">
      <c r="A551" s="101"/>
      <c r="B551" s="432"/>
      <c r="C551" s="1"/>
      <c r="D551" s="1"/>
      <c r="E551" s="1"/>
      <c r="F551" s="1"/>
      <c r="G551" s="1"/>
      <c r="H551" s="413"/>
      <c r="I551" s="413"/>
      <c r="J551" s="439"/>
      <c r="K551" s="1"/>
      <c r="L551" s="1"/>
      <c r="M551" s="2"/>
      <c r="N551" s="1"/>
      <c r="O551" s="4"/>
      <c r="P551" s="4"/>
      <c r="Q551" s="4"/>
    </row>
    <row r="552" spans="1:17" s="140" customFormat="1" ht="15.75" customHeight="1">
      <c r="A552" s="101"/>
      <c r="B552" s="432"/>
      <c r="C552" s="1"/>
      <c r="D552" s="1"/>
      <c r="E552" s="1"/>
      <c r="F552" s="1"/>
      <c r="G552" s="1"/>
      <c r="H552" s="413"/>
      <c r="I552" s="413"/>
      <c r="J552" s="439"/>
      <c r="K552" s="1"/>
      <c r="L552" s="1"/>
      <c r="M552" s="2"/>
      <c r="N552" s="1"/>
      <c r="O552" s="4"/>
      <c r="P552" s="4"/>
      <c r="Q552" s="4"/>
    </row>
    <row r="553" spans="1:17" s="140" customFormat="1" ht="15.75" customHeight="1">
      <c r="A553" s="101"/>
      <c r="B553" s="432"/>
      <c r="C553" s="1"/>
      <c r="D553" s="1"/>
      <c r="E553" s="1"/>
      <c r="F553" s="1"/>
      <c r="G553" s="1"/>
      <c r="H553" s="413"/>
      <c r="I553" s="413"/>
      <c r="J553" s="439"/>
      <c r="K553" s="1"/>
      <c r="L553" s="1"/>
      <c r="M553" s="2"/>
      <c r="N553" s="1"/>
      <c r="O553" s="4"/>
      <c r="P553" s="4"/>
      <c r="Q553" s="4"/>
    </row>
    <row r="554" spans="1:17" s="140" customFormat="1" ht="15.75" customHeight="1">
      <c r="A554" s="101"/>
      <c r="B554" s="432"/>
      <c r="C554" s="1"/>
      <c r="D554" s="1"/>
      <c r="E554" s="1"/>
      <c r="F554" s="1"/>
      <c r="G554" s="1"/>
      <c r="H554" s="413"/>
      <c r="I554" s="413"/>
      <c r="J554" s="439"/>
      <c r="K554" s="1"/>
      <c r="L554" s="1"/>
      <c r="M554" s="2"/>
      <c r="N554" s="1"/>
      <c r="O554" s="4"/>
      <c r="P554" s="4"/>
      <c r="Q554" s="4"/>
    </row>
    <row r="555" spans="1:17" s="140" customFormat="1" ht="15.75" customHeight="1">
      <c r="A555" s="101"/>
      <c r="B555" s="432"/>
      <c r="C555" s="1"/>
      <c r="D555" s="1"/>
      <c r="E555" s="1"/>
      <c r="F555" s="1"/>
      <c r="G555" s="1"/>
      <c r="H555" s="413"/>
      <c r="I555" s="413"/>
      <c r="J555" s="439"/>
      <c r="K555" s="1"/>
      <c r="L555" s="1"/>
      <c r="M555" s="2"/>
      <c r="N555" s="1"/>
      <c r="O555" s="4"/>
      <c r="P555" s="4"/>
      <c r="Q555" s="4"/>
    </row>
    <row r="556" spans="1:17" s="140" customFormat="1" ht="15.75" customHeight="1">
      <c r="A556" s="101"/>
      <c r="B556" s="432"/>
      <c r="C556" s="1"/>
      <c r="D556" s="1"/>
      <c r="E556" s="1"/>
      <c r="F556" s="1"/>
      <c r="G556" s="1"/>
      <c r="H556" s="413"/>
      <c r="I556" s="413"/>
      <c r="J556" s="439"/>
      <c r="K556" s="1"/>
      <c r="L556" s="1"/>
      <c r="M556" s="2"/>
      <c r="N556" s="1"/>
      <c r="O556" s="4"/>
      <c r="P556" s="4"/>
      <c r="Q556" s="4"/>
    </row>
    <row r="557" spans="1:17" s="140" customFormat="1" ht="15.75" customHeight="1">
      <c r="A557" s="101"/>
      <c r="B557" s="432"/>
      <c r="C557" s="1"/>
      <c r="D557" s="1"/>
      <c r="E557" s="1"/>
      <c r="F557" s="1"/>
      <c r="G557" s="1"/>
      <c r="H557" s="413"/>
      <c r="I557" s="413"/>
      <c r="J557" s="439"/>
      <c r="K557" s="1"/>
      <c r="L557" s="1"/>
      <c r="M557" s="2"/>
      <c r="N557" s="1"/>
      <c r="O557" s="4"/>
      <c r="P557" s="4"/>
      <c r="Q557" s="4"/>
    </row>
    <row r="558" spans="1:17" s="140" customFormat="1" ht="15.75" customHeight="1">
      <c r="A558" s="101"/>
      <c r="B558" s="432"/>
      <c r="C558" s="1"/>
      <c r="D558" s="1"/>
      <c r="E558" s="1"/>
      <c r="F558" s="1"/>
      <c r="G558" s="1"/>
      <c r="H558" s="413"/>
      <c r="I558" s="413"/>
      <c r="J558" s="439"/>
      <c r="K558" s="1"/>
      <c r="L558" s="1"/>
      <c r="M558" s="2"/>
      <c r="N558" s="1"/>
      <c r="O558" s="4"/>
      <c r="P558" s="4"/>
      <c r="Q558" s="4"/>
    </row>
    <row r="559" spans="1:17" s="140" customFormat="1" ht="15.75" customHeight="1">
      <c r="A559" s="101"/>
      <c r="B559" s="432"/>
      <c r="C559" s="1"/>
      <c r="D559" s="1"/>
      <c r="E559" s="1"/>
      <c r="F559" s="1"/>
      <c r="G559" s="1"/>
      <c r="H559" s="413"/>
      <c r="I559" s="413"/>
      <c r="J559" s="439"/>
      <c r="K559" s="1"/>
      <c r="L559" s="1"/>
      <c r="M559" s="2"/>
      <c r="N559" s="1"/>
      <c r="O559" s="4"/>
      <c r="P559" s="4"/>
      <c r="Q559" s="4"/>
    </row>
    <row r="560" spans="1:17" s="140" customFormat="1" ht="15.75" customHeight="1">
      <c r="A560" s="101"/>
      <c r="B560" s="432"/>
      <c r="C560" s="1"/>
      <c r="D560" s="1"/>
      <c r="E560" s="1"/>
      <c r="F560" s="1"/>
      <c r="G560" s="1"/>
      <c r="H560" s="413"/>
      <c r="I560" s="413"/>
      <c r="J560" s="439"/>
      <c r="K560" s="1"/>
      <c r="L560" s="1"/>
      <c r="M560" s="2"/>
      <c r="N560" s="1"/>
      <c r="O560" s="4"/>
      <c r="P560" s="4"/>
      <c r="Q560" s="4"/>
    </row>
    <row r="561" spans="1:17" s="140" customFormat="1" ht="15.75" customHeight="1">
      <c r="A561" s="101"/>
      <c r="B561" s="438"/>
      <c r="C561" s="1"/>
      <c r="D561" s="1"/>
      <c r="E561" s="1"/>
      <c r="F561" s="1"/>
      <c r="G561" s="1"/>
      <c r="H561" s="413"/>
      <c r="I561" s="413"/>
      <c r="J561" s="439"/>
      <c r="K561" s="1"/>
      <c r="L561" s="1"/>
      <c r="M561" s="2"/>
      <c r="N561" s="1"/>
      <c r="O561" s="4"/>
      <c r="P561" s="4"/>
      <c r="Q561" s="4"/>
    </row>
    <row r="562" spans="1:17" s="140" customFormat="1" ht="15.75" customHeight="1">
      <c r="A562" s="101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</row>
    <row r="577" spans="1:14" s="1" customFormat="1" ht="15.75" customHeight="1">
      <c r="A577" s="101"/>
      <c r="B577" s="438"/>
      <c r="C577" s="433"/>
      <c r="D577" s="433"/>
      <c r="E577" s="434"/>
      <c r="F577" s="434"/>
      <c r="G577" s="434"/>
      <c r="H577" s="435"/>
      <c r="I577" s="435"/>
      <c r="J577" s="436"/>
      <c r="M577" s="2"/>
    </row>
    <row r="578" spans="1:14" s="1" customFormat="1" ht="15.75" customHeight="1">
      <c r="A578" s="101"/>
      <c r="B578" s="438"/>
      <c r="C578" s="433"/>
      <c r="D578" s="433"/>
      <c r="E578" s="434"/>
      <c r="F578" s="434"/>
      <c r="G578" s="434"/>
      <c r="H578" s="435"/>
      <c r="I578" s="435"/>
      <c r="J578" s="436"/>
      <c r="M578" s="2"/>
    </row>
    <row r="579" spans="1:14" s="1" customFormat="1" ht="15.75" customHeight="1">
      <c r="A579" s="101"/>
      <c r="B579" s="438"/>
      <c r="C579" s="433"/>
      <c r="D579" s="433"/>
      <c r="E579" s="434"/>
      <c r="F579" s="434"/>
      <c r="G579" s="434"/>
      <c r="H579" s="435"/>
      <c r="I579" s="435"/>
      <c r="J579" s="436"/>
      <c r="M579" s="2"/>
    </row>
    <row r="580" spans="1:14" s="1" customFormat="1" ht="15.75" customHeight="1">
      <c r="A580" s="101"/>
      <c r="B580" s="438"/>
      <c r="C580" s="433"/>
      <c r="D580" s="433"/>
      <c r="E580" s="434"/>
      <c r="F580" s="434"/>
      <c r="G580" s="434"/>
      <c r="H580" s="435"/>
      <c r="I580" s="435"/>
      <c r="J580" s="436"/>
      <c r="M580" s="2"/>
    </row>
    <row r="581" spans="1:14" s="1" customFormat="1" ht="15.75" customHeight="1">
      <c r="A581" s="101"/>
      <c r="B581" s="438"/>
      <c r="C581" s="433"/>
      <c r="D581" s="433"/>
      <c r="E581" s="434"/>
      <c r="F581" s="434"/>
      <c r="G581" s="434"/>
      <c r="H581" s="435"/>
      <c r="I581" s="435"/>
      <c r="J581" s="436"/>
      <c r="M581" s="2"/>
    </row>
    <row r="582" spans="1:14" s="1" customFormat="1" ht="15.75" customHeight="1">
      <c r="A582" s="101"/>
      <c r="B582" s="438"/>
      <c r="C582" s="433"/>
      <c r="D582" s="433"/>
      <c r="E582" s="434"/>
      <c r="F582" s="434"/>
      <c r="G582" s="434"/>
      <c r="H582" s="435"/>
      <c r="I582" s="435"/>
      <c r="J582" s="436"/>
      <c r="M582" s="2"/>
    </row>
    <row r="583" spans="1:14" s="1" customFormat="1" ht="15.75" customHeight="1">
      <c r="A583" s="101"/>
      <c r="B583" s="438"/>
      <c r="C583" s="433"/>
      <c r="D583" s="433"/>
      <c r="E583" s="434"/>
      <c r="F583" s="434"/>
      <c r="G583" s="434"/>
      <c r="H583" s="435"/>
      <c r="I583" s="435"/>
      <c r="J583" s="436"/>
      <c r="M583" s="2"/>
    </row>
    <row r="584" spans="1:14" s="1" customFormat="1" ht="15.75" customHeight="1">
      <c r="A584" s="101"/>
      <c r="B584" s="438"/>
      <c r="C584" s="433"/>
      <c r="D584" s="433"/>
      <c r="E584" s="434"/>
      <c r="F584" s="434"/>
      <c r="G584" s="434"/>
      <c r="H584" s="435"/>
      <c r="I584" s="435"/>
      <c r="J584" s="436"/>
      <c r="M584" s="2"/>
    </row>
    <row r="585" spans="1:14" s="1" customFormat="1" ht="15.75" customHeight="1">
      <c r="A585" s="101"/>
      <c r="B585" s="438"/>
      <c r="C585" s="433"/>
      <c r="D585" s="433"/>
      <c r="E585" s="434"/>
      <c r="F585" s="434"/>
      <c r="G585" s="434"/>
      <c r="H585" s="435"/>
      <c r="I585" s="435"/>
      <c r="J585" s="436"/>
      <c r="M585" s="2"/>
    </row>
    <row r="586" spans="1:14" s="1" customFormat="1" ht="15.75" customHeight="1">
      <c r="A586" s="101"/>
      <c r="B586" s="438"/>
      <c r="C586" s="433"/>
      <c r="D586" s="433"/>
      <c r="E586" s="434"/>
      <c r="F586" s="434"/>
      <c r="G586" s="434"/>
      <c r="H586" s="435"/>
      <c r="I586" s="435"/>
      <c r="J586" s="436"/>
      <c r="M586" s="2"/>
    </row>
    <row r="587" spans="1:14" s="1" customFormat="1" ht="15.75" customHeight="1">
      <c r="A587" s="101"/>
      <c r="B587" s="438"/>
      <c r="C587" s="433"/>
      <c r="D587" s="433"/>
      <c r="E587" s="434"/>
      <c r="F587" s="434"/>
      <c r="G587" s="434"/>
      <c r="H587" s="435"/>
      <c r="I587" s="435"/>
      <c r="J587" s="436"/>
      <c r="M587" s="2"/>
    </row>
    <row r="588" spans="1:14" s="1" customFormat="1" ht="15.75" customHeight="1">
      <c r="A588" s="101"/>
      <c r="B588" s="438"/>
      <c r="C588" s="433"/>
      <c r="D588" s="433"/>
      <c r="E588" s="434"/>
      <c r="F588" s="434"/>
      <c r="G588" s="434"/>
      <c r="H588" s="435"/>
      <c r="I588" s="435"/>
      <c r="J588" s="436"/>
      <c r="M588" s="2"/>
    </row>
    <row r="589" spans="1:14" s="1" customFormat="1" ht="15.75" customHeight="1">
      <c r="A589" s="101"/>
      <c r="B589" s="438"/>
      <c r="C589" s="433"/>
      <c r="D589" s="433"/>
      <c r="E589" s="434"/>
      <c r="F589" s="434"/>
      <c r="G589" s="434"/>
      <c r="H589" s="435"/>
      <c r="I589" s="435"/>
      <c r="J589" s="436"/>
      <c r="M589" s="2"/>
    </row>
    <row r="590" spans="1:14" s="1" customFormat="1" ht="15.75" customHeight="1">
      <c r="A590" s="101"/>
      <c r="B590" s="438"/>
      <c r="C590" s="433"/>
      <c r="D590" s="433"/>
      <c r="E590" s="434"/>
      <c r="F590" s="434"/>
      <c r="G590" s="434"/>
      <c r="H590" s="435"/>
      <c r="I590" s="435"/>
      <c r="J590" s="436"/>
      <c r="M590" s="2"/>
    </row>
    <row r="591" spans="1:14" s="1" customFormat="1" ht="15.75" customHeight="1">
      <c r="A591" s="101"/>
      <c r="B591" s="438"/>
      <c r="C591" s="433"/>
      <c r="D591" s="433"/>
      <c r="E591" s="434"/>
      <c r="F591" s="434"/>
      <c r="G591" s="434"/>
      <c r="H591" s="435"/>
      <c r="I591" s="435"/>
      <c r="J591" s="436"/>
      <c r="M591" s="2"/>
    </row>
    <row r="592" spans="1:14" s="434" customFormat="1" ht="15.75" customHeight="1">
      <c r="A592" s="101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autoFilter ref="D1:D592"/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12-03-2019</vt:lpstr>
      <vt:lpstr>'12-03-2019'!Zone_d_impression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2019-03-12T14:34:34Z</dcterms:created>
  <dcterms:modified xsi:type="dcterms:W3CDTF">2019-03-12T14:35:25Z</dcterms:modified>
</cp:coreProperties>
</file>