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30-12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0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M87"/>
  <c r="B82"/>
  <c r="B83" s="1"/>
  <c r="B84" s="1"/>
  <c r="B85" s="1"/>
  <c r="B57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M50"/>
  <c r="M49"/>
  <c r="M48"/>
  <c r="M47"/>
  <c r="M46"/>
  <c r="M45"/>
  <c r="M44"/>
  <c r="M43"/>
  <c r="M42"/>
  <c r="M41"/>
  <c r="M40"/>
  <c r="M39"/>
  <c r="M38"/>
  <c r="M37"/>
  <c r="M36"/>
  <c r="B36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M35"/>
  <c r="M33"/>
  <c r="B19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18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<sst xmlns="http://schemas.openxmlformats.org/spreadsheetml/2006/main" count="360" uniqueCount="198">
  <si>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</si>
  <si>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</si>
  <si>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</si>
  <si>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</si>
  <si>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</si>
  <si>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</si>
  <si>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</si>
  <si>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</si>
  <si>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</si>
  <si>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</si>
  <si>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</si>
  <si>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</si>
  <si>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</si>
  <si>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</si>
  <si>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</si>
  <si>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</si>
  <si>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</si>
  <si>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</si>
  <si>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</si>
  <si>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</si>
  <si>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</si>
  <si>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</si>
  <si>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</si>
  <si>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</si>
  <si>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</si>
  <si>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</si>
  <si>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</si>
  <si>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</si>
  <si>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</si>
  <si>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</si>
  <si>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</si>
  <si>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</si>
  <si>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</si>
  <si>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</si>
  <si>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</si>
  <si>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</si>
  <si>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</si>
  <si>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</si>
  <si>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</si>
  <si>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</si>
  <si>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</si>
  <si>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</si>
  <si>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</si>
  <si>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</si>
  <si>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</si>
  <si>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</si>
  <si>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</si>
  <si>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</si>
  <si>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</si>
  <si>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 xml:space="preserve"> -</t>
  </si>
  <si>
    <t>FCP SMART CROISSANCE  **</t>
  </si>
  <si>
    <t>-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</si>
  <si>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</si>
  <si>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</si>
  <si>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</si>
  <si>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</si>
  <si>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</si>
  <si>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</si>
  <si>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</si>
  <si>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</si>
  <si>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</si>
  <si>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</si>
  <si>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</si>
  <si>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</si>
  <si>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</si>
  <si>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</si>
  <si>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</si>
  <si>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</si>
  <si>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</si>
  <si>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</si>
  <si>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</si>
  <si>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</si>
  <si>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</si>
  <si>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</si>
  <si>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</si>
  <si>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</si>
  <si>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</si>
  <si>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</si>
  <si>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</si>
  <si>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</si>
  <si>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</si>
  <si>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</si>
  <si>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</si>
  <si>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</si>
  <si>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</si>
  <si>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</si>
  <si>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</si>
  <si>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</si>
  <si>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</si>
  <si>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</si>
  <si>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</si>
  <si>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</si>
  <si>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</si>
  <si>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</si>
  <si>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</si>
  <si>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</si>
  <si>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</si>
  <si>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</si>
  <si>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</si>
  <si>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</si>
  <si>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</si>
  <si>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</si>
  <si>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</si>
  <si>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</si>
  <si>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</si>
  <si>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</si>
  <si>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</si>
  <si>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</si>
  <si>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</si>
  <si>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</si>
  <si>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</si>
  <si>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</si>
  <si>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</si>
  <si>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</si>
  <si>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</si>
  <si>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</si>
  <si>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</si>
  <si>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</si>
  <si>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</si>
  <si>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</si>
  <si>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</si>
  <si>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</si>
  <si>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</si>
  <si>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</si>
  <si>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</si>
  <si>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</si>
  <si>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</si>
  <si>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</si>
  <si>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</si>
  <si>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</si>
  <si>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</si>
  <si>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</si>
  <si>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</si>
  <si>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</si>
  <si>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</si>
  <si>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</si>
  <si>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</si>
  <si>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</si>
  <si>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</si>
  <si>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</si>
  <si>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</si>
  <si>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</si>
  <si>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</si>
  <si>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</si>
  <si>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</si>
  <si>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</si>
  <si>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</si>
  <si>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</si>
  <si>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</si>
  <si>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</si>
  <si>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</si>
  <si>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</si>
  <si>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</si>
  <si>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</si>
  <si>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</si>
  <si>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</si>
  <si>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</si>
  <si>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</si>
  <si>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</si>
  <si>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</si>
  <si>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</si>
  <si>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</si>
  <si>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</si>
  <si>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</si>
  <si>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</si>
  <si>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</si>
  <si>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</si>
  <si>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</si>
  <si>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</si>
  <si>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</si>
  <si>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</si>
  <si>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</si>
  <si>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</si>
  <si>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</si>
  <si>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</si>
  <si>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</si>
  <si>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</si>
  <si>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</si>
  <si>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</si>
  <si>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</si>
  <si>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</si>
  <si>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</si>
  <si>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</si>
  <si>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</si>
  <si>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</si>
  <si>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</si>
  <si>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</si>
  <si>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</si>
  <si>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</si>
  <si>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</si>
  <si>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</si>
  <si>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</si>
  <si>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</si>
  <si>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</si>
  <si>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>** Initialement dénommé FCP SAFA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</si>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</sst>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35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1" fillId="0" borderId="40" xfId="1" applyFill="1" applyBorder="1"/>
    <xf numFmtId="10" fontId="3" fillId="0" borderId="51" xfId="1" applyNumberFormat="1" applyFont="1" applyFill="1" applyBorder="1"/>
    <xf numFmtId="0" fontId="5" fillId="0" borderId="43" xfId="1" applyFont="1" applyFill="1" applyBorder="1" applyAlignment="1">
      <alignment vertical="center"/>
    </xf>
    <xf numFmtId="0" fontId="6" fillId="0" borderId="43" xfId="1" applyFont="1" applyFill="1" applyBorder="1" applyAlignment="1">
      <alignment vertical="center" wrapText="1"/>
    </xf>
    <xf numFmtId="0" fontId="5" fillId="0" borderId="44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4" fontId="5" fillId="0" borderId="5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7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7" fillId="0" borderId="50" xfId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165" fontId="3" fillId="2" borderId="32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7" borderId="0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64" xfId="3" applyNumberFormat="1" applyFont="1" applyFill="1" applyBorder="1" applyAlignment="1">
      <alignment horizontal="right" vertical="center"/>
    </xf>
    <xf numFmtId="168" fontId="8" fillId="0" borderId="6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7" xfId="2" applyFont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horizontal="left" vertical="center" wrapText="1"/>
    </xf>
    <xf numFmtId="168" fontId="5" fillId="0" borderId="108" xfId="3" applyNumberFormat="1" applyFont="1" applyFill="1" applyBorder="1" applyAlignment="1">
      <alignment horizontal="right" vertical="center"/>
    </xf>
    <xf numFmtId="164" fontId="8" fillId="2" borderId="107" xfId="1" applyNumberFormat="1" applyFont="1" applyFill="1" applyBorder="1" applyAlignment="1">
      <alignment vertical="center"/>
    </xf>
    <xf numFmtId="164" fontId="8" fillId="2" borderId="5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9" xfId="2" applyFont="1" applyBorder="1" applyAlignment="1">
      <alignment vertical="center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164" fontId="5" fillId="0" borderId="114" xfId="1" applyNumberFormat="1" applyFont="1" applyFill="1" applyBorder="1" applyAlignment="1">
      <alignment horizontal="right" vertical="center"/>
    </xf>
    <xf numFmtId="168" fontId="8" fillId="2" borderId="64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1" xfId="2" applyFont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0" fontId="1" fillId="0" borderId="139" xfId="1" applyBorder="1"/>
    <xf numFmtId="0" fontId="5" fillId="0" borderId="140" xfId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64" fontId="8" fillId="2" borderId="135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8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164" fontId="8" fillId="2" borderId="159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5" fontId="3" fillId="0" borderId="40" xfId="1" applyNumberFormat="1" applyFont="1" applyBorder="1"/>
    <xf numFmtId="1" fontId="5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6" fillId="0" borderId="149" xfId="1" applyFont="1" applyFill="1" applyBorder="1" applyAlignment="1">
      <alignment horizontal="left" vertical="center" wrapText="1"/>
    </xf>
    <xf numFmtId="0" fontId="5" fillId="0" borderId="148" xfId="2" applyFont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79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49" xfId="1" applyFont="1" applyFill="1" applyBorder="1" applyAlignment="1">
      <alignment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13" fillId="2" borderId="149" xfId="1" applyFont="1" applyFill="1" applyBorder="1" applyAlignment="1">
      <alignment vertical="center"/>
    </xf>
    <xf numFmtId="0" fontId="13" fillId="2" borderId="149" xfId="2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48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49" xfId="2" applyFont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7" fillId="0" borderId="162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2" borderId="210" xfId="1" applyNumberFormat="1" applyFont="1" applyFill="1" applyBorder="1" applyAlignment="1">
      <alignment horizontal="right" vertical="center"/>
    </xf>
    <xf numFmtId="10" fontId="3" fillId="0" borderId="211" xfId="1" applyNumberFormat="1" applyFont="1" applyBorder="1"/>
    <xf numFmtId="0" fontId="5" fillId="0" borderId="212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0" fontId="6" fillId="0" borderId="213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25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horizontal="center" vertical="center"/>
    </xf>
    <xf numFmtId="0" fontId="4" fillId="0" borderId="82" xfId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0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1" xfId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3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56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8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14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36" zoomScale="95" zoomScaleNormal="95" workbookViewId="0">
      <selection activeCell="Q76" sqref="Q76"/>
    </sheetView>
  </sheetViews>
  <sheetFormatPr baseColWidth="10" defaultColWidth="11.42578125" defaultRowHeight="15"/>
  <cols>
    <col min="1" max="1" width="2.28515625" style="1" customWidth="1"/>
    <col min="2" max="2" width="5.5703125" style="322" customWidth="1"/>
    <col min="3" max="3" width="40.28515625" style="323" customWidth="1"/>
    <col min="4" max="4" width="31.7109375" style="323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00" t="s">
        <v>0</v>
      </c>
      <c r="C1" s="401"/>
      <c r="D1" s="402" t="s">
        <v>1</v>
      </c>
      <c r="E1" s="403" t="s">
        <v>2</v>
      </c>
      <c r="F1" s="404"/>
      <c r="G1" s="409" t="s">
        <v>3</v>
      </c>
      <c r="H1" s="401"/>
      <c r="I1" s="402" t="s">
        <v>4</v>
      </c>
      <c r="J1" s="412" t="s">
        <v>5</v>
      </c>
    </row>
    <row r="2" spans="2:14" ht="15.75" customHeight="1">
      <c r="B2" s="339"/>
      <c r="C2" s="340"/>
      <c r="D2" s="344"/>
      <c r="E2" s="405"/>
      <c r="F2" s="406"/>
      <c r="G2" s="410"/>
      <c r="H2" s="340"/>
      <c r="I2" s="344"/>
      <c r="J2" s="413"/>
    </row>
    <row r="3" spans="2:14" ht="4.5" customHeight="1" thickBot="1">
      <c r="B3" s="341"/>
      <c r="C3" s="342"/>
      <c r="D3" s="345"/>
      <c r="E3" s="407"/>
      <c r="F3" s="408"/>
      <c r="G3" s="411"/>
      <c r="H3" s="342"/>
      <c r="I3" s="345"/>
      <c r="J3" s="414"/>
    </row>
    <row r="4" spans="2:14" ht="18" customHeight="1" thickTop="1" thickBot="1">
      <c r="B4" s="397" t="s">
        <v>6</v>
      </c>
      <c r="C4" s="398"/>
      <c r="D4" s="398"/>
      <c r="E4" s="398"/>
      <c r="F4" s="398"/>
      <c r="G4" s="398"/>
      <c r="H4" s="398"/>
      <c r="I4" s="398"/>
      <c r="J4" s="399"/>
      <c r="M4" s="3" t="s">
        <v>7</v>
      </c>
    </row>
    <row r="5" spans="2:14" ht="17.25" customHeight="1" thickTop="1" thickBot="1">
      <c r="B5" s="391" t="s">
        <v>8</v>
      </c>
      <c r="C5" s="398"/>
      <c r="D5" s="398"/>
      <c r="E5" s="398"/>
      <c r="F5" s="398"/>
      <c r="G5" s="398"/>
      <c r="H5" s="398"/>
      <c r="I5" s="398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77">
        <v>33805</v>
      </c>
      <c r="F6" s="378"/>
      <c r="G6" s="9"/>
      <c r="H6" s="10">
        <v>153.07900000000001</v>
      </c>
      <c r="I6" s="11">
        <v>158.34800000000001</v>
      </c>
      <c r="J6" s="11">
        <v>158.363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75">
        <v>39188</v>
      </c>
      <c r="F7" s="376"/>
      <c r="G7" s="17"/>
      <c r="H7" s="18">
        <v>103.089</v>
      </c>
      <c r="I7" s="18">
        <v>106.82299999999999</v>
      </c>
      <c r="J7" s="18">
        <v>106.834</v>
      </c>
      <c r="K7" s="12"/>
      <c r="L7" s="12"/>
      <c r="M7" s="13"/>
      <c r="N7" s="12"/>
    </row>
    <row r="8" spans="2:14" ht="18" customHeight="1" thickTop="1" thickBot="1">
      <c r="B8" s="391" t="s">
        <v>13</v>
      </c>
      <c r="C8" s="326"/>
      <c r="D8" s="326"/>
      <c r="E8" s="326"/>
      <c r="F8" s="326"/>
      <c r="G8" s="326"/>
      <c r="H8" s="326"/>
      <c r="I8" s="326"/>
      <c r="J8" s="392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77">
        <v>39084</v>
      </c>
      <c r="F9" s="378"/>
      <c r="G9" s="22"/>
      <c r="H9" s="22">
        <v>13.51</v>
      </c>
      <c r="I9" s="22">
        <v>14.055999999999999</v>
      </c>
      <c r="J9" s="22">
        <v>14.057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90">
        <v>42003</v>
      </c>
      <c r="F10" s="366"/>
      <c r="G10" s="26"/>
      <c r="H10" s="26">
        <v>99.995000000000005</v>
      </c>
      <c r="I10" s="26">
        <v>102.89</v>
      </c>
      <c r="J10" s="26">
        <v>102.896</v>
      </c>
      <c r="K10" s="12"/>
      <c r="L10" s="12"/>
      <c r="M10" s="13"/>
      <c r="N10" s="12"/>
    </row>
    <row r="11" spans="2:14" ht="18" customHeight="1" thickTop="1" thickBot="1">
      <c r="B11" s="391" t="s">
        <v>18</v>
      </c>
      <c r="C11" s="326"/>
      <c r="D11" s="326"/>
      <c r="E11" s="326"/>
      <c r="F11" s="326"/>
      <c r="G11" s="326"/>
      <c r="H11" s="326"/>
      <c r="I11" s="326"/>
      <c r="J11" s="392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95">
        <v>38740</v>
      </c>
      <c r="F12" s="396"/>
      <c r="H12" s="11">
        <v>1.3919999999999999</v>
      </c>
      <c r="I12" s="11">
        <v>1.444</v>
      </c>
      <c r="J12" s="11">
        <v>1.4450000000000001</v>
      </c>
      <c r="K12" s="31" t="s">
        <v>21</v>
      </c>
      <c r="L12" s="12"/>
      <c r="M12" s="13">
        <f t="shared" ref="M12" si="0">+(J12-I12)/I12</f>
        <v>6.9252077562334622E-4</v>
      </c>
      <c r="N12" s="12"/>
    </row>
    <row r="13" spans="2:14" ht="18" customHeight="1" thickTop="1" thickBot="1">
      <c r="B13" s="391" t="s">
        <v>22</v>
      </c>
      <c r="C13" s="326"/>
      <c r="D13" s="326"/>
      <c r="E13" s="326"/>
      <c r="F13" s="326"/>
      <c r="G13" s="326"/>
      <c r="H13" s="326"/>
      <c r="I13" s="326"/>
      <c r="J13" s="392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77">
        <v>33878</v>
      </c>
      <c r="F14" s="378"/>
      <c r="G14" s="36"/>
      <c r="H14" s="37">
        <v>37.429000000000002</v>
      </c>
      <c r="I14" s="38">
        <v>38.746000000000002</v>
      </c>
      <c r="J14" s="38">
        <v>38.75</v>
      </c>
      <c r="K14" s="12"/>
      <c r="L14" s="12"/>
      <c r="M14" s="39">
        <f t="shared" ref="M14:M15" si="1">+(J14-I14)/I14</f>
        <v>1.0323646311871634E-4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90">
        <v>34106</v>
      </c>
      <c r="F15" s="366"/>
      <c r="G15" s="43"/>
      <c r="H15" s="44">
        <v>50.905999999999999</v>
      </c>
      <c r="I15" s="44">
        <v>52.536999999999999</v>
      </c>
      <c r="J15" s="44">
        <v>52.542000000000002</v>
      </c>
      <c r="K15" s="12"/>
      <c r="L15" s="12"/>
      <c r="M15" s="39">
        <f t="shared" si="1"/>
        <v>9.5171022327170522E-5</v>
      </c>
      <c r="N15" s="12"/>
    </row>
    <row r="16" spans="2:14" ht="14.25" customHeight="1" thickTop="1" thickBot="1">
      <c r="B16" s="391" t="s">
        <v>26</v>
      </c>
      <c r="C16" s="326"/>
      <c r="D16" s="326"/>
      <c r="E16" s="326"/>
      <c r="F16" s="326"/>
      <c r="G16" s="326"/>
      <c r="H16" s="326"/>
      <c r="I16" s="326"/>
      <c r="J16" s="392"/>
      <c r="K16" s="45"/>
      <c r="L16" s="45"/>
      <c r="M16" s="46"/>
      <c r="N16" s="45"/>
    </row>
    <row r="17" spans="2:14" ht="14.25" customHeight="1" thickTop="1" thickBot="1">
      <c r="B17" s="33">
        <v>8</v>
      </c>
      <c r="C17" s="47" t="s">
        <v>27</v>
      </c>
      <c r="D17" s="48" t="s">
        <v>28</v>
      </c>
      <c r="E17" s="393">
        <v>39540</v>
      </c>
      <c r="F17" s="394"/>
      <c r="G17" s="49"/>
      <c r="H17" s="50">
        <v>164.46</v>
      </c>
      <c r="I17" s="38">
        <v>137.511</v>
      </c>
      <c r="J17" s="38">
        <v>137.12899999999999</v>
      </c>
      <c r="K17" s="12"/>
      <c r="L17" s="12"/>
      <c r="M17" s="13"/>
      <c r="N17" s="12"/>
    </row>
    <row r="18" spans="2:14" ht="14.25" customHeight="1" thickTop="1" thickBot="1">
      <c r="B18" s="51">
        <f>B17+1</f>
        <v>9</v>
      </c>
      <c r="C18" s="52" t="s">
        <v>29</v>
      </c>
      <c r="D18" s="53" t="s">
        <v>28</v>
      </c>
      <c r="E18" s="381">
        <v>39540</v>
      </c>
      <c r="F18" s="388"/>
      <c r="G18" s="54"/>
      <c r="H18" s="37">
        <v>578.30399999999997</v>
      </c>
      <c r="I18" s="55">
        <v>508.18700000000001</v>
      </c>
      <c r="J18" s="55">
        <v>506.94</v>
      </c>
      <c r="K18" s="12"/>
      <c r="L18" s="12"/>
      <c r="M18" s="13"/>
      <c r="N18" s="12"/>
    </row>
    <row r="19" spans="2:14" ht="14.25" customHeight="1" thickTop="1" thickBot="1">
      <c r="B19" s="51">
        <f t="shared" ref="B19:B33" si="2">B18+1</f>
        <v>10</v>
      </c>
      <c r="C19" s="52" t="s">
        <v>30</v>
      </c>
      <c r="D19" s="56" t="s">
        <v>31</v>
      </c>
      <c r="E19" s="381">
        <v>39736</v>
      </c>
      <c r="F19" s="388"/>
      <c r="G19" s="57"/>
      <c r="H19" s="55">
        <v>113.98399999999999</v>
      </c>
      <c r="I19" s="55">
        <v>113.438</v>
      </c>
      <c r="J19" s="55">
        <v>113.498</v>
      </c>
      <c r="K19" s="12"/>
      <c r="L19" s="12"/>
      <c r="M19" s="13"/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6" t="s">
        <v>31</v>
      </c>
      <c r="E20" s="381">
        <v>39736</v>
      </c>
      <c r="F20" s="388"/>
      <c r="G20" s="57"/>
      <c r="H20" s="55">
        <v>125.52</v>
      </c>
      <c r="I20" s="55">
        <v>123.119</v>
      </c>
      <c r="J20" s="55">
        <v>123.562</v>
      </c>
      <c r="K20" s="12"/>
      <c r="L20" s="12"/>
      <c r="M20" s="13"/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58" t="s">
        <v>31</v>
      </c>
      <c r="E21" s="381">
        <v>39736</v>
      </c>
      <c r="F21" s="388"/>
      <c r="G21" s="57"/>
      <c r="H21" s="55">
        <v>120.253</v>
      </c>
      <c r="I21" s="55">
        <v>130.36799999999999</v>
      </c>
      <c r="J21" s="55">
        <v>130.303</v>
      </c>
      <c r="K21" s="12"/>
      <c r="L21" s="12"/>
      <c r="M21" s="13"/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9" t="s">
        <v>31</v>
      </c>
      <c r="E22" s="389">
        <v>39951</v>
      </c>
      <c r="F22" s="382"/>
      <c r="G22" s="57"/>
      <c r="H22" s="55">
        <v>112.60599999999999</v>
      </c>
      <c r="I22" s="55">
        <v>115.271</v>
      </c>
      <c r="J22" s="55">
        <v>115.29900000000001</v>
      </c>
      <c r="K22" s="12"/>
      <c r="L22" s="12"/>
      <c r="M22" s="13"/>
      <c r="N22" s="12"/>
    </row>
    <row r="23" spans="2:14" ht="17.25" customHeight="1" thickTop="1" thickBot="1">
      <c r="B23" s="51">
        <f t="shared" si="2"/>
        <v>14</v>
      </c>
      <c r="C23" s="60" t="s">
        <v>35</v>
      </c>
      <c r="D23" s="56" t="s">
        <v>31</v>
      </c>
      <c r="E23" s="381">
        <v>40109</v>
      </c>
      <c r="F23" s="382"/>
      <c r="G23" s="57"/>
      <c r="H23" s="55">
        <v>95.251999999999995</v>
      </c>
      <c r="I23" s="55">
        <v>90.286000000000001</v>
      </c>
      <c r="J23" s="55">
        <v>90.552000000000007</v>
      </c>
      <c r="K23" s="12"/>
      <c r="L23" s="12"/>
      <c r="M23" s="13"/>
      <c r="N23" s="12"/>
    </row>
    <row r="24" spans="2:14" ht="17.25" customHeight="1" thickTop="1" thickBot="1">
      <c r="B24" s="51">
        <f t="shared" si="2"/>
        <v>15</v>
      </c>
      <c r="C24" s="60" t="s">
        <v>36</v>
      </c>
      <c r="D24" s="56" t="s">
        <v>37</v>
      </c>
      <c r="E24" s="381">
        <v>39657</v>
      </c>
      <c r="F24" s="382"/>
      <c r="G24" s="57"/>
      <c r="H24" s="55">
        <v>134.72399999999999</v>
      </c>
      <c r="I24" s="55">
        <v>138.97200000000001</v>
      </c>
      <c r="J24" s="55">
        <v>139.50899999999999</v>
      </c>
      <c r="K24" s="12"/>
      <c r="L24" s="12"/>
      <c r="M24" s="13"/>
      <c r="N24" s="12"/>
    </row>
    <row r="25" spans="2:14" ht="17.25" customHeight="1" thickTop="1" thickBot="1">
      <c r="B25" s="51">
        <f t="shared" si="2"/>
        <v>16</v>
      </c>
      <c r="C25" s="60" t="s">
        <v>38</v>
      </c>
      <c r="D25" s="56" t="s">
        <v>10</v>
      </c>
      <c r="E25" s="381">
        <v>40427</v>
      </c>
      <c r="F25" s="382"/>
      <c r="G25" s="61"/>
      <c r="H25" s="55">
        <v>93.484999999999999</v>
      </c>
      <c r="I25" s="55">
        <v>86.073999999999998</v>
      </c>
      <c r="J25" s="55">
        <v>86.052999999999997</v>
      </c>
      <c r="K25" s="12"/>
      <c r="L25" s="12"/>
      <c r="M25" s="13"/>
      <c r="N25" s="12"/>
    </row>
    <row r="26" spans="2:14" ht="17.25" customHeight="1" thickTop="1" thickBot="1">
      <c r="B26" s="51">
        <f t="shared" si="2"/>
        <v>17</v>
      </c>
      <c r="C26" s="62" t="s">
        <v>39</v>
      </c>
      <c r="D26" s="63" t="s">
        <v>10</v>
      </c>
      <c r="E26" s="381" t="s">
        <v>40</v>
      </c>
      <c r="F26" s="382"/>
      <c r="G26" s="61"/>
      <c r="H26" s="64">
        <v>102.726</v>
      </c>
      <c r="I26" s="64">
        <v>96.215000000000003</v>
      </c>
      <c r="J26" s="64">
        <v>96.369</v>
      </c>
      <c r="K26" s="12"/>
      <c r="L26" s="12"/>
      <c r="M26" s="13"/>
      <c r="N26" s="12"/>
    </row>
    <row r="27" spans="2:14" ht="17.25" customHeight="1" thickTop="1" thickBot="1">
      <c r="B27" s="51">
        <f t="shared" si="2"/>
        <v>18</v>
      </c>
      <c r="C27" s="62" t="s">
        <v>41</v>
      </c>
      <c r="D27" s="63" t="s">
        <v>17</v>
      </c>
      <c r="E27" s="381">
        <v>42003</v>
      </c>
      <c r="F27" s="382"/>
      <c r="G27" s="65"/>
      <c r="H27" s="55">
        <v>99.994</v>
      </c>
      <c r="I27" s="66">
        <v>119.842</v>
      </c>
      <c r="J27" s="66">
        <v>120.414</v>
      </c>
      <c r="K27" s="12"/>
      <c r="L27" s="12"/>
      <c r="M27" s="13"/>
      <c r="N27" s="12"/>
    </row>
    <row r="28" spans="2:14" ht="15" customHeight="1" thickTop="1" thickBot="1">
      <c r="B28" s="51">
        <f t="shared" si="2"/>
        <v>19</v>
      </c>
      <c r="C28" s="62" t="s">
        <v>42</v>
      </c>
      <c r="D28" s="67" t="s">
        <v>17</v>
      </c>
      <c r="E28" s="381" t="s">
        <v>43</v>
      </c>
      <c r="F28" s="382"/>
      <c r="G28" s="68"/>
      <c r="H28" s="64">
        <v>99.994</v>
      </c>
      <c r="I28" s="64">
        <v>114.316</v>
      </c>
      <c r="J28" s="64">
        <v>114.974</v>
      </c>
      <c r="K28" s="12"/>
      <c r="L28" s="12"/>
      <c r="M28" s="13"/>
      <c r="N28" s="12"/>
    </row>
    <row r="29" spans="2:14" ht="15" customHeight="1" thickTop="1" thickBot="1">
      <c r="B29" s="51">
        <f t="shared" si="2"/>
        <v>20</v>
      </c>
      <c r="C29" s="69" t="s">
        <v>44</v>
      </c>
      <c r="D29" s="70" t="s">
        <v>12</v>
      </c>
      <c r="E29" s="383">
        <v>41169</v>
      </c>
      <c r="F29" s="384"/>
      <c r="G29" s="71"/>
      <c r="H29" s="55">
        <v>86.054000000000002</v>
      </c>
      <c r="I29" s="72">
        <v>77.082999999999998</v>
      </c>
      <c r="J29" s="72">
        <v>77.177999999999997</v>
      </c>
      <c r="K29" s="12"/>
      <c r="L29" s="12"/>
      <c r="M29" s="13"/>
      <c r="N29" s="12"/>
    </row>
    <row r="30" spans="2:14" ht="15" customHeight="1" thickTop="1" thickBot="1">
      <c r="B30" s="51">
        <f t="shared" si="2"/>
        <v>21</v>
      </c>
      <c r="C30" s="73" t="s">
        <v>45</v>
      </c>
      <c r="D30" s="74" t="s">
        <v>12</v>
      </c>
      <c r="E30" s="383">
        <v>41169</v>
      </c>
      <c r="F30" s="384"/>
      <c r="G30" s="75"/>
      <c r="H30" s="50">
        <v>104.629</v>
      </c>
      <c r="I30" s="72">
        <v>103.94</v>
      </c>
      <c r="J30" s="72">
        <v>104.004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6" t="s">
        <v>46</v>
      </c>
      <c r="D31" s="77" t="s">
        <v>12</v>
      </c>
      <c r="E31" s="385">
        <v>41169</v>
      </c>
      <c r="F31" s="384"/>
      <c r="G31" s="78"/>
      <c r="H31" s="50">
        <v>98.01</v>
      </c>
      <c r="I31" s="72">
        <v>90.992999999999995</v>
      </c>
      <c r="J31" s="72">
        <v>91.058000000000007</v>
      </c>
      <c r="K31" s="12"/>
      <c r="L31" s="12"/>
      <c r="M31" s="13"/>
      <c r="N31" s="12"/>
    </row>
    <row r="32" spans="2:14" ht="15" customHeight="1" thickTop="1" thickBot="1">
      <c r="B32" s="51">
        <f t="shared" si="2"/>
        <v>23</v>
      </c>
      <c r="C32" s="79" t="s">
        <v>47</v>
      </c>
      <c r="D32" s="80" t="s">
        <v>48</v>
      </c>
      <c r="E32" s="386">
        <v>42356</v>
      </c>
      <c r="F32" s="387"/>
      <c r="G32" s="81"/>
      <c r="H32" s="82" t="s">
        <v>49</v>
      </c>
      <c r="I32" s="83">
        <v>99.938999999999993</v>
      </c>
      <c r="J32" s="83">
        <v>99.989000000000004</v>
      </c>
      <c r="K32" s="12"/>
      <c r="L32" s="12"/>
      <c r="M32" s="13"/>
      <c r="N32" s="12"/>
    </row>
    <row r="33" spans="1:16" ht="15" customHeight="1" thickTop="1" thickBot="1">
      <c r="B33" s="84">
        <f t="shared" si="2"/>
        <v>24</v>
      </c>
      <c r="C33" s="85" t="s">
        <v>50</v>
      </c>
      <c r="D33" s="86" t="s">
        <v>48</v>
      </c>
      <c r="E33" s="375">
        <v>40690</v>
      </c>
      <c r="F33" s="376"/>
      <c r="G33" s="87" t="s">
        <v>51</v>
      </c>
      <c r="H33" s="44">
        <v>104.934</v>
      </c>
      <c r="I33" s="88">
        <v>94.667000000000002</v>
      </c>
      <c r="J33" s="88">
        <v>94.95</v>
      </c>
      <c r="K33" s="89"/>
      <c r="L33" s="5"/>
      <c r="M33" s="90">
        <f>+(J33-I33)/I33</f>
        <v>2.9894260935701064E-3</v>
      </c>
      <c r="N33" s="5"/>
    </row>
    <row r="34" spans="1:16" ht="16.5" customHeight="1" thickTop="1" thickBot="1">
      <c r="B34" s="328" t="s">
        <v>52</v>
      </c>
      <c r="C34" s="329"/>
      <c r="D34" s="329"/>
      <c r="E34" s="329"/>
      <c r="F34" s="329"/>
      <c r="G34" s="329"/>
      <c r="H34" s="329"/>
      <c r="I34" s="329"/>
      <c r="J34" s="330"/>
      <c r="M34" s="92"/>
    </row>
    <row r="35" spans="1:16" ht="16.5" customHeight="1" thickTop="1" thickBot="1">
      <c r="B35" s="93">
        <v>25</v>
      </c>
      <c r="C35" s="94" t="s">
        <v>53</v>
      </c>
      <c r="D35" s="95" t="s">
        <v>54</v>
      </c>
      <c r="E35" s="377">
        <v>39171</v>
      </c>
      <c r="F35" s="378"/>
      <c r="G35" s="96"/>
      <c r="H35" s="97">
        <v>1439.18</v>
      </c>
      <c r="I35" s="97">
        <v>1480.0329999999999</v>
      </c>
      <c r="J35" s="97">
        <v>1482.7850000000001</v>
      </c>
      <c r="K35" s="98" t="s">
        <v>55</v>
      </c>
      <c r="M35" s="99">
        <f t="shared" ref="M35:M50" si="3">+(J35-I35)/I35</f>
        <v>1.8594179994636472E-3</v>
      </c>
    </row>
    <row r="36" spans="1:16" ht="17.25" customHeight="1" thickTop="1" thickBot="1">
      <c r="B36" s="33">
        <f>+B35+1</f>
        <v>26</v>
      </c>
      <c r="C36" s="101" t="s">
        <v>56</v>
      </c>
      <c r="D36" s="48" t="s">
        <v>28</v>
      </c>
      <c r="E36" s="379">
        <v>38022</v>
      </c>
      <c r="F36" s="380"/>
      <c r="G36" s="102"/>
      <c r="H36" s="103">
        <v>2385.3049999999998</v>
      </c>
      <c r="I36" s="103">
        <v>2248.752</v>
      </c>
      <c r="J36" s="103">
        <v>2255.0160000000001</v>
      </c>
      <c r="K36" s="104" t="s">
        <v>57</v>
      </c>
      <c r="M36" s="99">
        <f t="shared" si="3"/>
        <v>2.7855450489872265E-3</v>
      </c>
    </row>
    <row r="37" spans="1:16" ht="17.25" customHeight="1" thickTop="1" thickBot="1">
      <c r="B37" s="33">
        <f t="shared" ref="B37:B50" si="4">+B36+1</f>
        <v>27</v>
      </c>
      <c r="C37" s="105" t="s">
        <v>58</v>
      </c>
      <c r="D37" s="106" t="s">
        <v>24</v>
      </c>
      <c r="E37" s="362">
        <v>40210</v>
      </c>
      <c r="F37" s="380"/>
      <c r="G37" s="107"/>
      <c r="H37" s="108">
        <v>112.11499999999999</v>
      </c>
      <c r="I37" s="109">
        <v>111.52200000000001</v>
      </c>
      <c r="J37" s="109">
        <v>111.96899999999999</v>
      </c>
      <c r="K37" s="110" t="s">
        <v>59</v>
      </c>
      <c r="M37" s="99">
        <f t="shared" si="3"/>
        <v>4.0081777586484148E-3</v>
      </c>
    </row>
    <row r="38" spans="1:16" ht="17.25" customHeight="1" thickTop="1" thickBot="1">
      <c r="B38" s="33">
        <f t="shared" si="4"/>
        <v>28</v>
      </c>
      <c r="C38" s="111" t="s">
        <v>60</v>
      </c>
      <c r="D38" s="112" t="s">
        <v>61</v>
      </c>
      <c r="E38" s="367">
        <v>39745</v>
      </c>
      <c r="F38" s="368"/>
      <c r="G38" s="113"/>
      <c r="H38" s="114">
        <v>104.58</v>
      </c>
      <c r="I38" s="114">
        <v>103.298</v>
      </c>
      <c r="J38" s="114">
        <v>103.73399999999999</v>
      </c>
      <c r="K38" s="98" t="s">
        <v>55</v>
      </c>
      <c r="M38" s="99">
        <f t="shared" si="3"/>
        <v>4.2207980793431896E-3</v>
      </c>
    </row>
    <row r="39" spans="1:16" ht="17.25" customHeight="1" thickTop="1" thickBot="1">
      <c r="B39" s="33">
        <f t="shared" si="4"/>
        <v>29</v>
      </c>
      <c r="C39" s="111" t="s">
        <v>62</v>
      </c>
      <c r="D39" s="112" t="s">
        <v>61</v>
      </c>
      <c r="E39" s="367">
        <v>39748</v>
      </c>
      <c r="F39" s="368"/>
      <c r="G39" s="115"/>
      <c r="H39" s="116">
        <v>130.887</v>
      </c>
      <c r="I39" s="117">
        <v>133.47300000000001</v>
      </c>
      <c r="J39" s="117">
        <v>133.703</v>
      </c>
      <c r="K39" s="98" t="s">
        <v>55</v>
      </c>
      <c r="M39" s="99">
        <f t="shared" si="3"/>
        <v>1.7231949532863556E-3</v>
      </c>
    </row>
    <row r="40" spans="1:16" ht="17.25" customHeight="1" thickTop="1" thickBot="1">
      <c r="B40" s="33">
        <f t="shared" si="4"/>
        <v>30</v>
      </c>
      <c r="C40" s="111" t="s">
        <v>63</v>
      </c>
      <c r="D40" s="112" t="s">
        <v>31</v>
      </c>
      <c r="E40" s="367">
        <v>39937</v>
      </c>
      <c r="F40" s="368"/>
      <c r="G40" s="115"/>
      <c r="H40" s="114">
        <v>133.03299999999999</v>
      </c>
      <c r="I40" s="117">
        <v>130.72999999999999</v>
      </c>
      <c r="J40" s="117">
        <v>131.06700000000001</v>
      </c>
      <c r="K40" s="98" t="s">
        <v>55</v>
      </c>
      <c r="M40" s="99">
        <f t="shared" si="3"/>
        <v>2.5778321731815003E-3</v>
      </c>
    </row>
    <row r="41" spans="1:16" ht="17.25" customHeight="1" thickTop="1" thickBot="1">
      <c r="B41" s="33">
        <f t="shared" si="4"/>
        <v>31</v>
      </c>
      <c r="C41" s="118" t="s">
        <v>64</v>
      </c>
      <c r="D41" s="119" t="s">
        <v>10</v>
      </c>
      <c r="E41" s="369">
        <v>39888</v>
      </c>
      <c r="F41" s="370"/>
      <c r="G41" s="120"/>
      <c r="H41" s="114">
        <v>16.254999999999999</v>
      </c>
      <c r="I41" s="114">
        <v>14.42</v>
      </c>
      <c r="J41" s="114">
        <v>14.385</v>
      </c>
      <c r="K41" s="98" t="s">
        <v>55</v>
      </c>
      <c r="M41" s="99">
        <f t="shared" si="3"/>
        <v>-2.4271844660194272E-3</v>
      </c>
      <c r="P41" s="89"/>
    </row>
    <row r="42" spans="1:16" ht="17.25" customHeight="1" thickTop="1" thickBot="1">
      <c r="B42" s="33">
        <f t="shared" si="4"/>
        <v>32</v>
      </c>
      <c r="C42" s="121" t="s">
        <v>65</v>
      </c>
      <c r="D42" s="122" t="s">
        <v>10</v>
      </c>
      <c r="E42" s="371">
        <v>41183</v>
      </c>
      <c r="F42" s="372"/>
      <c r="G42" s="123"/>
      <c r="H42" s="124">
        <v>5158.9629999999997</v>
      </c>
      <c r="I42" s="124">
        <v>5016.8509999999997</v>
      </c>
      <c r="J42" s="124">
        <v>5000.7039999999997</v>
      </c>
      <c r="K42" s="98" t="s">
        <v>55</v>
      </c>
      <c r="M42" s="99">
        <f t="shared" si="3"/>
        <v>-3.2185528332413968E-3</v>
      </c>
    </row>
    <row r="43" spans="1:16" ht="17.25" customHeight="1" thickTop="1" thickBot="1">
      <c r="B43" s="33">
        <f t="shared" si="4"/>
        <v>33</v>
      </c>
      <c r="C43" s="121" t="s">
        <v>66</v>
      </c>
      <c r="D43" s="122" t="s">
        <v>10</v>
      </c>
      <c r="E43" s="371">
        <v>41579</v>
      </c>
      <c r="F43" s="372"/>
      <c r="G43" s="123"/>
      <c r="H43" s="125">
        <v>5004.7030000000004</v>
      </c>
      <c r="I43" s="125">
        <v>4847.2139999999999</v>
      </c>
      <c r="J43" s="125">
        <v>4834.5150000000003</v>
      </c>
      <c r="K43" s="98"/>
      <c r="M43" s="99">
        <f t="shared" si="3"/>
        <v>-2.6198554468607358E-3</v>
      </c>
    </row>
    <row r="44" spans="1:16" ht="17.25" customHeight="1" thickTop="1" thickBot="1">
      <c r="B44" s="33">
        <f t="shared" si="4"/>
        <v>34</v>
      </c>
      <c r="C44" s="126" t="s">
        <v>67</v>
      </c>
      <c r="D44" s="127" t="s">
        <v>20</v>
      </c>
      <c r="E44" s="373">
        <v>38740</v>
      </c>
      <c r="F44" s="374"/>
      <c r="G44" s="128"/>
      <c r="H44" s="129">
        <v>2.3290000000000002</v>
      </c>
      <c r="I44" s="114">
        <v>2.16</v>
      </c>
      <c r="J44" s="114">
        <v>2.1930000000000001</v>
      </c>
      <c r="K44" s="98"/>
      <c r="M44" s="99">
        <f t="shared" si="3"/>
        <v>1.5277777777777739E-2</v>
      </c>
    </row>
    <row r="45" spans="1:16" ht="17.25" customHeight="1" thickTop="1" thickBot="1">
      <c r="A45" s="1" t="s">
        <v>68</v>
      </c>
      <c r="B45" s="33">
        <f t="shared" si="4"/>
        <v>35</v>
      </c>
      <c r="C45" s="130" t="s">
        <v>69</v>
      </c>
      <c r="D45" s="131" t="s">
        <v>20</v>
      </c>
      <c r="E45" s="358">
        <v>38740</v>
      </c>
      <c r="F45" s="359"/>
      <c r="G45" s="132"/>
      <c r="H45" s="114">
        <v>2.0219999999999998</v>
      </c>
      <c r="I45" s="114">
        <v>1.954</v>
      </c>
      <c r="J45" s="114">
        <v>1.974</v>
      </c>
      <c r="K45" s="133" t="s">
        <v>21</v>
      </c>
      <c r="M45" s="99">
        <f t="shared" si="3"/>
        <v>1.0235414534288648E-2</v>
      </c>
    </row>
    <row r="46" spans="1:16" ht="17.25" customHeight="1" thickTop="1" thickBot="1">
      <c r="B46" s="33">
        <f t="shared" si="4"/>
        <v>36</v>
      </c>
      <c r="C46" s="134" t="s">
        <v>70</v>
      </c>
      <c r="D46" s="135" t="s">
        <v>20</v>
      </c>
      <c r="E46" s="360">
        <v>40071</v>
      </c>
      <c r="F46" s="361"/>
      <c r="G46" s="136"/>
      <c r="H46" s="114">
        <v>1.1160000000000001</v>
      </c>
      <c r="I46" s="137">
        <v>1.008</v>
      </c>
      <c r="J46" s="137">
        <v>1.0129999999999999</v>
      </c>
      <c r="K46" s="110" t="s">
        <v>59</v>
      </c>
      <c r="M46" s="99" t="e">
        <f>+(#REF!-I46)/I46</f>
        <v>#REF!</v>
      </c>
    </row>
    <row r="47" spans="1:16" ht="17.25" customHeight="1" thickTop="1">
      <c r="B47" s="33">
        <f t="shared" si="4"/>
        <v>37</v>
      </c>
      <c r="C47" s="134" t="s">
        <v>71</v>
      </c>
      <c r="D47" s="106" t="s">
        <v>24</v>
      </c>
      <c r="E47" s="362">
        <v>42087</v>
      </c>
      <c r="F47" s="361"/>
      <c r="G47" s="136"/>
      <c r="H47" s="138" t="s">
        <v>49</v>
      </c>
      <c r="I47" s="117">
        <v>1.026</v>
      </c>
      <c r="J47" s="117">
        <v>1.028</v>
      </c>
      <c r="K47" s="110"/>
      <c r="M47" s="139">
        <f t="shared" si="3"/>
        <v>1.9493177387914246E-3</v>
      </c>
    </row>
    <row r="48" spans="1:16" ht="16.5" customHeight="1">
      <c r="B48" s="33">
        <f t="shared" si="4"/>
        <v>38</v>
      </c>
      <c r="C48" s="140" t="s">
        <v>72</v>
      </c>
      <c r="D48" s="106" t="s">
        <v>24</v>
      </c>
      <c r="E48" s="362">
        <v>42087</v>
      </c>
      <c r="F48" s="363"/>
      <c r="G48" s="141"/>
      <c r="H48" s="142" t="s">
        <v>49</v>
      </c>
      <c r="I48" s="114">
        <v>1.016</v>
      </c>
      <c r="J48" s="114">
        <v>1.018</v>
      </c>
      <c r="K48" s="110"/>
      <c r="M48" s="139">
        <f t="shared" si="3"/>
        <v>1.9685039370078757E-3</v>
      </c>
    </row>
    <row r="49" spans="2:14" ht="16.5" customHeight="1">
      <c r="B49" s="33">
        <f t="shared" si="4"/>
        <v>39</v>
      </c>
      <c r="C49" s="143" t="s">
        <v>73</v>
      </c>
      <c r="D49" s="106" t="s">
        <v>24</v>
      </c>
      <c r="E49" s="362">
        <v>42087</v>
      </c>
      <c r="F49" s="364"/>
      <c r="G49" s="144"/>
      <c r="H49" s="145" t="s">
        <v>49</v>
      </c>
      <c r="I49" s="117">
        <v>1.002</v>
      </c>
      <c r="J49" s="117">
        <v>1.0049999999999999</v>
      </c>
      <c r="K49" s="110"/>
      <c r="M49" s="139">
        <f t="shared" si="3"/>
        <v>2.994011976047796E-3</v>
      </c>
    </row>
    <row r="50" spans="2:14" ht="16.5" customHeight="1" thickBot="1">
      <c r="B50" s="33">
        <f t="shared" si="4"/>
        <v>40</v>
      </c>
      <c r="C50" s="143" t="s">
        <v>74</v>
      </c>
      <c r="D50" s="106" t="s">
        <v>75</v>
      </c>
      <c r="E50" s="365">
        <v>42317</v>
      </c>
      <c r="F50" s="366"/>
      <c r="G50" s="146"/>
      <c r="H50" s="145" t="s">
        <v>49</v>
      </c>
      <c r="I50" s="117">
        <v>100</v>
      </c>
      <c r="J50" s="117">
        <v>100</v>
      </c>
      <c r="K50" s="110"/>
      <c r="M50" s="139">
        <f t="shared" si="3"/>
        <v>0</v>
      </c>
    </row>
    <row r="51" spans="2:14" ht="13.5" customHeight="1" thickTop="1" thickBot="1">
      <c r="B51" s="334" t="s">
        <v>76</v>
      </c>
      <c r="C51" s="335"/>
      <c r="D51" s="335"/>
      <c r="E51" s="335"/>
      <c r="F51" s="335"/>
      <c r="G51" s="335"/>
      <c r="H51" s="335"/>
      <c r="I51" s="335"/>
      <c r="J51" s="336"/>
    </row>
    <row r="52" spans="2:14" ht="14.25" customHeight="1" thickTop="1" thickBot="1">
      <c r="B52" s="337" t="s">
        <v>0</v>
      </c>
      <c r="C52" s="338"/>
      <c r="D52" s="343" t="s">
        <v>1</v>
      </c>
      <c r="E52" s="346" t="s">
        <v>2</v>
      </c>
      <c r="F52" s="349" t="s">
        <v>77</v>
      </c>
      <c r="G52" s="350"/>
      <c r="H52" s="351" t="s">
        <v>3</v>
      </c>
      <c r="I52" s="351" t="s">
        <v>4</v>
      </c>
      <c r="J52" s="354" t="s">
        <v>5</v>
      </c>
      <c r="M52" s="1"/>
    </row>
    <row r="53" spans="2:14" ht="13.5" customHeight="1">
      <c r="B53" s="339"/>
      <c r="C53" s="340"/>
      <c r="D53" s="344"/>
      <c r="E53" s="347"/>
      <c r="F53" s="357" t="s">
        <v>78</v>
      </c>
      <c r="G53" s="357" t="s">
        <v>79</v>
      </c>
      <c r="H53" s="352"/>
      <c r="I53" s="352"/>
      <c r="J53" s="355"/>
      <c r="M53" s="1"/>
    </row>
    <row r="54" spans="2:14" ht="16.5" customHeight="1" thickBot="1">
      <c r="B54" s="341"/>
      <c r="C54" s="342"/>
      <c r="D54" s="345"/>
      <c r="E54" s="348"/>
      <c r="F54" s="353"/>
      <c r="G54" s="353"/>
      <c r="H54" s="353"/>
      <c r="I54" s="353"/>
      <c r="J54" s="356"/>
      <c r="M54" s="1"/>
    </row>
    <row r="55" spans="2:14" ht="16.5" customHeight="1" thickTop="1" thickBot="1">
      <c r="B55" s="325" t="s">
        <v>80</v>
      </c>
      <c r="C55" s="326"/>
      <c r="D55" s="326"/>
      <c r="E55" s="326"/>
      <c r="F55" s="326"/>
      <c r="G55" s="326"/>
      <c r="H55" s="326"/>
      <c r="I55" s="326"/>
      <c r="J55" s="327"/>
      <c r="M55" s="1"/>
    </row>
    <row r="56" spans="2:14" ht="16.5" thickTop="1" thickBot="1">
      <c r="B56" s="147">
        <v>41</v>
      </c>
      <c r="C56" s="148" t="s">
        <v>81</v>
      </c>
      <c r="D56" s="106" t="s">
        <v>15</v>
      </c>
      <c r="E56" s="149">
        <v>36831</v>
      </c>
      <c r="F56" s="149">
        <v>42138</v>
      </c>
      <c r="G56" s="150">
        <v>4.3449999999999998</v>
      </c>
      <c r="H56" s="38">
        <v>108.488</v>
      </c>
      <c r="I56" s="38">
        <v>108.621</v>
      </c>
      <c r="J56" s="38">
        <v>108.634</v>
      </c>
      <c r="K56" s="12"/>
      <c r="L56" s="12"/>
      <c r="M56" s="13"/>
      <c r="N56" s="12"/>
    </row>
    <row r="57" spans="2:14" ht="16.5" thickTop="1" thickBot="1">
      <c r="B57" s="151">
        <f>B56+1</f>
        <v>42</v>
      </c>
      <c r="C57" s="152" t="s">
        <v>82</v>
      </c>
      <c r="D57" s="153" t="s">
        <v>24</v>
      </c>
      <c r="E57" s="149">
        <v>101.60599999999999</v>
      </c>
      <c r="F57" s="149">
        <v>42150</v>
      </c>
      <c r="G57" s="154">
        <v>3.8109999999999999</v>
      </c>
      <c r="H57" s="155">
        <v>103.995</v>
      </c>
      <c r="I57" s="155">
        <v>103.879</v>
      </c>
      <c r="J57" s="155">
        <v>103.89100000000001</v>
      </c>
      <c r="K57" s="12"/>
      <c r="L57" s="12"/>
      <c r="M57" s="13"/>
      <c r="N57" s="12"/>
    </row>
    <row r="58" spans="2:14" ht="16.5" thickTop="1" thickBot="1">
      <c r="B58" s="151">
        <f t="shared" ref="B58:B79" si="5">B57+1</f>
        <v>43</v>
      </c>
      <c r="C58" s="156" t="s">
        <v>83</v>
      </c>
      <c r="D58" s="153" t="s">
        <v>24</v>
      </c>
      <c r="E58" s="149">
        <v>38847</v>
      </c>
      <c r="F58" s="149">
        <v>42107</v>
      </c>
      <c r="G58" s="154">
        <v>4.2089999999999996</v>
      </c>
      <c r="H58" s="114">
        <v>106.02</v>
      </c>
      <c r="I58" s="114">
        <v>105.83799999999999</v>
      </c>
      <c r="J58" s="114">
        <v>105.85</v>
      </c>
      <c r="K58" s="12"/>
      <c r="L58" s="12"/>
      <c r="M58" s="13"/>
      <c r="N58" s="12"/>
    </row>
    <row r="59" spans="2:14" ht="16.5" thickTop="1" thickBot="1">
      <c r="B59" s="151">
        <f t="shared" si="5"/>
        <v>44</v>
      </c>
      <c r="C59" s="156" t="s">
        <v>84</v>
      </c>
      <c r="D59" s="153" t="s">
        <v>85</v>
      </c>
      <c r="E59" s="149">
        <v>36831</v>
      </c>
      <c r="F59" s="149">
        <v>42135</v>
      </c>
      <c r="G59" s="154">
        <v>4.2759999999999998</v>
      </c>
      <c r="H59" s="157">
        <v>102.733</v>
      </c>
      <c r="I59" s="157">
        <v>102.499</v>
      </c>
      <c r="J59" s="157">
        <v>102.51</v>
      </c>
      <c r="K59" s="12"/>
      <c r="L59" s="12"/>
      <c r="M59" s="13"/>
      <c r="N59" s="12"/>
    </row>
    <row r="60" spans="2:14" ht="16.5" thickTop="1" thickBot="1">
      <c r="B60" s="151">
        <f t="shared" si="5"/>
        <v>45</v>
      </c>
      <c r="C60" s="158" t="s">
        <v>86</v>
      </c>
      <c r="D60" s="153" t="s">
        <v>87</v>
      </c>
      <c r="E60" s="149">
        <v>39209</v>
      </c>
      <c r="F60" s="149">
        <v>42135</v>
      </c>
      <c r="G60" s="154">
        <v>4.319</v>
      </c>
      <c r="H60" s="18">
        <v>103.916</v>
      </c>
      <c r="I60" s="114">
        <v>104.15900000000001</v>
      </c>
      <c r="J60" s="114">
        <v>104.173</v>
      </c>
      <c r="K60" s="12"/>
      <c r="L60" s="12"/>
      <c r="M60" s="13"/>
      <c r="N60" s="12"/>
    </row>
    <row r="61" spans="2:14" ht="16.5" thickTop="1" thickBot="1">
      <c r="B61" s="151">
        <f t="shared" si="5"/>
        <v>46</v>
      </c>
      <c r="C61" s="158" t="s">
        <v>88</v>
      </c>
      <c r="D61" s="153" t="s">
        <v>28</v>
      </c>
      <c r="E61" s="149">
        <v>37865</v>
      </c>
      <c r="F61" s="149">
        <v>42146</v>
      </c>
      <c r="G61" s="154">
        <v>3.552</v>
      </c>
      <c r="H61" s="18">
        <v>106.837</v>
      </c>
      <c r="I61" s="18">
        <v>107.41500000000001</v>
      </c>
      <c r="J61" s="18">
        <v>107.426</v>
      </c>
      <c r="K61" s="12"/>
      <c r="L61" s="12"/>
      <c r="M61" s="13"/>
      <c r="N61" s="12"/>
    </row>
    <row r="62" spans="2:14" ht="16.5" thickTop="1" thickBot="1">
      <c r="B62" s="151">
        <f t="shared" si="5"/>
        <v>47</v>
      </c>
      <c r="C62" s="152" t="s">
        <v>89</v>
      </c>
      <c r="D62" s="153" t="s">
        <v>61</v>
      </c>
      <c r="E62" s="149">
        <v>35436</v>
      </c>
      <c r="F62" s="149">
        <v>42153</v>
      </c>
      <c r="G62" s="154">
        <v>4.282</v>
      </c>
      <c r="H62" s="18">
        <v>104.303</v>
      </c>
      <c r="I62" s="50">
        <v>104.595</v>
      </c>
      <c r="J62" s="50">
        <v>104.607</v>
      </c>
      <c r="K62" s="12"/>
      <c r="L62" s="12"/>
      <c r="M62" s="13"/>
      <c r="N62" s="12"/>
    </row>
    <row r="63" spans="2:14" ht="16.5" thickTop="1" thickBot="1">
      <c r="B63" s="151">
        <f t="shared" si="5"/>
        <v>48</v>
      </c>
      <c r="C63" s="152" t="s">
        <v>90</v>
      </c>
      <c r="D63" s="153" t="s">
        <v>12</v>
      </c>
      <c r="E63" s="149">
        <v>35464</v>
      </c>
      <c r="F63" s="149">
        <v>42150</v>
      </c>
      <c r="G63" s="154">
        <v>3.984</v>
      </c>
      <c r="H63" s="18">
        <v>102.996</v>
      </c>
      <c r="I63" s="18">
        <v>102.64</v>
      </c>
      <c r="J63" s="18">
        <v>102.651</v>
      </c>
      <c r="K63" s="12"/>
      <c r="L63" s="12"/>
      <c r="M63" s="27"/>
      <c r="N63" s="12"/>
    </row>
    <row r="64" spans="2:14" ht="15" customHeight="1" thickTop="1" thickBot="1">
      <c r="B64" s="151">
        <f t="shared" si="5"/>
        <v>49</v>
      </c>
      <c r="C64" s="152" t="s">
        <v>91</v>
      </c>
      <c r="D64" s="153" t="s">
        <v>92</v>
      </c>
      <c r="E64" s="149">
        <v>37207</v>
      </c>
      <c r="F64" s="159">
        <v>42153</v>
      </c>
      <c r="G64" s="154">
        <v>3.6760000000000002</v>
      </c>
      <c r="H64" s="157">
        <v>105.095</v>
      </c>
      <c r="I64" s="157">
        <v>105.15300000000001</v>
      </c>
      <c r="J64" s="157">
        <v>105.163</v>
      </c>
      <c r="K64" s="12"/>
      <c r="L64" s="12"/>
      <c r="M64" s="13"/>
      <c r="N64" s="12"/>
    </row>
    <row r="65" spans="1:14" ht="16.5" thickTop="1" thickBot="1">
      <c r="B65" s="151">
        <f t="shared" si="5"/>
        <v>50</v>
      </c>
      <c r="C65" s="152" t="s">
        <v>93</v>
      </c>
      <c r="D65" s="153" t="s">
        <v>94</v>
      </c>
      <c r="E65" s="149">
        <v>37043</v>
      </c>
      <c r="F65" s="149">
        <v>42153</v>
      </c>
      <c r="G65" s="154">
        <v>3.625</v>
      </c>
      <c r="H65" s="157">
        <v>102.119</v>
      </c>
      <c r="I65" s="157">
        <v>102.10299999999999</v>
      </c>
      <c r="J65" s="157">
        <v>102.114</v>
      </c>
      <c r="K65" s="12"/>
      <c r="L65" s="12"/>
      <c r="M65" s="13"/>
      <c r="N65" s="12"/>
    </row>
    <row r="66" spans="1:14" ht="16.5" thickTop="1" thickBot="1">
      <c r="B66" s="151">
        <f t="shared" si="5"/>
        <v>51</v>
      </c>
      <c r="C66" s="152" t="s">
        <v>95</v>
      </c>
      <c r="D66" s="153" t="s">
        <v>96</v>
      </c>
      <c r="E66" s="149">
        <v>37242</v>
      </c>
      <c r="F66" s="149">
        <v>42149</v>
      </c>
      <c r="G66" s="154">
        <v>3.8660000000000001</v>
      </c>
      <c r="H66" s="18">
        <v>104.16500000000001</v>
      </c>
      <c r="I66" s="157">
        <v>104.274</v>
      </c>
      <c r="J66" s="157">
        <v>104.285</v>
      </c>
      <c r="K66" s="12"/>
      <c r="L66" s="12"/>
      <c r="M66" s="13"/>
      <c r="N66" s="12"/>
    </row>
    <row r="67" spans="1:14" ht="15.75" customHeight="1" thickTop="1" thickBot="1">
      <c r="B67" s="151">
        <f t="shared" si="5"/>
        <v>52</v>
      </c>
      <c r="C67" s="158" t="s">
        <v>97</v>
      </c>
      <c r="D67" s="153" t="s">
        <v>98</v>
      </c>
      <c r="E67" s="149">
        <v>39489</v>
      </c>
      <c r="F67" s="149">
        <v>42154</v>
      </c>
      <c r="G67" s="154">
        <v>3.778</v>
      </c>
      <c r="H67" s="18">
        <v>104.217</v>
      </c>
      <c r="I67" s="18">
        <v>103.587</v>
      </c>
      <c r="J67" s="18">
        <v>103.6</v>
      </c>
      <c r="K67" s="12"/>
      <c r="L67" s="12"/>
      <c r="M67" s="13"/>
      <c r="N67" s="12"/>
    </row>
    <row r="68" spans="1:14" ht="17.25" customHeight="1" thickTop="1" thickBot="1">
      <c r="B68" s="151">
        <f t="shared" si="5"/>
        <v>53</v>
      </c>
      <c r="C68" s="158" t="s">
        <v>99</v>
      </c>
      <c r="D68" s="153" t="s">
        <v>100</v>
      </c>
      <c r="E68" s="149">
        <v>36075</v>
      </c>
      <c r="F68" s="149">
        <v>42153</v>
      </c>
      <c r="G68" s="154">
        <v>4.0439999999999996</v>
      </c>
      <c r="H68" s="18">
        <v>106.676</v>
      </c>
      <c r="I68" s="18">
        <v>106.782</v>
      </c>
      <c r="J68" s="18">
        <v>106.79900000000001</v>
      </c>
      <c r="K68" s="12"/>
      <c r="L68" s="12"/>
      <c r="M68" s="13"/>
      <c r="N68" s="12"/>
    </row>
    <row r="69" spans="1:14" ht="16.5" thickTop="1" thickBot="1">
      <c r="B69" s="151">
        <f t="shared" si="5"/>
        <v>54</v>
      </c>
      <c r="C69" s="158" t="s">
        <v>101</v>
      </c>
      <c r="D69" s="153" t="s">
        <v>75</v>
      </c>
      <c r="E69" s="149">
        <v>37396</v>
      </c>
      <c r="F69" s="160">
        <v>42121</v>
      </c>
      <c r="G69" s="154">
        <v>4.1970000000000001</v>
      </c>
      <c r="H69" s="18">
        <v>105.639</v>
      </c>
      <c r="I69" s="18">
        <v>105.459</v>
      </c>
      <c r="J69" s="18">
        <v>105.471</v>
      </c>
      <c r="K69" s="12"/>
      <c r="L69" s="12"/>
      <c r="M69" s="13"/>
      <c r="N69" s="12"/>
    </row>
    <row r="70" spans="1:14" ht="16.5" thickTop="1" thickBot="1">
      <c r="B70" s="151">
        <f t="shared" si="5"/>
        <v>55</v>
      </c>
      <c r="C70" s="158" t="s">
        <v>102</v>
      </c>
      <c r="D70" s="153" t="s">
        <v>31</v>
      </c>
      <c r="E70" s="161">
        <v>40211</v>
      </c>
      <c r="F70" s="162">
        <v>42153</v>
      </c>
      <c r="G70" s="163">
        <v>3.2309999999999999</v>
      </c>
      <c r="H70" s="18">
        <v>103.337</v>
      </c>
      <c r="I70" s="18">
        <v>103.48</v>
      </c>
      <c r="J70" s="18">
        <v>103.49</v>
      </c>
      <c r="K70" s="12"/>
      <c r="L70" s="12"/>
      <c r="M70" s="13"/>
      <c r="N70" s="12"/>
    </row>
    <row r="71" spans="1:14" ht="16.5" thickTop="1" thickBot="1">
      <c r="B71" s="151">
        <f t="shared" si="5"/>
        <v>56</v>
      </c>
      <c r="C71" s="152" t="s">
        <v>103</v>
      </c>
      <c r="D71" s="153" t="s">
        <v>104</v>
      </c>
      <c r="E71" s="149">
        <v>33910</v>
      </c>
      <c r="F71" s="149">
        <v>42124</v>
      </c>
      <c r="G71" s="154">
        <v>3.786</v>
      </c>
      <c r="H71" s="18">
        <v>102.629</v>
      </c>
      <c r="I71" s="18">
        <v>102.611</v>
      </c>
      <c r="J71" s="18">
        <v>102.62</v>
      </c>
      <c r="K71" s="12"/>
      <c r="L71" s="12"/>
      <c r="M71" s="13"/>
      <c r="N71" s="12"/>
    </row>
    <row r="72" spans="1:14" ht="16.5" thickTop="1" thickBot="1">
      <c r="B72" s="151">
        <f t="shared" si="5"/>
        <v>57</v>
      </c>
      <c r="C72" s="158" t="s">
        <v>105</v>
      </c>
      <c r="D72" s="153" t="s">
        <v>106</v>
      </c>
      <c r="E72" s="149">
        <v>36815</v>
      </c>
      <c r="F72" s="149">
        <v>42153</v>
      </c>
      <c r="G72" s="154">
        <v>3.863</v>
      </c>
      <c r="H72" s="18">
        <v>104.702</v>
      </c>
      <c r="I72" s="18">
        <v>104.771</v>
      </c>
      <c r="J72" s="18">
        <v>104.78100000000001</v>
      </c>
      <c r="K72" s="12"/>
      <c r="L72" s="12"/>
      <c r="M72" s="13"/>
      <c r="N72" s="12"/>
    </row>
    <row r="73" spans="1:14" ht="16.5" thickTop="1" thickBot="1">
      <c r="A73" s="164"/>
      <c r="B73" s="151">
        <f t="shared" si="5"/>
        <v>58</v>
      </c>
      <c r="C73" s="165" t="s">
        <v>107</v>
      </c>
      <c r="D73" s="153" t="s">
        <v>108</v>
      </c>
      <c r="E73" s="160">
        <v>35744</v>
      </c>
      <c r="F73" s="149">
        <v>42153</v>
      </c>
      <c r="G73" s="154">
        <v>4.2510000000000003</v>
      </c>
      <c r="H73" s="18">
        <v>102.786</v>
      </c>
      <c r="I73" s="18">
        <v>102.836</v>
      </c>
      <c r="J73" s="18">
        <v>102.85299999999999</v>
      </c>
      <c r="K73" s="12"/>
      <c r="L73" s="12"/>
      <c r="M73" s="13"/>
      <c r="N73" s="12"/>
    </row>
    <row r="74" spans="1:14" ht="16.5" thickTop="1" thickBot="1">
      <c r="B74" s="151">
        <f t="shared" si="5"/>
        <v>59</v>
      </c>
      <c r="C74" s="166" t="s">
        <v>109</v>
      </c>
      <c r="D74" s="167" t="s">
        <v>108</v>
      </c>
      <c r="E74" s="168">
        <v>40000</v>
      </c>
      <c r="F74" s="169">
        <v>42152</v>
      </c>
      <c r="G74" s="170">
        <v>3.7029999999999998</v>
      </c>
      <c r="H74" s="18">
        <v>103.70699999999999</v>
      </c>
      <c r="I74" s="18">
        <v>103.91500000000001</v>
      </c>
      <c r="J74" s="18">
        <v>103.925</v>
      </c>
      <c r="K74" s="12"/>
      <c r="L74" s="12"/>
      <c r="M74" s="13"/>
      <c r="N74" s="12"/>
    </row>
    <row r="75" spans="1:14" ht="16.5" thickTop="1" thickBot="1">
      <c r="B75" s="171">
        <f t="shared" si="5"/>
        <v>60</v>
      </c>
      <c r="C75" s="172" t="s">
        <v>110</v>
      </c>
      <c r="D75" s="106" t="s">
        <v>48</v>
      </c>
      <c r="E75" s="149">
        <v>39604</v>
      </c>
      <c r="F75" s="149">
        <v>42153</v>
      </c>
      <c r="G75" s="150">
        <v>3.5249999999999999</v>
      </c>
      <c r="H75" s="157">
        <v>104.892</v>
      </c>
      <c r="I75" s="173">
        <v>105.018</v>
      </c>
      <c r="J75" s="173">
        <v>105.03</v>
      </c>
      <c r="K75" s="5"/>
      <c r="L75" s="5"/>
      <c r="M75" s="90"/>
      <c r="N75" s="5"/>
    </row>
    <row r="76" spans="1:14" ht="16.5" thickTop="1" thickBot="1">
      <c r="B76" s="171">
        <f t="shared" si="5"/>
        <v>61</v>
      </c>
      <c r="C76" s="174" t="s">
        <v>111</v>
      </c>
      <c r="D76" s="175" t="s">
        <v>112</v>
      </c>
      <c r="E76" s="149">
        <v>35481</v>
      </c>
      <c r="F76" s="149">
        <v>42149</v>
      </c>
      <c r="G76" s="176">
        <v>4.2240000000000002</v>
      </c>
      <c r="H76" s="18">
        <v>102.652</v>
      </c>
      <c r="I76" s="18">
        <v>102.85599999999999</v>
      </c>
      <c r="J76" s="18">
        <v>102.869</v>
      </c>
      <c r="K76" s="12"/>
      <c r="L76" s="12"/>
      <c r="M76" s="13"/>
      <c r="N76" s="12"/>
    </row>
    <row r="77" spans="1:14" ht="16.5" thickTop="1" thickBot="1">
      <c r="B77" s="171">
        <f t="shared" si="5"/>
        <v>62</v>
      </c>
      <c r="C77" s="177" t="s">
        <v>113</v>
      </c>
      <c r="D77" s="175" t="s">
        <v>37</v>
      </c>
      <c r="E77" s="149">
        <v>39706</v>
      </c>
      <c r="F77" s="149">
        <v>42111</v>
      </c>
      <c r="G77" s="176">
        <v>4.2140000000000004</v>
      </c>
      <c r="H77" s="18">
        <v>103.61499999999999</v>
      </c>
      <c r="I77" s="18">
        <v>103.48699999999999</v>
      </c>
      <c r="J77" s="18">
        <v>103.505</v>
      </c>
      <c r="K77" s="12"/>
      <c r="L77" s="12"/>
      <c r="M77" s="13"/>
      <c r="N77" s="12"/>
    </row>
    <row r="78" spans="1:14" ht="16.5" thickTop="1" thickBot="1">
      <c r="B78" s="171">
        <f t="shared" si="5"/>
        <v>63</v>
      </c>
      <c r="C78" s="178" t="s">
        <v>114</v>
      </c>
      <c r="D78" s="175" t="s">
        <v>10</v>
      </c>
      <c r="E78" s="149">
        <v>38565</v>
      </c>
      <c r="F78" s="149">
        <v>42153</v>
      </c>
      <c r="G78" s="176">
        <v>3.4889999999999999</v>
      </c>
      <c r="H78" s="157">
        <v>104.95699999999999</v>
      </c>
      <c r="I78" s="157">
        <v>105.01</v>
      </c>
      <c r="J78" s="157">
        <v>105.01900000000001</v>
      </c>
      <c r="K78" s="12"/>
      <c r="L78" s="12"/>
      <c r="M78" s="13"/>
      <c r="N78" s="12"/>
    </row>
    <row r="79" spans="1:14" ht="16.5" thickTop="1" thickBot="1">
      <c r="B79" s="171">
        <f t="shared" si="5"/>
        <v>64</v>
      </c>
      <c r="C79" s="179" t="s">
        <v>115</v>
      </c>
      <c r="D79" s="180" t="s">
        <v>116</v>
      </c>
      <c r="E79" s="181">
        <v>34288</v>
      </c>
      <c r="F79" s="181">
        <v>42139</v>
      </c>
      <c r="G79" s="182">
        <v>3.6240000000000001</v>
      </c>
      <c r="H79" s="44">
        <v>102.377</v>
      </c>
      <c r="I79" s="44">
        <v>102.52800000000001</v>
      </c>
      <c r="J79" s="44">
        <v>102.539</v>
      </c>
      <c r="K79" s="12"/>
      <c r="L79" s="12"/>
      <c r="M79" s="13"/>
      <c r="N79" s="12"/>
    </row>
    <row r="80" spans="1:14" ht="13.5" customHeight="1" thickTop="1" thickBot="1">
      <c r="A80" s="1" t="s">
        <v>68</v>
      </c>
      <c r="B80" s="325" t="s">
        <v>117</v>
      </c>
      <c r="C80" s="326"/>
      <c r="D80" s="326"/>
      <c r="E80" s="326"/>
      <c r="F80" s="326"/>
      <c r="G80" s="326"/>
      <c r="H80" s="326"/>
      <c r="I80" s="326"/>
      <c r="J80" s="327"/>
      <c r="K80" s="12"/>
      <c r="L80" s="12"/>
      <c r="M80" s="13"/>
      <c r="N80" s="12"/>
    </row>
    <row r="81" spans="1:14" ht="16.5" thickTop="1" thickBot="1">
      <c r="B81" s="183">
        <v>65</v>
      </c>
      <c r="C81" s="184" t="s">
        <v>118</v>
      </c>
      <c r="D81" s="185" t="s">
        <v>15</v>
      </c>
      <c r="E81" s="149">
        <v>39084</v>
      </c>
      <c r="F81" s="149">
        <v>42121</v>
      </c>
      <c r="G81" s="150">
        <v>0.371</v>
      </c>
      <c r="H81" s="50">
        <v>10.526999999999999</v>
      </c>
      <c r="I81" s="186">
        <v>10.573</v>
      </c>
      <c r="J81" s="415">
        <v>10.574999999999999</v>
      </c>
      <c r="K81" s="12"/>
      <c r="L81" s="12"/>
      <c r="M81" s="13"/>
      <c r="N81" s="12"/>
    </row>
    <row r="82" spans="1:14" ht="16.5" thickTop="1" thickBot="1">
      <c r="A82" s="1" t="s">
        <v>68</v>
      </c>
      <c r="B82" s="183">
        <f>B81+1</f>
        <v>66</v>
      </c>
      <c r="C82" s="187" t="s">
        <v>119</v>
      </c>
      <c r="D82" s="188" t="s">
        <v>28</v>
      </c>
      <c r="E82" s="189">
        <v>39762</v>
      </c>
      <c r="F82" s="190">
        <v>42153</v>
      </c>
      <c r="G82" s="176">
        <v>3.379</v>
      </c>
      <c r="H82" s="191">
        <v>102.82299999999999</v>
      </c>
      <c r="I82" s="192">
        <v>103.36799999999999</v>
      </c>
      <c r="J82" s="192">
        <v>103.377</v>
      </c>
      <c r="M82" s="99"/>
    </row>
    <row r="83" spans="1:14" ht="16.5" thickTop="1" thickBot="1">
      <c r="B83" s="183">
        <f t="shared" ref="B83:B85" si="6">B82+1</f>
        <v>67</v>
      </c>
      <c r="C83" s="193" t="s">
        <v>120</v>
      </c>
      <c r="D83" s="194" t="s">
        <v>121</v>
      </c>
      <c r="E83" s="195">
        <v>40543</v>
      </c>
      <c r="F83" s="160">
        <v>42132</v>
      </c>
      <c r="G83" s="182">
        <v>4.4429999999999996</v>
      </c>
      <c r="H83" s="196">
        <v>104.004</v>
      </c>
      <c r="I83" s="197">
        <v>103.875</v>
      </c>
      <c r="J83" s="197">
        <v>103.88800000000001</v>
      </c>
      <c r="M83" s="99"/>
    </row>
    <row r="84" spans="1:14" ht="16.5" thickTop="1" thickBot="1">
      <c r="B84" s="183">
        <f t="shared" si="6"/>
        <v>68</v>
      </c>
      <c r="C84" s="198" t="s">
        <v>122</v>
      </c>
      <c r="D84" s="199" t="s">
        <v>123</v>
      </c>
      <c r="E84" s="200">
        <v>42024</v>
      </c>
      <c r="F84" s="201" t="s">
        <v>51</v>
      </c>
      <c r="G84" s="202" t="s">
        <v>51</v>
      </c>
      <c r="H84" s="142" t="s">
        <v>49</v>
      </c>
      <c r="I84" s="203">
        <v>103.262</v>
      </c>
      <c r="J84" s="203">
        <v>103.274</v>
      </c>
      <c r="M84" s="99"/>
    </row>
    <row r="85" spans="1:14" ht="16.5" thickTop="1" thickBot="1">
      <c r="B85" s="183">
        <f t="shared" si="6"/>
        <v>69</v>
      </c>
      <c r="C85" s="204" t="s">
        <v>124</v>
      </c>
      <c r="D85" s="205" t="s">
        <v>125</v>
      </c>
      <c r="E85" s="206">
        <v>42195</v>
      </c>
      <c r="F85" s="207" t="s">
        <v>51</v>
      </c>
      <c r="G85" s="208" t="s">
        <v>51</v>
      </c>
      <c r="H85" s="209" t="s">
        <v>49</v>
      </c>
      <c r="I85" s="203">
        <v>10.138</v>
      </c>
      <c r="J85" s="203">
        <v>10.138999999999999</v>
      </c>
      <c r="K85" s="12"/>
      <c r="L85" s="12"/>
      <c r="M85" s="13"/>
      <c r="N85" s="12"/>
    </row>
    <row r="86" spans="1:14" ht="13.5" customHeight="1" thickTop="1" thickBot="1">
      <c r="B86" s="325" t="s">
        <v>126</v>
      </c>
      <c r="C86" s="326"/>
      <c r="D86" s="326"/>
      <c r="E86" s="326"/>
      <c r="F86" s="326"/>
      <c r="G86" s="326"/>
      <c r="H86" s="326"/>
      <c r="I86" s="326"/>
      <c r="J86" s="327"/>
      <c r="M86" s="99"/>
    </row>
    <row r="87" spans="1:14" ht="15" customHeight="1" thickTop="1" thickBot="1">
      <c r="B87" s="210">
        <v>70</v>
      </c>
      <c r="C87" s="211" t="s">
        <v>127</v>
      </c>
      <c r="D87" s="212" t="s">
        <v>92</v>
      </c>
      <c r="E87" s="213">
        <v>39503</v>
      </c>
      <c r="F87" s="214">
        <v>42153</v>
      </c>
      <c r="G87" s="215">
        <v>3.855</v>
      </c>
      <c r="H87" s="11">
        <v>101.462</v>
      </c>
      <c r="I87" s="11">
        <v>101.57</v>
      </c>
      <c r="J87" s="11">
        <v>101.636</v>
      </c>
      <c r="K87" s="91"/>
      <c r="L87" s="100">
        <v>12769294</v>
      </c>
      <c r="M87" s="99">
        <f>+(J87-I87)/I87</f>
        <v>6.4979816875064002E-4</v>
      </c>
    </row>
    <row r="88" spans="1:14" ht="13.5" customHeight="1" thickTop="1" thickBot="1">
      <c r="A88" s="332" t="s">
        <v>128</v>
      </c>
      <c r="B88" s="332"/>
      <c r="C88" s="332"/>
      <c r="D88" s="332"/>
      <c r="E88" s="332"/>
      <c r="F88" s="332"/>
      <c r="G88" s="332"/>
      <c r="H88" s="332"/>
      <c r="I88" s="332"/>
      <c r="J88" s="333"/>
      <c r="M88" s="216"/>
    </row>
    <row r="89" spans="1:14" ht="16.5" thickTop="1" thickBot="1">
      <c r="B89" s="217">
        <v>71</v>
      </c>
      <c r="C89" s="218" t="s">
        <v>129</v>
      </c>
      <c r="D89" s="219" t="s">
        <v>15</v>
      </c>
      <c r="E89" s="220">
        <v>34561</v>
      </c>
      <c r="F89" s="220">
        <v>42138</v>
      </c>
      <c r="G89" s="221">
        <v>1.147</v>
      </c>
      <c r="H89" s="222">
        <v>65.83</v>
      </c>
      <c r="I89" s="22">
        <v>57.786999999999999</v>
      </c>
      <c r="J89" s="22">
        <v>57.817999999999998</v>
      </c>
      <c r="K89" s="12"/>
      <c r="L89" s="12"/>
      <c r="M89" s="13"/>
      <c r="N89" s="12"/>
    </row>
    <row r="90" spans="1:14" ht="16.5" thickTop="1" thickBot="1">
      <c r="B90" s="223">
        <f t="shared" ref="B90:B102" si="7">B89+1</f>
        <v>72</v>
      </c>
      <c r="C90" s="177" t="s">
        <v>130</v>
      </c>
      <c r="D90" s="224" t="s">
        <v>85</v>
      </c>
      <c r="E90" s="190">
        <v>34415</v>
      </c>
      <c r="F90" s="190">
        <v>42135</v>
      </c>
      <c r="G90" s="225">
        <v>2.4209999999999998</v>
      </c>
      <c r="H90" s="18">
        <v>148.72399999999999</v>
      </c>
      <c r="I90" s="18">
        <v>136.40600000000001</v>
      </c>
      <c r="J90" s="18">
        <v>137.01400000000001</v>
      </c>
      <c r="K90" s="12"/>
      <c r="L90" s="12"/>
      <c r="M90" s="13"/>
      <c r="N90" s="12"/>
    </row>
    <row r="91" spans="1:14" ht="16.5" thickTop="1" thickBot="1">
      <c r="B91" s="223">
        <f t="shared" si="7"/>
        <v>73</v>
      </c>
      <c r="C91" s="177" t="s">
        <v>131</v>
      </c>
      <c r="D91" s="175" t="s">
        <v>85</v>
      </c>
      <c r="E91" s="226">
        <v>34415</v>
      </c>
      <c r="F91" s="190">
        <v>42135</v>
      </c>
      <c r="G91" s="176">
        <v>22.765999999999998</v>
      </c>
      <c r="H91" s="103">
        <v>1489.82</v>
      </c>
      <c r="I91" s="103">
        <v>1385.885</v>
      </c>
      <c r="J91" s="103">
        <v>1392.5830000000001</v>
      </c>
      <c r="K91" s="12"/>
      <c r="L91" s="12"/>
      <c r="M91" s="13"/>
      <c r="N91" s="12"/>
    </row>
    <row r="92" spans="1:14" ht="16.5" thickTop="1" thickBot="1">
      <c r="B92" s="223">
        <f t="shared" si="7"/>
        <v>74</v>
      </c>
      <c r="C92" s="177" t="s">
        <v>132</v>
      </c>
      <c r="D92" s="227" t="s">
        <v>12</v>
      </c>
      <c r="E92" s="226">
        <v>34449</v>
      </c>
      <c r="F92" s="190">
        <v>42150</v>
      </c>
      <c r="G92" s="176">
        <v>2.8340000000000001</v>
      </c>
      <c r="H92" s="18">
        <v>113.033</v>
      </c>
      <c r="I92" s="18">
        <v>110.14700000000001</v>
      </c>
      <c r="J92" s="18">
        <v>110.20399999999999</v>
      </c>
      <c r="K92" s="12"/>
      <c r="L92" s="12"/>
      <c r="M92" s="13"/>
      <c r="N92" s="12"/>
    </row>
    <row r="93" spans="1:14" ht="16.5" thickTop="1" thickBot="1">
      <c r="B93" s="223">
        <f t="shared" si="7"/>
        <v>75</v>
      </c>
      <c r="C93" s="228" t="s">
        <v>133</v>
      </c>
      <c r="D93" s="227" t="s">
        <v>12</v>
      </c>
      <c r="E93" s="226">
        <v>681</v>
      </c>
      <c r="F93" s="190">
        <v>42150</v>
      </c>
      <c r="G93" s="176">
        <v>1.5449999999999999</v>
      </c>
      <c r="H93" s="18">
        <v>112.063</v>
      </c>
      <c r="I93" s="18">
        <v>103.58</v>
      </c>
      <c r="J93" s="18">
        <v>103.72499999999999</v>
      </c>
      <c r="K93" s="12"/>
      <c r="L93" s="12"/>
      <c r="M93" s="13"/>
      <c r="N93" s="12"/>
    </row>
    <row r="94" spans="1:14" ht="16.5" thickTop="1" thickBot="1">
      <c r="B94" s="223">
        <f t="shared" si="7"/>
        <v>76</v>
      </c>
      <c r="C94" s="177" t="s">
        <v>134</v>
      </c>
      <c r="D94" s="188" t="s">
        <v>61</v>
      </c>
      <c r="E94" s="226">
        <v>105.764</v>
      </c>
      <c r="F94" s="190">
        <v>42153</v>
      </c>
      <c r="G94" s="176">
        <v>0.6</v>
      </c>
      <c r="H94" s="18">
        <v>85.43</v>
      </c>
      <c r="I94" s="18">
        <v>85.905000000000001</v>
      </c>
      <c r="J94" s="18">
        <v>86.084000000000003</v>
      </c>
      <c r="K94" s="12"/>
      <c r="L94" s="12"/>
      <c r="M94" s="13"/>
      <c r="N94" s="12"/>
    </row>
    <row r="95" spans="1:14" ht="15.75" thickTop="1">
      <c r="B95" s="223">
        <f t="shared" si="7"/>
        <v>77</v>
      </c>
      <c r="C95" s="177" t="s">
        <v>135</v>
      </c>
      <c r="D95" s="188" t="s">
        <v>96</v>
      </c>
      <c r="E95" s="226">
        <v>36367</v>
      </c>
      <c r="F95" s="190">
        <v>42149</v>
      </c>
      <c r="G95" s="176">
        <v>0.45400000000000001</v>
      </c>
      <c r="H95" s="18">
        <v>17.175999999999998</v>
      </c>
      <c r="I95" s="18">
        <v>16.988</v>
      </c>
      <c r="J95" s="18">
        <v>16.984999999999999</v>
      </c>
      <c r="K95" s="18"/>
      <c r="L95" s="18"/>
      <c r="M95" s="18"/>
      <c r="N95" s="229"/>
    </row>
    <row r="96" spans="1:14" ht="15.75" thickBot="1">
      <c r="B96" s="230">
        <f t="shared" si="7"/>
        <v>78</v>
      </c>
      <c r="C96" s="177" t="s">
        <v>136</v>
      </c>
      <c r="D96" s="188" t="s">
        <v>104</v>
      </c>
      <c r="E96" s="226">
        <v>36857</v>
      </c>
      <c r="F96" s="190">
        <v>42124</v>
      </c>
      <c r="G96" s="176">
        <v>6.5960000000000001</v>
      </c>
      <c r="H96" s="18">
        <v>272.65800000000002</v>
      </c>
      <c r="I96" s="18">
        <v>260.18700000000001</v>
      </c>
      <c r="J96" s="18">
        <v>261.33499999999998</v>
      </c>
      <c r="K96" s="18"/>
      <c r="L96" s="18"/>
      <c r="M96" s="18"/>
      <c r="N96" s="229"/>
    </row>
    <row r="97" spans="1:14" ht="15.75" customHeight="1" thickTop="1" thickBot="1">
      <c r="B97" s="231">
        <f t="shared" si="7"/>
        <v>79</v>
      </c>
      <c r="C97" s="177" t="s">
        <v>137</v>
      </c>
      <c r="D97" s="175" t="s">
        <v>108</v>
      </c>
      <c r="E97" s="226">
        <v>34599</v>
      </c>
      <c r="F97" s="190">
        <v>42153</v>
      </c>
      <c r="G97" s="176">
        <v>0.70599999999999996</v>
      </c>
      <c r="H97" s="18">
        <v>32.348999999999997</v>
      </c>
      <c r="I97" s="18">
        <v>29.213000000000001</v>
      </c>
      <c r="J97" s="18">
        <v>29.244</v>
      </c>
      <c r="K97" s="12"/>
      <c r="L97" s="12"/>
      <c r="M97" s="13"/>
      <c r="N97" s="12"/>
    </row>
    <row r="98" spans="1:14" ht="14.25" customHeight="1" thickTop="1" thickBot="1">
      <c r="B98" s="231">
        <f t="shared" si="7"/>
        <v>80</v>
      </c>
      <c r="C98" s="228" t="s">
        <v>138</v>
      </c>
      <c r="D98" s="175" t="s">
        <v>48</v>
      </c>
      <c r="E98" s="226">
        <v>38777</v>
      </c>
      <c r="F98" s="190">
        <v>42153</v>
      </c>
      <c r="G98" s="176">
        <v>32.738</v>
      </c>
      <c r="H98" s="103">
        <v>2419.7060000000001</v>
      </c>
      <c r="I98" s="103">
        <v>2203.27</v>
      </c>
      <c r="J98" s="103">
        <v>2204.5529999999999</v>
      </c>
      <c r="K98" s="12"/>
      <c r="L98" s="12"/>
      <c r="M98" s="13"/>
      <c r="N98" s="12"/>
    </row>
    <row r="99" spans="1:14" ht="17.25" customHeight="1" thickTop="1" thickBot="1">
      <c r="B99" s="231">
        <f t="shared" si="7"/>
        <v>81</v>
      </c>
      <c r="C99" s="177" t="s">
        <v>139</v>
      </c>
      <c r="D99" s="175" t="s">
        <v>112</v>
      </c>
      <c r="E99" s="226">
        <v>34423</v>
      </c>
      <c r="F99" s="190">
        <v>42145</v>
      </c>
      <c r="G99" s="176">
        <v>2.54</v>
      </c>
      <c r="H99" s="18">
        <v>78.209000000000003</v>
      </c>
      <c r="I99" s="232">
        <v>68.506</v>
      </c>
      <c r="J99" s="232">
        <v>68.558000000000007</v>
      </c>
      <c r="K99" s="12"/>
      <c r="L99" s="12"/>
      <c r="M99" s="13"/>
      <c r="N99" s="12"/>
    </row>
    <row r="100" spans="1:14" ht="16.5" thickTop="1" thickBot="1">
      <c r="B100" s="231">
        <f t="shared" si="7"/>
        <v>82</v>
      </c>
      <c r="C100" s="177" t="s">
        <v>140</v>
      </c>
      <c r="D100" s="175" t="s">
        <v>112</v>
      </c>
      <c r="E100" s="226">
        <v>34731</v>
      </c>
      <c r="F100" s="190">
        <v>42143</v>
      </c>
      <c r="G100" s="176">
        <v>1.8220000000000001</v>
      </c>
      <c r="H100" s="18">
        <v>57.857999999999997</v>
      </c>
      <c r="I100" s="18">
        <v>53.652000000000001</v>
      </c>
      <c r="J100" s="18">
        <v>53.744999999999997</v>
      </c>
      <c r="K100" s="12"/>
      <c r="L100" s="12"/>
      <c r="M100" s="13"/>
      <c r="N100" s="12"/>
    </row>
    <row r="101" spans="1:14" ht="16.5" thickTop="1" thickBot="1">
      <c r="B101" s="231">
        <f t="shared" si="7"/>
        <v>83</v>
      </c>
      <c r="C101" s="178" t="s">
        <v>141</v>
      </c>
      <c r="D101" s="194" t="s">
        <v>116</v>
      </c>
      <c r="E101" s="226">
        <v>36192</v>
      </c>
      <c r="F101" s="181">
        <v>42139</v>
      </c>
      <c r="G101" s="182">
        <v>0.69199999999999995</v>
      </c>
      <c r="H101" s="191">
        <v>100.944</v>
      </c>
      <c r="I101" s="191">
        <v>91.858000000000004</v>
      </c>
      <c r="J101" s="191">
        <v>91.861000000000004</v>
      </c>
      <c r="K101" s="12"/>
      <c r="L101" s="12"/>
      <c r="M101" s="13"/>
      <c r="N101" s="12"/>
    </row>
    <row r="102" spans="1:14" ht="16.5" thickTop="1" thickBot="1">
      <c r="B102" s="231">
        <f t="shared" si="7"/>
        <v>84</v>
      </c>
      <c r="C102" s="166" t="s">
        <v>142</v>
      </c>
      <c r="D102" s="188" t="s">
        <v>116</v>
      </c>
      <c r="E102" s="226">
        <v>36297</v>
      </c>
      <c r="F102" s="181">
        <v>42139</v>
      </c>
      <c r="G102" s="176">
        <v>0.72</v>
      </c>
      <c r="H102" s="191">
        <v>110.547</v>
      </c>
      <c r="I102" s="233">
        <v>96.977999999999994</v>
      </c>
      <c r="J102" s="233">
        <v>97.438000000000002</v>
      </c>
      <c r="K102" s="12"/>
      <c r="L102" s="12"/>
      <c r="M102" s="13"/>
      <c r="N102" s="12"/>
    </row>
    <row r="103" spans="1:14" ht="16.5" thickTop="1" thickBot="1">
      <c r="B103" s="234">
        <f>B102+1</f>
        <v>85</v>
      </c>
      <c r="C103" s="235" t="s">
        <v>143</v>
      </c>
      <c r="D103" s="194" t="s">
        <v>116</v>
      </c>
      <c r="E103" s="181">
        <v>36626</v>
      </c>
      <c r="F103" s="181">
        <v>42139</v>
      </c>
      <c r="G103" s="182">
        <v>0.65500000000000003</v>
      </c>
      <c r="H103" s="44">
        <v>97.572999999999993</v>
      </c>
      <c r="I103" s="44">
        <v>80.096999999999994</v>
      </c>
      <c r="J103" s="44">
        <v>80.631</v>
      </c>
      <c r="K103" s="12"/>
      <c r="L103" s="12"/>
      <c r="M103" s="13"/>
      <c r="N103" s="12"/>
    </row>
    <row r="104" spans="1:14" ht="12.75" customHeight="1" thickTop="1" thickBot="1">
      <c r="B104" s="325" t="s">
        <v>144</v>
      </c>
      <c r="C104" s="326"/>
      <c r="D104" s="326"/>
      <c r="E104" s="326"/>
      <c r="F104" s="326"/>
      <c r="G104" s="326"/>
      <c r="H104" s="326"/>
      <c r="I104" s="326"/>
      <c r="J104" s="327"/>
      <c r="M104" s="92"/>
    </row>
    <row r="105" spans="1:14" ht="16.5" thickTop="1" thickBot="1">
      <c r="B105" s="236">
        <v>86</v>
      </c>
      <c r="C105" s="237" t="s">
        <v>145</v>
      </c>
      <c r="D105" s="238" t="s">
        <v>15</v>
      </c>
      <c r="E105" s="190">
        <v>39084</v>
      </c>
      <c r="F105" s="190">
        <v>42121</v>
      </c>
      <c r="G105" s="225">
        <v>0.26800000000000002</v>
      </c>
      <c r="H105" s="222">
        <v>11.420999999999999</v>
      </c>
      <c r="I105" s="239">
        <v>11.068</v>
      </c>
      <c r="J105" s="239">
        <v>11.074999999999999</v>
      </c>
      <c r="K105" s="12"/>
      <c r="L105" s="13"/>
      <c r="M105" s="12"/>
      <c r="N105" s="31"/>
    </row>
    <row r="106" spans="1:14" ht="16.5" thickTop="1" thickBot="1">
      <c r="B106" s="240">
        <f>B105+1</f>
        <v>87</v>
      </c>
      <c r="C106" s="187" t="s">
        <v>146</v>
      </c>
      <c r="D106" s="175" t="s">
        <v>15</v>
      </c>
      <c r="E106" s="226">
        <v>1867429</v>
      </c>
      <c r="F106" s="190">
        <v>42121</v>
      </c>
      <c r="G106" s="176">
        <v>0.23</v>
      </c>
      <c r="H106" s="18">
        <v>12.387</v>
      </c>
      <c r="I106" s="241">
        <v>11.992000000000001</v>
      </c>
      <c r="J106" s="241">
        <v>12</v>
      </c>
      <c r="K106" s="12"/>
      <c r="L106" s="13"/>
      <c r="M106" s="12"/>
      <c r="N106" s="31"/>
    </row>
    <row r="107" spans="1:14" ht="16.5" thickTop="1" thickBot="1">
      <c r="B107" s="240">
        <f t="shared" ref="B107:B121" si="8">B106+1</f>
        <v>88</v>
      </c>
      <c r="C107" s="187" t="s">
        <v>147</v>
      </c>
      <c r="D107" s="175" t="s">
        <v>15</v>
      </c>
      <c r="E107" s="226">
        <v>735</v>
      </c>
      <c r="F107" s="190">
        <v>42121</v>
      </c>
      <c r="G107" s="176">
        <v>0.20499999999999999</v>
      </c>
      <c r="H107" s="18">
        <v>15.946</v>
      </c>
      <c r="I107" s="241">
        <v>14.56</v>
      </c>
      <c r="J107" s="241">
        <v>14.579000000000001</v>
      </c>
      <c r="K107" s="12"/>
      <c r="L107" s="13"/>
      <c r="M107" s="12"/>
      <c r="N107" s="31"/>
    </row>
    <row r="108" spans="1:14" ht="17.25" customHeight="1" thickTop="1" thickBot="1">
      <c r="A108" s="242"/>
      <c r="B108" s="240">
        <f t="shared" si="8"/>
        <v>89</v>
      </c>
      <c r="C108" s="187" t="s">
        <v>148</v>
      </c>
      <c r="D108" s="175" t="s">
        <v>15</v>
      </c>
      <c r="E108" s="226">
        <v>39084</v>
      </c>
      <c r="F108" s="190">
        <v>42121</v>
      </c>
      <c r="G108" s="176">
        <v>0.33100000000000002</v>
      </c>
      <c r="H108" s="18">
        <v>14.845000000000001</v>
      </c>
      <c r="I108" s="241">
        <v>13.666</v>
      </c>
      <c r="J108" s="241">
        <v>13.702999999999999</v>
      </c>
      <c r="K108" s="12"/>
      <c r="L108" s="13"/>
      <c r="M108" s="12"/>
      <c r="N108" s="31"/>
    </row>
    <row r="109" spans="1:14" ht="16.5" thickTop="1" thickBot="1">
      <c r="B109" s="240">
        <f t="shared" si="8"/>
        <v>90</v>
      </c>
      <c r="C109" s="243" t="s">
        <v>149</v>
      </c>
      <c r="D109" s="188" t="s">
        <v>85</v>
      </c>
      <c r="E109" s="226">
        <v>39994</v>
      </c>
      <c r="F109" s="190">
        <v>42149</v>
      </c>
      <c r="G109" s="176">
        <v>0.35</v>
      </c>
      <c r="H109" s="196">
        <v>13.041</v>
      </c>
      <c r="I109" s="241">
        <v>11.994</v>
      </c>
      <c r="J109" s="241">
        <v>12.045999999999999</v>
      </c>
      <c r="K109" s="12"/>
      <c r="L109" s="13"/>
      <c r="M109" s="12"/>
      <c r="N109" s="31"/>
    </row>
    <row r="110" spans="1:14" ht="15.75" customHeight="1" thickTop="1" thickBot="1">
      <c r="B110" s="240">
        <f t="shared" si="8"/>
        <v>91</v>
      </c>
      <c r="C110" s="243" t="s">
        <v>150</v>
      </c>
      <c r="D110" s="175" t="s">
        <v>85</v>
      </c>
      <c r="E110" s="226">
        <v>40848</v>
      </c>
      <c r="F110" s="190">
        <v>42149</v>
      </c>
      <c r="G110" s="244">
        <v>9.2999999999999999E-2</v>
      </c>
      <c r="H110" s="18">
        <v>11.558999999999999</v>
      </c>
      <c r="I110" s="241">
        <v>10.654999999999999</v>
      </c>
      <c r="J110" s="241">
        <v>10.749000000000001</v>
      </c>
      <c r="K110" s="12"/>
      <c r="L110" s="13"/>
      <c r="M110" s="12"/>
      <c r="N110" s="31"/>
    </row>
    <row r="111" spans="1:14" ht="16.5" thickTop="1" thickBot="1">
      <c r="B111" s="240">
        <f t="shared" si="8"/>
        <v>92</v>
      </c>
      <c r="C111" s="243" t="s">
        <v>151</v>
      </c>
      <c r="D111" s="188" t="s">
        <v>85</v>
      </c>
      <c r="E111" s="226">
        <v>40848</v>
      </c>
      <c r="F111" s="190">
        <v>42149</v>
      </c>
      <c r="G111" s="176">
        <v>0.23200000000000001</v>
      </c>
      <c r="H111" s="18">
        <v>10.670999999999999</v>
      </c>
      <c r="I111" s="245" t="s">
        <v>152</v>
      </c>
      <c r="J111" s="245" t="s">
        <v>152</v>
      </c>
      <c r="K111" s="12"/>
      <c r="L111" s="13"/>
      <c r="M111" s="12"/>
      <c r="N111" s="31"/>
    </row>
    <row r="112" spans="1:14" ht="16.5" thickTop="1" thickBot="1">
      <c r="B112" s="240">
        <f t="shared" si="8"/>
        <v>93</v>
      </c>
      <c r="C112" s="243" t="s">
        <v>153</v>
      </c>
      <c r="D112" s="175" t="s">
        <v>85</v>
      </c>
      <c r="E112" s="246">
        <v>40848</v>
      </c>
      <c r="F112" s="190">
        <v>42149</v>
      </c>
      <c r="G112" s="247">
        <v>0.318</v>
      </c>
      <c r="H112" s="191">
        <v>10.723000000000001</v>
      </c>
      <c r="I112" s="248" t="s">
        <v>152</v>
      </c>
      <c r="J112" s="248" t="s">
        <v>152</v>
      </c>
      <c r="K112" s="12"/>
      <c r="L112" s="13"/>
      <c r="M112" s="12"/>
      <c r="N112" s="31"/>
    </row>
    <row r="113" spans="1:14" ht="16.5" thickTop="1" thickBot="1">
      <c r="B113" s="240">
        <f t="shared" si="8"/>
        <v>94</v>
      </c>
      <c r="C113" s="249" t="s">
        <v>154</v>
      </c>
      <c r="D113" s="188" t="s">
        <v>61</v>
      </c>
      <c r="E113" s="226">
        <v>39175</v>
      </c>
      <c r="F113" s="190">
        <v>42145</v>
      </c>
      <c r="G113" s="176">
        <v>2.3380000000000001</v>
      </c>
      <c r="H113" s="18">
        <v>127.42</v>
      </c>
      <c r="I113" s="241">
        <v>131.202</v>
      </c>
      <c r="J113" s="241">
        <v>131.43199999999999</v>
      </c>
      <c r="K113" s="12"/>
      <c r="L113" s="13"/>
      <c r="M113" s="12"/>
      <c r="N113" s="31"/>
    </row>
    <row r="114" spans="1:14" ht="16.5" thickTop="1" thickBot="1">
      <c r="B114" s="240">
        <f t="shared" si="8"/>
        <v>95</v>
      </c>
      <c r="C114" s="250" t="s">
        <v>155</v>
      </c>
      <c r="D114" s="188" t="s">
        <v>61</v>
      </c>
      <c r="E114" s="226">
        <v>39175</v>
      </c>
      <c r="F114" s="190">
        <v>42145</v>
      </c>
      <c r="G114" s="244">
        <v>2.2360000000000002</v>
      </c>
      <c r="H114" s="18">
        <v>124.932</v>
      </c>
      <c r="I114" s="241">
        <v>127.84</v>
      </c>
      <c r="J114" s="241">
        <v>128.01499999999999</v>
      </c>
      <c r="K114" s="12"/>
      <c r="L114" s="13"/>
      <c r="M114" s="12"/>
      <c r="N114" s="31"/>
    </row>
    <row r="115" spans="1:14" ht="16.5" thickTop="1" thickBot="1">
      <c r="B115" s="240">
        <f t="shared" si="8"/>
        <v>96</v>
      </c>
      <c r="C115" s="251" t="s">
        <v>156</v>
      </c>
      <c r="D115" s="252" t="s">
        <v>92</v>
      </c>
      <c r="E115" s="226">
        <v>40708</v>
      </c>
      <c r="F115" s="253">
        <v>128.76</v>
      </c>
      <c r="G115" s="254">
        <v>0.17299999999999999</v>
      </c>
      <c r="H115" s="18">
        <v>11.08</v>
      </c>
      <c r="I115" s="241">
        <v>8.8979999999999997</v>
      </c>
      <c r="J115" s="241">
        <v>8.8849999999999998</v>
      </c>
      <c r="K115" s="12"/>
      <c r="L115" s="13"/>
      <c r="M115" s="12"/>
      <c r="N115" s="31"/>
    </row>
    <row r="116" spans="1:14" ht="16.5" thickTop="1" thickBot="1">
      <c r="B116" s="240">
        <f t="shared" si="8"/>
        <v>97</v>
      </c>
      <c r="C116" s="76" t="s">
        <v>157</v>
      </c>
      <c r="D116" s="238" t="s">
        <v>112</v>
      </c>
      <c r="E116" s="226">
        <v>39699</v>
      </c>
      <c r="F116" s="253">
        <v>42142</v>
      </c>
      <c r="G116" s="254">
        <v>2.657</v>
      </c>
      <c r="H116" s="18">
        <v>109.024</v>
      </c>
      <c r="I116" s="241">
        <v>92.143000000000001</v>
      </c>
      <c r="J116" s="241">
        <v>92.721000000000004</v>
      </c>
      <c r="K116" s="12"/>
      <c r="L116" s="13"/>
      <c r="M116" s="12"/>
      <c r="N116" s="31"/>
    </row>
    <row r="117" spans="1:14" ht="16.5" thickTop="1" thickBot="1">
      <c r="B117" s="240">
        <f t="shared" si="8"/>
        <v>98</v>
      </c>
      <c r="C117" s="255" t="s">
        <v>158</v>
      </c>
      <c r="D117" s="180" t="s">
        <v>10</v>
      </c>
      <c r="E117" s="181">
        <v>39237</v>
      </c>
      <c r="F117" s="190">
        <v>42153</v>
      </c>
      <c r="G117" s="256">
        <v>0.24099999999999999</v>
      </c>
      <c r="H117" s="50">
        <v>20.475000000000001</v>
      </c>
      <c r="I117" s="241">
        <v>17.643000000000001</v>
      </c>
      <c r="J117" s="241">
        <v>17.634</v>
      </c>
      <c r="K117" s="12"/>
      <c r="L117" s="13"/>
      <c r="M117" s="12"/>
      <c r="N117" s="31"/>
    </row>
    <row r="118" spans="1:14" ht="16.5" thickTop="1" thickBot="1">
      <c r="B118" s="240">
        <f t="shared" si="8"/>
        <v>99</v>
      </c>
      <c r="C118" s="243" t="s">
        <v>159</v>
      </c>
      <c r="D118" s="175" t="s">
        <v>37</v>
      </c>
      <c r="E118" s="226">
        <v>40725</v>
      </c>
      <c r="F118" s="169">
        <v>42152</v>
      </c>
      <c r="G118" s="182">
        <v>0.52</v>
      </c>
      <c r="H118" s="18">
        <v>76.591999999999999</v>
      </c>
      <c r="I118" s="241">
        <v>78.266999999999996</v>
      </c>
      <c r="J118" s="241">
        <v>78.641000000000005</v>
      </c>
      <c r="K118" s="12"/>
      <c r="L118" s="13"/>
      <c r="M118" s="12"/>
      <c r="N118" s="31"/>
    </row>
    <row r="119" spans="1:14" ht="16.5" thickTop="1" thickBot="1">
      <c r="A119" s="1" t="s">
        <v>68</v>
      </c>
      <c r="B119" s="240">
        <f t="shared" si="8"/>
        <v>100</v>
      </c>
      <c r="C119" s="243" t="s">
        <v>160</v>
      </c>
      <c r="D119" s="175" t="s">
        <v>37</v>
      </c>
      <c r="E119" s="246">
        <v>40725</v>
      </c>
      <c r="F119" s="169">
        <v>42152</v>
      </c>
      <c r="G119" s="257">
        <v>0.13300000000000001</v>
      </c>
      <c r="H119" s="18">
        <v>79.825000000000003</v>
      </c>
      <c r="I119" s="241">
        <v>79.084999999999994</v>
      </c>
      <c r="J119" s="241">
        <v>79.531999999999996</v>
      </c>
      <c r="K119" s="12"/>
      <c r="L119" s="13"/>
      <c r="M119" s="12"/>
      <c r="N119" s="31"/>
    </row>
    <row r="120" spans="1:14" ht="16.5" thickTop="1" thickBot="1">
      <c r="B120" s="240">
        <f t="shared" si="8"/>
        <v>101</v>
      </c>
      <c r="C120" s="258" t="s">
        <v>161</v>
      </c>
      <c r="D120" s="259" t="s">
        <v>125</v>
      </c>
      <c r="E120" s="260">
        <v>40910</v>
      </c>
      <c r="F120" s="261">
        <v>42153</v>
      </c>
      <c r="G120" s="262">
        <v>3.0619999999999998</v>
      </c>
      <c r="H120" s="232">
        <v>98.108999999999995</v>
      </c>
      <c r="I120" s="245">
        <v>95.99</v>
      </c>
      <c r="J120" s="245">
        <v>96.004000000000005</v>
      </c>
      <c r="K120" s="263"/>
      <c r="L120" s="264"/>
      <c r="M120" s="263"/>
      <c r="N120" s="265"/>
    </row>
    <row r="121" spans="1:14" ht="16.5" thickTop="1" thickBot="1">
      <c r="B121" s="266">
        <f t="shared" si="8"/>
        <v>102</v>
      </c>
      <c r="C121" s="267" t="s">
        <v>162</v>
      </c>
      <c r="D121" s="268" t="s">
        <v>116</v>
      </c>
      <c r="E121" s="269">
        <v>41904</v>
      </c>
      <c r="F121" s="270" t="s">
        <v>49</v>
      </c>
      <c r="G121" s="271" t="s">
        <v>49</v>
      </c>
      <c r="H121" s="44">
        <v>105.86199999999999</v>
      </c>
      <c r="I121" s="88">
        <v>85.79</v>
      </c>
      <c r="J121" s="88">
        <v>86.534999999999997</v>
      </c>
      <c r="K121" s="104"/>
      <c r="M121" s="99"/>
    </row>
    <row r="122" spans="1:14" ht="13.5" customHeight="1" thickTop="1" thickBot="1">
      <c r="B122" s="328" t="s">
        <v>163</v>
      </c>
      <c r="C122" s="329"/>
      <c r="D122" s="329"/>
      <c r="E122" s="329"/>
      <c r="F122" s="329"/>
      <c r="G122" s="329"/>
      <c r="H122" s="329"/>
      <c r="I122" s="329"/>
      <c r="J122" s="329"/>
      <c r="M122" s="92"/>
    </row>
    <row r="123" spans="1:14" ht="16.5" thickTop="1" thickBot="1">
      <c r="B123" s="240">
        <v>103</v>
      </c>
      <c r="C123" s="76" t="s">
        <v>164</v>
      </c>
      <c r="D123" s="238" t="s">
        <v>24</v>
      </c>
      <c r="E123" s="190">
        <v>40210</v>
      </c>
      <c r="F123" s="190">
        <v>42129</v>
      </c>
      <c r="G123" s="225">
        <v>2.1320000000000001</v>
      </c>
      <c r="H123" s="222">
        <v>103.033</v>
      </c>
      <c r="I123" s="239">
        <v>107.764</v>
      </c>
      <c r="J123" s="239">
        <v>108.15600000000001</v>
      </c>
      <c r="K123" s="110" t="s">
        <v>59</v>
      </c>
      <c r="M123" s="99">
        <f t="shared" ref="M123:M125" si="9">+(J123-I123)/I123</f>
        <v>3.6375784120857629E-3</v>
      </c>
    </row>
    <row r="124" spans="1:14" ht="16.5" thickTop="1" thickBot="1">
      <c r="B124" s="240">
        <f t="shared" ref="B124:B142" si="10">B123+1</f>
        <v>104</v>
      </c>
      <c r="C124" s="76" t="s">
        <v>165</v>
      </c>
      <c r="D124" s="175" t="s">
        <v>24</v>
      </c>
      <c r="E124" s="226">
        <v>40630</v>
      </c>
      <c r="F124" s="190">
        <v>42129</v>
      </c>
      <c r="G124" s="225">
        <v>1.867</v>
      </c>
      <c r="H124" s="18">
        <v>99.614000000000004</v>
      </c>
      <c r="I124" s="241">
        <v>94.233000000000004</v>
      </c>
      <c r="J124" s="241">
        <v>94.576999999999998</v>
      </c>
      <c r="K124" s="110" t="s">
        <v>59</v>
      </c>
      <c r="M124" s="99">
        <f t="shared" si="9"/>
        <v>3.6505258242865457E-3</v>
      </c>
    </row>
    <row r="125" spans="1:14" ht="16.5" thickTop="1" thickBot="1">
      <c r="B125" s="240">
        <f t="shared" si="10"/>
        <v>105</v>
      </c>
      <c r="C125" s="187" t="s">
        <v>166</v>
      </c>
      <c r="D125" s="175" t="s">
        <v>12</v>
      </c>
      <c r="E125" s="226">
        <v>39097</v>
      </c>
      <c r="F125" s="160">
        <v>42150</v>
      </c>
      <c r="G125" s="244">
        <v>3.2749999999999999</v>
      </c>
      <c r="H125" s="18">
        <v>140.321</v>
      </c>
      <c r="I125" s="241">
        <v>126.648</v>
      </c>
      <c r="J125" s="241">
        <v>127.36</v>
      </c>
      <c r="K125" s="272" t="s">
        <v>167</v>
      </c>
      <c r="M125" s="99">
        <f t="shared" si="9"/>
        <v>5.6218811193228741E-3</v>
      </c>
    </row>
    <row r="126" spans="1:14" ht="16.5" thickTop="1" thickBot="1">
      <c r="B126" s="240">
        <f t="shared" si="10"/>
        <v>106</v>
      </c>
      <c r="C126" s="243" t="s">
        <v>168</v>
      </c>
      <c r="D126" s="175" t="s">
        <v>92</v>
      </c>
      <c r="E126" s="246">
        <v>39958</v>
      </c>
      <c r="F126" s="253">
        <v>42153</v>
      </c>
      <c r="G126" s="273">
        <v>2.1000000000000001E-2</v>
      </c>
      <c r="H126" s="18">
        <v>10.577999999999999</v>
      </c>
      <c r="I126" s="241">
        <v>8.9339999999999993</v>
      </c>
      <c r="J126" s="241">
        <v>8.8979999999999997</v>
      </c>
      <c r="K126" s="98" t="s">
        <v>55</v>
      </c>
      <c r="M126" s="99">
        <f>+(J126-I126)/I126</f>
        <v>-4.0295500335795374E-3</v>
      </c>
    </row>
    <row r="127" spans="1:14" ht="16.5" thickTop="1" thickBot="1">
      <c r="B127" s="240">
        <f t="shared" si="10"/>
        <v>107</v>
      </c>
      <c r="C127" s="243" t="s">
        <v>169</v>
      </c>
      <c r="D127" s="188" t="s">
        <v>92</v>
      </c>
      <c r="E127" s="246">
        <v>39503</v>
      </c>
      <c r="F127" s="253">
        <v>42153</v>
      </c>
      <c r="G127" s="274">
        <v>1.3460000000000001</v>
      </c>
      <c r="H127" s="18">
        <v>122.85599999999999</v>
      </c>
      <c r="I127" s="241">
        <v>104.318</v>
      </c>
      <c r="J127" s="241">
        <v>104.04</v>
      </c>
      <c r="K127" s="98" t="s">
        <v>55</v>
      </c>
      <c r="M127" s="99">
        <f>+(J127-I127)/I127</f>
        <v>-2.664928392031975E-3</v>
      </c>
    </row>
    <row r="128" spans="1:14" ht="16.5" thickTop="1" thickBot="1">
      <c r="B128" s="240">
        <f t="shared" si="10"/>
        <v>108</v>
      </c>
      <c r="C128" s="243" t="s">
        <v>170</v>
      </c>
      <c r="D128" s="175" t="s">
        <v>92</v>
      </c>
      <c r="E128" s="246">
        <v>39503</v>
      </c>
      <c r="F128" s="253">
        <v>42153</v>
      </c>
      <c r="G128" s="274">
        <v>2.2999999999999998</v>
      </c>
      <c r="H128" s="18">
        <v>121.14</v>
      </c>
      <c r="I128" s="241">
        <v>116.244</v>
      </c>
      <c r="J128" s="241">
        <v>116.127</v>
      </c>
      <c r="K128" s="98" t="s">
        <v>55</v>
      </c>
      <c r="M128" s="99">
        <f>+(J128-I128)/I128</f>
        <v>-1.0065035614741787E-3</v>
      </c>
    </row>
    <row r="129" spans="2:13" ht="16.5" thickTop="1" thickBot="1">
      <c r="B129" s="240">
        <f t="shared" si="10"/>
        <v>109</v>
      </c>
      <c r="C129" s="243" t="s">
        <v>171</v>
      </c>
      <c r="D129" s="180" t="s">
        <v>172</v>
      </c>
      <c r="E129" s="246">
        <v>40543</v>
      </c>
      <c r="F129" s="261">
        <v>42132</v>
      </c>
      <c r="G129" s="275">
        <v>1.9950000000000001</v>
      </c>
      <c r="H129" s="18">
        <v>104.666</v>
      </c>
      <c r="I129" s="241">
        <v>99.722999999999999</v>
      </c>
      <c r="J129" s="241">
        <v>100.38200000000001</v>
      </c>
      <c r="K129" s="104" t="s">
        <v>57</v>
      </c>
      <c r="M129" s="99">
        <f t="shared" ref="M129:M136" si="11">+(J129-I129)/I129</f>
        <v>6.6083050048635324E-3</v>
      </c>
    </row>
    <row r="130" spans="2:13" ht="16.5" thickTop="1" thickBot="1">
      <c r="B130" s="240">
        <f t="shared" si="10"/>
        <v>110</v>
      </c>
      <c r="C130" s="243" t="s">
        <v>173</v>
      </c>
      <c r="D130" s="180" t="s">
        <v>172</v>
      </c>
      <c r="E130" s="246">
        <v>40543</v>
      </c>
      <c r="F130" s="261">
        <v>42132</v>
      </c>
      <c r="G130" s="276">
        <v>0.41699999999999998</v>
      </c>
      <c r="H130" s="18">
        <v>104.777</v>
      </c>
      <c r="I130" s="241">
        <v>93.572000000000003</v>
      </c>
      <c r="J130" s="241">
        <v>94.831999999999994</v>
      </c>
      <c r="K130" s="104" t="s">
        <v>57</v>
      </c>
      <c r="M130" s="99">
        <f t="shared" si="11"/>
        <v>1.3465566622493812E-2</v>
      </c>
    </row>
    <row r="131" spans="2:13" ht="16.5" thickTop="1" thickBot="1">
      <c r="B131" s="240">
        <f t="shared" si="10"/>
        <v>111</v>
      </c>
      <c r="C131" s="277" t="s">
        <v>174</v>
      </c>
      <c r="D131" s="175" t="s">
        <v>75</v>
      </c>
      <c r="E131" s="246">
        <v>38671</v>
      </c>
      <c r="F131" s="261">
        <v>42149</v>
      </c>
      <c r="G131" s="275">
        <v>3.8849999999999998</v>
      </c>
      <c r="H131" s="18">
        <v>177.00800000000001</v>
      </c>
      <c r="I131" s="241">
        <v>181.852</v>
      </c>
      <c r="J131" s="241">
        <v>181.97200000000001</v>
      </c>
      <c r="K131" s="98" t="s">
        <v>55</v>
      </c>
      <c r="M131" s="99">
        <f t="shared" si="11"/>
        <v>6.5987726282913878E-4</v>
      </c>
    </row>
    <row r="132" spans="2:13" ht="16.5" thickTop="1" thickBot="1">
      <c r="B132" s="240">
        <f t="shared" si="10"/>
        <v>112</v>
      </c>
      <c r="C132" s="277" t="s">
        <v>175</v>
      </c>
      <c r="D132" s="175" t="s">
        <v>75</v>
      </c>
      <c r="E132" s="246">
        <v>38671</v>
      </c>
      <c r="F132" s="190">
        <v>42149</v>
      </c>
      <c r="G132" s="262">
        <v>3.3820000000000001</v>
      </c>
      <c r="H132" s="18">
        <v>163.37700000000001</v>
      </c>
      <c r="I132" s="241">
        <v>171.05199999999999</v>
      </c>
      <c r="J132" s="241">
        <v>171.56800000000001</v>
      </c>
      <c r="K132" s="98" t="s">
        <v>55</v>
      </c>
      <c r="M132" s="99">
        <f t="shared" si="11"/>
        <v>3.0166265229288145E-3</v>
      </c>
    </row>
    <row r="133" spans="2:13" ht="16.5" thickTop="1" thickBot="1">
      <c r="B133" s="240">
        <f t="shared" si="10"/>
        <v>113</v>
      </c>
      <c r="C133" s="277" t="s">
        <v>176</v>
      </c>
      <c r="D133" s="175" t="s">
        <v>75</v>
      </c>
      <c r="E133" s="246">
        <v>38671</v>
      </c>
      <c r="F133" s="190">
        <v>42149</v>
      </c>
      <c r="G133" s="262">
        <v>5.2149999999999999</v>
      </c>
      <c r="H133" s="18">
        <v>144.09399999999999</v>
      </c>
      <c r="I133" s="241">
        <v>149.517</v>
      </c>
      <c r="J133" s="241">
        <v>149.82900000000001</v>
      </c>
      <c r="K133" s="98" t="s">
        <v>55</v>
      </c>
      <c r="M133" s="99">
        <f t="shared" si="11"/>
        <v>2.0867192359398049E-3</v>
      </c>
    </row>
    <row r="134" spans="2:13" ht="15.75" customHeight="1" thickTop="1" thickBot="1">
      <c r="B134" s="240">
        <f t="shared" si="10"/>
        <v>114</v>
      </c>
      <c r="C134" s="277" t="s">
        <v>177</v>
      </c>
      <c r="D134" s="175" t="s">
        <v>75</v>
      </c>
      <c r="E134" s="246">
        <v>38835</v>
      </c>
      <c r="F134" s="261">
        <v>41421</v>
      </c>
      <c r="G134" s="262">
        <v>63.142000000000003</v>
      </c>
      <c r="H134" s="103">
        <v>11701.904</v>
      </c>
      <c r="I134" s="278">
        <v>12811.566000000001</v>
      </c>
      <c r="J134" s="278">
        <v>12794.422</v>
      </c>
      <c r="K134" s="98" t="s">
        <v>55</v>
      </c>
      <c r="M134" s="99">
        <f t="shared" si="11"/>
        <v>-1.3381658417089865E-3</v>
      </c>
    </row>
    <row r="135" spans="2:13" ht="16.5" thickTop="1" thickBot="1">
      <c r="B135" s="240">
        <f t="shared" si="10"/>
        <v>115</v>
      </c>
      <c r="C135" s="243" t="s">
        <v>178</v>
      </c>
      <c r="D135" s="175" t="s">
        <v>75</v>
      </c>
      <c r="E135" s="246">
        <v>40014</v>
      </c>
      <c r="F135" s="279" t="s">
        <v>51</v>
      </c>
      <c r="G135" s="257" t="s">
        <v>51</v>
      </c>
      <c r="H135" s="18">
        <v>18.545000000000002</v>
      </c>
      <c r="I135" s="241">
        <v>18.027000000000001</v>
      </c>
      <c r="J135" s="241">
        <v>18.018999999999998</v>
      </c>
      <c r="K135" s="98" t="s">
        <v>55</v>
      </c>
      <c r="M135" s="99">
        <f t="shared" si="11"/>
        <v>-4.4377877628017261E-4</v>
      </c>
    </row>
    <row r="136" spans="2:13" ht="16.5" thickTop="1" thickBot="1">
      <c r="B136" s="240">
        <f t="shared" si="10"/>
        <v>116</v>
      </c>
      <c r="C136" s="243" t="s">
        <v>179</v>
      </c>
      <c r="D136" s="175" t="s">
        <v>75</v>
      </c>
      <c r="E136" s="246">
        <v>40455</v>
      </c>
      <c r="F136" s="261" t="s">
        <v>51</v>
      </c>
      <c r="G136" s="257" t="s">
        <v>51</v>
      </c>
      <c r="H136" s="18">
        <v>134.499</v>
      </c>
      <c r="I136" s="241">
        <v>128.351</v>
      </c>
      <c r="J136" s="241">
        <v>129.04599999999999</v>
      </c>
      <c r="K136" s="98" t="s">
        <v>55</v>
      </c>
      <c r="M136" s="99">
        <f t="shared" si="11"/>
        <v>5.4148389961900818E-3</v>
      </c>
    </row>
    <row r="137" spans="2:13" ht="16.5" thickTop="1" thickBot="1">
      <c r="B137" s="240">
        <f t="shared" si="10"/>
        <v>117</v>
      </c>
      <c r="C137" s="243" t="s">
        <v>180</v>
      </c>
      <c r="D137" s="175" t="s">
        <v>181</v>
      </c>
      <c r="E137" s="246">
        <v>40240</v>
      </c>
      <c r="F137" s="261">
        <v>42151</v>
      </c>
      <c r="G137" s="257">
        <v>1.446</v>
      </c>
      <c r="H137" s="18">
        <v>117.44499999999999</v>
      </c>
      <c r="I137" s="241">
        <v>116.40300000000001</v>
      </c>
      <c r="J137" s="241">
        <v>116.015</v>
      </c>
      <c r="K137" s="110" t="s">
        <v>59</v>
      </c>
      <c r="M137" s="99" t="e">
        <f>+(I137-#REF!)/#REF!</f>
        <v>#REF!</v>
      </c>
    </row>
    <row r="138" spans="2:13" ht="16.5" thickTop="1" thickBot="1">
      <c r="B138" s="240">
        <f t="shared" si="10"/>
        <v>118</v>
      </c>
      <c r="C138" s="258" t="s">
        <v>182</v>
      </c>
      <c r="D138" s="259" t="s">
        <v>125</v>
      </c>
      <c r="E138" s="280">
        <v>40147</v>
      </c>
      <c r="F138" s="261">
        <v>41418</v>
      </c>
      <c r="G138" s="262">
        <v>32.752000000000002</v>
      </c>
      <c r="H138" s="125">
        <v>8818.5049999999992</v>
      </c>
      <c r="I138" s="281">
        <v>8865.3690000000006</v>
      </c>
      <c r="J138" s="281">
        <v>8825.2610000000004</v>
      </c>
      <c r="K138" s="98" t="s">
        <v>55</v>
      </c>
      <c r="M138" s="99">
        <f t="shared" ref="M138:M140" si="12">+(J138-I138)/I138</f>
        <v>-4.5241207669979864E-3</v>
      </c>
    </row>
    <row r="139" spans="2:13" ht="16.5" thickTop="1" thickBot="1">
      <c r="B139" s="240">
        <f t="shared" si="10"/>
        <v>119</v>
      </c>
      <c r="C139" s="282" t="s">
        <v>183</v>
      </c>
      <c r="D139" s="185" t="s">
        <v>106</v>
      </c>
      <c r="E139" s="206">
        <v>41359</v>
      </c>
      <c r="F139" s="190">
        <v>42153</v>
      </c>
      <c r="G139" s="283">
        <v>0.10199999999999999</v>
      </c>
      <c r="H139" s="142">
        <v>9.0850000000000009</v>
      </c>
      <c r="I139" s="284">
        <v>8.0380000000000003</v>
      </c>
      <c r="J139" s="284">
        <v>7.867</v>
      </c>
      <c r="K139" s="98" t="s">
        <v>55</v>
      </c>
      <c r="M139" s="99">
        <f t="shared" si="12"/>
        <v>-2.1273948743468555E-2</v>
      </c>
    </row>
    <row r="140" spans="2:13" ht="16.5" thickTop="1" thickBot="1">
      <c r="B140" s="240">
        <f t="shared" si="10"/>
        <v>120</v>
      </c>
      <c r="C140" s="285" t="s">
        <v>184</v>
      </c>
      <c r="D140" s="286" t="s">
        <v>125</v>
      </c>
      <c r="E140" s="200">
        <v>41984</v>
      </c>
      <c r="F140" s="201" t="s">
        <v>51</v>
      </c>
      <c r="G140" s="202" t="s">
        <v>51</v>
      </c>
      <c r="H140" s="142">
        <v>99.599000000000004</v>
      </c>
      <c r="I140" s="287">
        <v>88.486999999999995</v>
      </c>
      <c r="J140" s="287">
        <v>87.665000000000006</v>
      </c>
      <c r="K140" s="98" t="s">
        <v>55</v>
      </c>
      <c r="M140" s="99">
        <f t="shared" si="12"/>
        <v>-9.2895001525646545E-3</v>
      </c>
    </row>
    <row r="141" spans="2:13" ht="15.75" thickTop="1">
      <c r="B141" s="240">
        <f t="shared" si="10"/>
        <v>121</v>
      </c>
      <c r="C141" s="288" t="s">
        <v>185</v>
      </c>
      <c r="D141" s="289" t="s">
        <v>48</v>
      </c>
      <c r="E141" s="290">
        <v>42170</v>
      </c>
      <c r="F141" s="201" t="s">
        <v>49</v>
      </c>
      <c r="G141" s="291" t="s">
        <v>186</v>
      </c>
      <c r="H141" s="142" t="s">
        <v>49</v>
      </c>
      <c r="I141" s="232">
        <v>945.11599999999999</v>
      </c>
      <c r="J141" s="232">
        <v>946.48699999999997</v>
      </c>
      <c r="K141" s="98"/>
      <c r="M141" s="139"/>
    </row>
    <row r="142" spans="2:13" ht="15.75" thickBot="1">
      <c r="B142" s="240">
        <f t="shared" si="10"/>
        <v>122</v>
      </c>
      <c r="C142" s="292" t="s">
        <v>187</v>
      </c>
      <c r="D142" s="185" t="s">
        <v>10</v>
      </c>
      <c r="E142" s="260">
        <v>42352</v>
      </c>
      <c r="F142" s="207" t="s">
        <v>49</v>
      </c>
      <c r="G142" s="293" t="s">
        <v>186</v>
      </c>
      <c r="H142" s="209" t="s">
        <v>49</v>
      </c>
      <c r="I142" s="294">
        <v>5000</v>
      </c>
      <c r="J142" s="294">
        <v>5000</v>
      </c>
      <c r="K142" s="98"/>
      <c r="M142" s="139"/>
    </row>
    <row r="143" spans="2:13" ht="13.5" customHeight="1" thickTop="1" thickBot="1">
      <c r="B143" s="325" t="s">
        <v>188</v>
      </c>
      <c r="C143" s="326"/>
      <c r="D143" s="326"/>
      <c r="E143" s="326"/>
      <c r="F143" s="326"/>
      <c r="G143" s="326"/>
      <c r="H143" s="326"/>
      <c r="I143" s="326"/>
      <c r="J143" s="327"/>
      <c r="M143" s="92"/>
    </row>
    <row r="144" spans="2:13" ht="16.5" thickTop="1" thickBot="1">
      <c r="B144" s="295">
        <v>123</v>
      </c>
      <c r="C144" s="296" t="s">
        <v>189</v>
      </c>
      <c r="D144" s="297" t="s">
        <v>123</v>
      </c>
      <c r="E144" s="298">
        <v>42024</v>
      </c>
      <c r="F144" s="299" t="s">
        <v>51</v>
      </c>
      <c r="G144" s="300" t="s">
        <v>51</v>
      </c>
      <c r="H144" s="301" t="s">
        <v>49</v>
      </c>
      <c r="I144" s="302">
        <v>102.074</v>
      </c>
      <c r="J144" s="302">
        <v>102.47</v>
      </c>
      <c r="K144" s="98" t="s">
        <v>55</v>
      </c>
      <c r="M144" s="99">
        <f t="shared" ref="M144" si="13">+(J144-I144)/I144</f>
        <v>3.879538374120744E-3</v>
      </c>
    </row>
    <row r="145" spans="2:13" ht="16.5" customHeight="1" thickTop="1" thickBot="1">
      <c r="B145" s="328" t="s">
        <v>190</v>
      </c>
      <c r="C145" s="329"/>
      <c r="D145" s="329"/>
      <c r="E145" s="329"/>
      <c r="F145" s="329"/>
      <c r="G145" s="329"/>
      <c r="H145" s="329"/>
      <c r="I145" s="329"/>
      <c r="J145" s="330"/>
      <c r="M145" s="92"/>
    </row>
    <row r="146" spans="2:13" ht="16.5" customHeight="1" thickTop="1" thickBot="1">
      <c r="B146" s="303">
        <v>124</v>
      </c>
      <c r="C146" s="304" t="s">
        <v>191</v>
      </c>
      <c r="D146" s="305" t="s">
        <v>106</v>
      </c>
      <c r="E146" s="306">
        <v>41317</v>
      </c>
      <c r="F146" s="306">
        <v>42153</v>
      </c>
      <c r="G146" s="307">
        <v>0.107</v>
      </c>
      <c r="H146" s="308">
        <v>8.8919999999999995</v>
      </c>
      <c r="I146" s="308">
        <v>8.1890000000000001</v>
      </c>
      <c r="J146" s="308">
        <v>7.9809999999999999</v>
      </c>
      <c r="K146" s="98" t="s">
        <v>55</v>
      </c>
      <c r="M146" s="309">
        <f t="shared" ref="M146:M147" si="14">+(J146-I146)/I146</f>
        <v>-2.5399926730980606E-2</v>
      </c>
    </row>
    <row r="147" spans="2:13" ht="16.5" customHeight="1" thickTop="1" thickBot="1">
      <c r="B147" s="310">
        <v>125</v>
      </c>
      <c r="C147" s="311" t="s">
        <v>192</v>
      </c>
      <c r="D147" s="268" t="s">
        <v>125</v>
      </c>
      <c r="E147" s="312">
        <v>41982</v>
      </c>
      <c r="F147" s="313" t="s">
        <v>51</v>
      </c>
      <c r="G147" s="313" t="s">
        <v>51</v>
      </c>
      <c r="H147" s="302">
        <v>99.180999999999997</v>
      </c>
      <c r="I147" s="302">
        <v>86.603999999999999</v>
      </c>
      <c r="J147" s="302">
        <v>86.378</v>
      </c>
      <c r="K147" s="98" t="s">
        <v>55</v>
      </c>
      <c r="M147" s="309">
        <f t="shared" si="14"/>
        <v>-2.6095792342154993E-3</v>
      </c>
    </row>
    <row r="148" spans="2:13" s="316" customFormat="1" ht="13.5" thickTop="1">
      <c r="B148" s="314"/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317" t="s">
        <v>193</v>
      </c>
      <c r="C149" s="1"/>
    </row>
    <row r="150" spans="2:13" s="316" customFormat="1" ht="12.75">
      <c r="B150" s="317" t="s">
        <v>194</v>
      </c>
    </row>
    <row r="151" spans="2:13" s="316" customFormat="1">
      <c r="B151" s="331"/>
      <c r="C151" s="331"/>
      <c r="D151" s="331"/>
      <c r="E151" s="30"/>
      <c r="F151" s="318"/>
      <c r="G151" s="30"/>
      <c r="H151" s="30"/>
      <c r="I151" s="30"/>
      <c r="J151" s="319"/>
      <c r="M151" s="320"/>
    </row>
    <row r="152" spans="2:13" s="316" customFormat="1">
      <c r="B152" s="321"/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22"/>
      <c r="C153" s="323"/>
      <c r="D153" s="323"/>
      <c r="E153" s="30"/>
      <c r="F153" s="30"/>
      <c r="G153" s="31" t="s">
        <v>195</v>
      </c>
      <c r="H153" s="30"/>
      <c r="I153" s="30"/>
      <c r="J153" s="319"/>
      <c r="M153" s="320"/>
    </row>
    <row r="154" spans="2:13" s="316" customFormat="1">
      <c r="B154" s="322"/>
      <c r="C154" s="323"/>
      <c r="D154" s="323"/>
      <c r="E154" s="30" t="s">
        <v>196</v>
      </c>
      <c r="F154" s="30"/>
      <c r="G154" s="30"/>
      <c r="H154" s="30"/>
      <c r="I154" s="30"/>
      <c r="J154" s="319"/>
      <c r="M154" s="320"/>
    </row>
    <row r="155" spans="2:13" s="316" customFormat="1">
      <c r="B155" s="322"/>
      <c r="C155" s="323"/>
      <c r="D155" s="323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22"/>
      <c r="C156" s="323"/>
      <c r="D156" s="323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22"/>
      <c r="C157" s="323"/>
      <c r="D157" s="323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22"/>
      <c r="C158" s="323"/>
      <c r="D158" s="323"/>
      <c r="E158" s="30"/>
      <c r="F158" s="30" t="s">
        <v>197</v>
      </c>
      <c r="G158" s="30"/>
      <c r="H158" s="30"/>
      <c r="I158" s="30"/>
      <c r="J158" s="319"/>
      <c r="M158" s="320"/>
    </row>
    <row r="159" spans="2:13" s="316" customFormat="1">
      <c r="B159" s="322"/>
      <c r="C159" s="323"/>
      <c r="D159" s="323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22"/>
      <c r="C160" s="323"/>
      <c r="D160" s="323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22"/>
      <c r="C161" s="323"/>
      <c r="D161" s="323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22"/>
      <c r="C162" s="323"/>
      <c r="D162" s="323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22"/>
      <c r="C163" s="323"/>
      <c r="D163" s="323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22"/>
      <c r="C164" s="323"/>
      <c r="D164" s="323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22"/>
      <c r="C165" s="323"/>
      <c r="D165" s="323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22"/>
      <c r="C166" s="323"/>
      <c r="D166" s="323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22"/>
      <c r="C167" s="323"/>
      <c r="D167" s="323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22"/>
      <c r="C168" s="323"/>
      <c r="D168" s="323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22"/>
      <c r="C169" s="323"/>
      <c r="D169" s="323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22"/>
      <c r="C170" s="323"/>
      <c r="D170" s="323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22"/>
      <c r="C171" s="323"/>
      <c r="D171" s="323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22"/>
      <c r="C172" s="323"/>
      <c r="D172" s="323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22"/>
      <c r="C173" s="323"/>
      <c r="D173" s="323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22"/>
      <c r="C174" s="323"/>
      <c r="D174" s="323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22"/>
      <c r="C175" s="323"/>
      <c r="D175" s="323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22"/>
      <c r="C176" s="323"/>
      <c r="D176" s="323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22"/>
      <c r="C177" s="323"/>
      <c r="D177" s="323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22"/>
      <c r="C178" s="323"/>
      <c r="D178" s="323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22"/>
      <c r="C179" s="323"/>
      <c r="D179" s="323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22"/>
      <c r="C180" s="323"/>
      <c r="D180" s="323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22"/>
      <c r="C181" s="323"/>
      <c r="D181" s="323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22"/>
      <c r="C182" s="323"/>
      <c r="D182" s="323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22"/>
      <c r="C183" s="323"/>
      <c r="D183" s="323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22"/>
      <c r="C184" s="323"/>
      <c r="D184" s="323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22"/>
      <c r="C185" s="323"/>
      <c r="D185" s="323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22"/>
      <c r="C186" s="323"/>
      <c r="D186" s="323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22"/>
      <c r="C187" s="323"/>
      <c r="D187" s="323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22"/>
      <c r="C188" s="323"/>
      <c r="D188" s="323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22"/>
      <c r="C189" s="323"/>
      <c r="D189" s="323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22"/>
      <c r="C190" s="323"/>
      <c r="D190" s="323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22"/>
      <c r="C191" s="323"/>
      <c r="D191" s="323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22"/>
      <c r="C192" s="323"/>
      <c r="D192" s="323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22"/>
      <c r="C193" s="323"/>
      <c r="D193" s="323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22"/>
      <c r="C194" s="323"/>
      <c r="D194" s="323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22"/>
      <c r="C195" s="323"/>
      <c r="D195" s="323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22"/>
      <c r="C196" s="323"/>
      <c r="D196" s="323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22"/>
      <c r="C197" s="323"/>
      <c r="D197" s="323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22"/>
      <c r="C198" s="323"/>
      <c r="D198" s="323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22"/>
      <c r="C199" s="323"/>
      <c r="D199" s="323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22"/>
      <c r="C200" s="323"/>
      <c r="D200" s="323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22"/>
      <c r="C201" s="323"/>
      <c r="D201" s="323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22"/>
      <c r="C202" s="323"/>
      <c r="D202" s="323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22"/>
      <c r="C203" s="323"/>
      <c r="D203" s="323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22"/>
      <c r="C204" s="323"/>
      <c r="D204" s="323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22"/>
      <c r="C205" s="323"/>
      <c r="D205" s="323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22"/>
      <c r="C206" s="323"/>
      <c r="D206" s="323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22"/>
      <c r="C207" s="323"/>
      <c r="D207" s="323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22"/>
      <c r="C208" s="323"/>
      <c r="D208" s="323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22"/>
      <c r="C209" s="323"/>
      <c r="D209" s="323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22"/>
      <c r="C210" s="323"/>
      <c r="D210" s="323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22"/>
      <c r="C211" s="323"/>
      <c r="D211" s="323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22"/>
      <c r="C212" s="323"/>
      <c r="D212" s="323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22"/>
      <c r="C213" s="323"/>
      <c r="D213" s="323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22"/>
      <c r="C214" s="323"/>
      <c r="D214" s="323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22"/>
      <c r="C215" s="323"/>
      <c r="D215" s="323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22"/>
      <c r="C216" s="323"/>
      <c r="D216" s="323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22"/>
      <c r="C217" s="323"/>
      <c r="D217" s="323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22"/>
      <c r="C218" s="323"/>
      <c r="D218" s="323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22"/>
      <c r="C219" s="323"/>
      <c r="D219" s="323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22"/>
      <c r="C220" s="323"/>
      <c r="D220" s="323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22"/>
      <c r="C221" s="323"/>
      <c r="D221" s="323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22"/>
      <c r="C222" s="323"/>
      <c r="D222" s="323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22"/>
      <c r="C223" s="323"/>
      <c r="D223" s="323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22"/>
      <c r="C224" s="323"/>
      <c r="D224" s="323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22"/>
      <c r="C225" s="323"/>
      <c r="D225" s="323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22"/>
      <c r="C226" s="323"/>
      <c r="D226" s="323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22"/>
      <c r="C227" s="323"/>
      <c r="D227" s="323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22"/>
      <c r="C228" s="323"/>
      <c r="D228" s="323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22"/>
      <c r="C229" s="323"/>
      <c r="D229" s="323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22"/>
      <c r="C230" s="323"/>
      <c r="D230" s="323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22"/>
      <c r="C231" s="323"/>
      <c r="D231" s="323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22"/>
      <c r="C232" s="323"/>
      <c r="D232" s="323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22"/>
      <c r="C233" s="323"/>
      <c r="D233" s="323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22"/>
      <c r="C234" s="323"/>
      <c r="D234" s="323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22"/>
      <c r="C235" s="323"/>
      <c r="D235" s="323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22"/>
      <c r="C236" s="323"/>
      <c r="D236" s="323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22"/>
      <c r="C237" s="323"/>
      <c r="D237" s="323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22"/>
      <c r="C238" s="323"/>
      <c r="D238" s="323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22"/>
      <c r="C239" s="323"/>
      <c r="D239" s="323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22"/>
      <c r="C240" s="323"/>
      <c r="D240" s="323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22"/>
      <c r="C241" s="323"/>
      <c r="D241" s="323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22"/>
      <c r="C242" s="323"/>
      <c r="D242" s="323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22"/>
      <c r="C243" s="323"/>
      <c r="D243" s="323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22"/>
      <c r="C244" s="323"/>
      <c r="D244" s="323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22"/>
      <c r="C245" s="323"/>
      <c r="D245" s="323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22"/>
      <c r="C246" s="323"/>
      <c r="D246" s="323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22"/>
      <c r="C247" s="323"/>
      <c r="D247" s="323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22"/>
      <c r="C248" s="323"/>
      <c r="D248" s="323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22"/>
      <c r="C249" s="323"/>
      <c r="D249" s="323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22"/>
      <c r="C250" s="323"/>
      <c r="D250" s="323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22"/>
      <c r="C251" s="323"/>
      <c r="D251" s="323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22"/>
      <c r="C252" s="323"/>
      <c r="D252" s="323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22"/>
      <c r="C253" s="323"/>
      <c r="D253" s="323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22"/>
      <c r="C254" s="323"/>
      <c r="D254" s="323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22"/>
      <c r="C255" s="323"/>
      <c r="D255" s="323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22"/>
      <c r="C256" s="323"/>
      <c r="D256" s="323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22"/>
      <c r="C257" s="323"/>
      <c r="D257" s="323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22"/>
      <c r="C258" s="323"/>
      <c r="D258" s="323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22"/>
      <c r="C259" s="323"/>
      <c r="D259" s="323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22"/>
      <c r="C260" s="323"/>
      <c r="D260" s="323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22"/>
      <c r="C261" s="323"/>
      <c r="D261" s="323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22"/>
      <c r="C262" s="323"/>
      <c r="D262" s="323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22"/>
      <c r="C263" s="323"/>
      <c r="D263" s="323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22"/>
      <c r="C264" s="323"/>
      <c r="D264" s="323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22"/>
      <c r="C265" s="323"/>
      <c r="D265" s="323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22"/>
      <c r="C266" s="323"/>
      <c r="D266" s="323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22"/>
      <c r="C267" s="323"/>
      <c r="D267" s="323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22"/>
      <c r="C268" s="323"/>
      <c r="D268" s="323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22"/>
      <c r="C269" s="323"/>
      <c r="D269" s="323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22"/>
      <c r="C270" s="323"/>
      <c r="D270" s="323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22"/>
      <c r="C271" s="323"/>
      <c r="D271" s="323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22"/>
      <c r="C272" s="323"/>
      <c r="D272" s="323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22"/>
      <c r="C273" s="323"/>
      <c r="D273" s="323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22"/>
      <c r="C274" s="323"/>
      <c r="D274" s="323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22"/>
      <c r="C275" s="323"/>
      <c r="D275" s="323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22"/>
      <c r="C276" s="323"/>
      <c r="D276" s="323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22"/>
      <c r="C277" s="323"/>
      <c r="D277" s="323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22"/>
      <c r="C278" s="323"/>
      <c r="D278" s="323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22"/>
      <c r="C279" s="323"/>
      <c r="D279" s="323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22"/>
      <c r="C280" s="323"/>
      <c r="D280" s="323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22"/>
      <c r="C281" s="323"/>
      <c r="D281" s="323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22"/>
      <c r="C282" s="323"/>
      <c r="D282" s="323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22"/>
      <c r="C283" s="323"/>
      <c r="D283" s="323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22"/>
      <c r="C284" s="323"/>
      <c r="D284" s="323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22"/>
      <c r="C285" s="323"/>
      <c r="D285" s="323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22"/>
      <c r="C286" s="323"/>
      <c r="D286" s="323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22"/>
      <c r="C287" s="323"/>
      <c r="D287" s="323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22"/>
      <c r="C288" s="323"/>
      <c r="D288" s="323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22"/>
      <c r="C289" s="323"/>
      <c r="D289" s="323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22"/>
      <c r="C290" s="323"/>
      <c r="D290" s="323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22"/>
      <c r="C291" s="323"/>
      <c r="D291" s="323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22"/>
      <c r="C292" s="323"/>
      <c r="D292" s="323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22"/>
      <c r="C293" s="323"/>
      <c r="D293" s="323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22"/>
      <c r="C294" s="323"/>
      <c r="D294" s="323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22"/>
      <c r="C295" s="323"/>
      <c r="D295" s="323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22"/>
      <c r="C296" s="323"/>
      <c r="D296" s="323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22"/>
      <c r="C297" s="323"/>
      <c r="D297" s="323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22"/>
      <c r="C298" s="323"/>
      <c r="D298" s="323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22"/>
      <c r="C299" s="323"/>
      <c r="D299" s="323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22"/>
      <c r="C300" s="323"/>
      <c r="D300" s="323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22"/>
      <c r="C301" s="323"/>
      <c r="D301" s="323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22"/>
      <c r="C302" s="323"/>
      <c r="D302" s="323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22"/>
      <c r="C303" s="323"/>
      <c r="D303" s="323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22"/>
      <c r="C304" s="323"/>
      <c r="D304" s="323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22"/>
      <c r="C305" s="323"/>
      <c r="D305" s="323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22"/>
      <c r="C306" s="323"/>
      <c r="D306" s="323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22"/>
      <c r="C307" s="323"/>
      <c r="D307" s="323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22"/>
      <c r="C308" s="323"/>
      <c r="D308" s="323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22"/>
      <c r="C309" s="323"/>
      <c r="D309" s="323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22"/>
      <c r="C310" s="323"/>
      <c r="D310" s="323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22"/>
      <c r="C311" s="323"/>
      <c r="D311" s="323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22"/>
      <c r="C312" s="323"/>
      <c r="D312" s="323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22"/>
      <c r="C313" s="323"/>
      <c r="D313" s="323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22"/>
      <c r="C314" s="323"/>
      <c r="D314" s="323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22"/>
      <c r="C315" s="323"/>
      <c r="D315" s="323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22"/>
      <c r="C316" s="323"/>
      <c r="D316" s="323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22"/>
      <c r="C317" s="323"/>
      <c r="D317" s="323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22"/>
      <c r="C318" s="323"/>
      <c r="D318" s="323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22"/>
      <c r="C319" s="323"/>
      <c r="D319" s="323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22"/>
      <c r="C320" s="323"/>
      <c r="D320" s="323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22"/>
      <c r="C321" s="323"/>
      <c r="D321" s="323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22"/>
      <c r="C322" s="323"/>
      <c r="D322" s="323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22"/>
      <c r="C323" s="323"/>
      <c r="D323" s="323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22"/>
      <c r="C324" s="323"/>
      <c r="D324" s="323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22"/>
      <c r="C325" s="323"/>
      <c r="D325" s="323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22"/>
      <c r="C326" s="323"/>
      <c r="D326" s="323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22"/>
      <c r="C327" s="323"/>
      <c r="D327" s="323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22"/>
      <c r="C328" s="323"/>
      <c r="D328" s="323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22"/>
      <c r="C329" s="323"/>
      <c r="D329" s="323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22"/>
      <c r="C330" s="323"/>
      <c r="D330" s="323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22"/>
      <c r="C331" s="323"/>
      <c r="D331" s="323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22"/>
      <c r="C332" s="323"/>
      <c r="D332" s="323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22"/>
      <c r="C333" s="323"/>
      <c r="D333" s="323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22"/>
      <c r="C334" s="323"/>
      <c r="D334" s="323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22"/>
      <c r="C335" s="323"/>
      <c r="D335" s="323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22"/>
      <c r="C336" s="323"/>
      <c r="D336" s="323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22"/>
      <c r="C337" s="323"/>
      <c r="D337" s="323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22"/>
      <c r="C338" s="323"/>
      <c r="D338" s="323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22"/>
      <c r="C339" s="323"/>
      <c r="D339" s="323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22"/>
      <c r="C340" s="323"/>
      <c r="D340" s="323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22"/>
      <c r="C341" s="323"/>
      <c r="D341" s="323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22"/>
      <c r="C342" s="323"/>
      <c r="D342" s="323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22"/>
      <c r="C343" s="323"/>
      <c r="D343" s="323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22"/>
      <c r="C344" s="323"/>
      <c r="D344" s="323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22"/>
      <c r="C345" s="323"/>
      <c r="D345" s="323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22"/>
      <c r="C346" s="323"/>
      <c r="D346" s="323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22"/>
      <c r="C347" s="323"/>
      <c r="D347" s="323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22"/>
      <c r="C348" s="323"/>
      <c r="D348" s="323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22"/>
      <c r="C349" s="323"/>
      <c r="D349" s="323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22"/>
      <c r="C350" s="323"/>
      <c r="D350" s="323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22"/>
      <c r="C351" s="323"/>
      <c r="D351" s="323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22"/>
      <c r="C352" s="323"/>
      <c r="D352" s="323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22"/>
      <c r="C353" s="323"/>
      <c r="D353" s="323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22"/>
      <c r="C354" s="323"/>
      <c r="D354" s="323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22"/>
      <c r="C355" s="323"/>
      <c r="D355" s="323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22"/>
      <c r="C356" s="323"/>
      <c r="D356" s="323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22"/>
      <c r="C357" s="323"/>
      <c r="D357" s="323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22"/>
      <c r="C358" s="323"/>
      <c r="D358" s="323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22"/>
      <c r="C359" s="323"/>
      <c r="D359" s="323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22"/>
      <c r="C360" s="323"/>
      <c r="D360" s="323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22"/>
      <c r="C361" s="323"/>
      <c r="D361" s="323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22"/>
      <c r="C362" s="323"/>
      <c r="D362" s="323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22"/>
      <c r="C363" s="323"/>
      <c r="D363" s="323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22"/>
      <c r="C364" s="323"/>
      <c r="D364" s="323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22"/>
      <c r="C365" s="323"/>
      <c r="D365" s="323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22"/>
      <c r="C366" s="323"/>
      <c r="D366" s="323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22"/>
      <c r="C367" s="323"/>
      <c r="D367" s="323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22"/>
      <c r="C368" s="323"/>
      <c r="D368" s="323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22"/>
      <c r="C369" s="323"/>
      <c r="D369" s="323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22"/>
      <c r="C370" s="323"/>
      <c r="D370" s="323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22"/>
      <c r="C371" s="323"/>
      <c r="D371" s="323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22"/>
      <c r="C372" s="323"/>
      <c r="D372" s="323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22"/>
      <c r="C373" s="323"/>
      <c r="D373" s="323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22"/>
      <c r="C374" s="323"/>
      <c r="D374" s="323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22"/>
      <c r="C375" s="323"/>
      <c r="D375" s="323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22"/>
      <c r="C376" s="323"/>
      <c r="D376" s="323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22"/>
      <c r="C377" s="323"/>
      <c r="D377" s="323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22"/>
      <c r="C378" s="323"/>
      <c r="D378" s="323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22"/>
      <c r="C379" s="323"/>
      <c r="D379" s="323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22"/>
      <c r="C380" s="323"/>
      <c r="D380" s="323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22"/>
      <c r="C381" s="323"/>
      <c r="D381" s="323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22"/>
      <c r="C382" s="323"/>
      <c r="D382" s="323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22"/>
      <c r="C383" s="323"/>
      <c r="D383" s="323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22"/>
      <c r="C384" s="323"/>
      <c r="D384" s="323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22"/>
      <c r="C385" s="323"/>
      <c r="D385" s="323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22"/>
      <c r="C386" s="323"/>
      <c r="D386" s="323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22"/>
      <c r="C387" s="323"/>
      <c r="D387" s="323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22"/>
      <c r="C388" s="323"/>
      <c r="D388" s="323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22"/>
      <c r="C389" s="323"/>
      <c r="D389" s="323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22"/>
      <c r="C390" s="323"/>
      <c r="D390" s="323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22"/>
      <c r="C391" s="323"/>
      <c r="D391" s="323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22"/>
      <c r="C392" s="323"/>
      <c r="D392" s="323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22"/>
      <c r="C393" s="323"/>
      <c r="D393" s="323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22"/>
      <c r="C394" s="323"/>
      <c r="D394" s="323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22"/>
      <c r="C395" s="323"/>
      <c r="D395" s="323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22"/>
      <c r="C396" s="323"/>
      <c r="D396" s="323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22"/>
      <c r="C397" s="323"/>
      <c r="D397" s="323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22"/>
      <c r="C398" s="323"/>
      <c r="D398" s="323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22"/>
      <c r="C399" s="323"/>
      <c r="D399" s="323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22"/>
      <c r="C400" s="323"/>
      <c r="D400" s="323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22"/>
      <c r="C401" s="323"/>
      <c r="D401" s="323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22"/>
      <c r="C402" s="323"/>
      <c r="D402" s="323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22"/>
      <c r="C403" s="323"/>
      <c r="D403" s="323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22"/>
      <c r="C404" s="323"/>
      <c r="D404" s="323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22"/>
      <c r="C405" s="323"/>
      <c r="D405" s="323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22"/>
      <c r="C406" s="323"/>
      <c r="D406" s="323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22"/>
      <c r="C407" s="323"/>
      <c r="D407" s="323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22"/>
      <c r="C408" s="323"/>
      <c r="D408" s="323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22"/>
      <c r="C409" s="323"/>
      <c r="D409" s="323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22"/>
      <c r="C410" s="323"/>
      <c r="D410" s="323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22"/>
      <c r="C411" s="323"/>
      <c r="D411" s="323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22"/>
      <c r="C412" s="323"/>
      <c r="D412" s="323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22"/>
      <c r="C413" s="323"/>
      <c r="D413" s="323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22"/>
      <c r="C414" s="323"/>
      <c r="D414" s="323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22"/>
      <c r="C415" s="323"/>
      <c r="D415" s="323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22"/>
      <c r="C416" s="323"/>
      <c r="D416" s="323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22"/>
      <c r="C417" s="323"/>
      <c r="D417" s="323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22"/>
      <c r="C418" s="323"/>
      <c r="D418" s="323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22"/>
      <c r="C419" s="323"/>
      <c r="D419" s="323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22"/>
      <c r="C420" s="323"/>
      <c r="D420" s="323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22"/>
      <c r="C421" s="323"/>
      <c r="D421" s="323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22"/>
      <c r="C422" s="323"/>
      <c r="D422" s="323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22"/>
      <c r="C423" s="323"/>
      <c r="D423" s="323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22"/>
      <c r="C424" s="323"/>
      <c r="D424" s="323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22"/>
      <c r="C425" s="323"/>
      <c r="D425" s="323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22"/>
      <c r="C426" s="323"/>
      <c r="D426" s="323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22"/>
      <c r="C427" s="323"/>
      <c r="D427" s="323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22"/>
      <c r="C428" s="323"/>
      <c r="D428" s="323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22"/>
      <c r="C429" s="323"/>
      <c r="D429" s="323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22"/>
      <c r="C430" s="323"/>
      <c r="D430" s="323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22"/>
      <c r="C431" s="323"/>
      <c r="D431" s="323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22"/>
      <c r="C432" s="323"/>
      <c r="D432" s="323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22"/>
      <c r="C433" s="323"/>
      <c r="D433" s="323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22"/>
      <c r="C434" s="323"/>
      <c r="D434" s="323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22"/>
      <c r="C435" s="323"/>
      <c r="D435" s="323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22"/>
      <c r="C436" s="323"/>
      <c r="D436" s="323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22"/>
      <c r="C437" s="323"/>
      <c r="D437" s="323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22"/>
      <c r="C438" s="323"/>
      <c r="D438" s="323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22"/>
      <c r="C439" s="323"/>
      <c r="D439" s="323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22"/>
      <c r="C440" s="323"/>
      <c r="D440" s="323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22"/>
      <c r="C441" s="323"/>
      <c r="D441" s="323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22"/>
      <c r="C442" s="323"/>
      <c r="D442" s="323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22"/>
      <c r="C443" s="323"/>
      <c r="D443" s="323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22"/>
      <c r="C444" s="323"/>
      <c r="D444" s="323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22"/>
      <c r="C445" s="323"/>
      <c r="D445" s="323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22"/>
      <c r="C446" s="323"/>
      <c r="D446" s="323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22"/>
      <c r="C447" s="323"/>
      <c r="D447" s="323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22"/>
      <c r="C448" s="323"/>
      <c r="D448" s="323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22"/>
      <c r="C449" s="323"/>
      <c r="D449" s="323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22"/>
      <c r="C450" s="323"/>
      <c r="D450" s="323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22"/>
      <c r="C451" s="323"/>
      <c r="D451" s="323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22"/>
      <c r="C452" s="323"/>
      <c r="D452" s="323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22"/>
      <c r="C453" s="323"/>
      <c r="D453" s="323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22"/>
      <c r="C454" s="323"/>
      <c r="D454" s="323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22"/>
      <c r="C455" s="323"/>
      <c r="D455" s="323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22"/>
      <c r="C456" s="323"/>
      <c r="D456" s="323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22"/>
      <c r="C457" s="323"/>
      <c r="D457" s="323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22"/>
      <c r="C458" s="323"/>
      <c r="D458" s="323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22"/>
      <c r="C459" s="323"/>
      <c r="D459" s="323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22"/>
      <c r="C460" s="323"/>
      <c r="D460" s="323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22"/>
      <c r="C461" s="323"/>
      <c r="D461" s="323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22"/>
      <c r="C462" s="323"/>
      <c r="D462" s="323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22"/>
      <c r="C463" s="323"/>
      <c r="D463" s="323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22"/>
      <c r="C464" s="323"/>
      <c r="D464" s="323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22"/>
      <c r="C465" s="323"/>
      <c r="D465" s="323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22"/>
      <c r="C466" s="323"/>
      <c r="D466" s="323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22"/>
      <c r="C467" s="323"/>
      <c r="D467" s="323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22"/>
      <c r="C468" s="323"/>
      <c r="D468" s="323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22"/>
      <c r="C469" s="323"/>
      <c r="D469" s="323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22"/>
      <c r="C470" s="323"/>
      <c r="D470" s="323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22"/>
      <c r="C471" s="323"/>
      <c r="D471" s="323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22"/>
      <c r="C472" s="323"/>
      <c r="D472" s="323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22"/>
      <c r="C473" s="323"/>
      <c r="D473" s="323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22"/>
      <c r="C474" s="323"/>
      <c r="D474" s="323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22"/>
      <c r="C475" s="323"/>
      <c r="D475" s="323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22"/>
      <c r="C476" s="323"/>
      <c r="D476" s="323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22"/>
      <c r="C477" s="323"/>
      <c r="D477" s="323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22"/>
      <c r="C478" s="323"/>
      <c r="D478" s="323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22"/>
      <c r="C479" s="323"/>
      <c r="D479" s="323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22"/>
      <c r="C480" s="323"/>
      <c r="D480" s="323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22"/>
      <c r="C481" s="323"/>
      <c r="D481" s="323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22"/>
      <c r="C482" s="323"/>
      <c r="D482" s="323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22"/>
      <c r="C483" s="323"/>
      <c r="D483" s="323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22"/>
      <c r="C484" s="323"/>
      <c r="D484" s="323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22"/>
      <c r="C485" s="323"/>
      <c r="D485" s="323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22"/>
      <c r="C486" s="323"/>
      <c r="D486" s="323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22"/>
      <c r="C487" s="323"/>
      <c r="D487" s="323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22"/>
      <c r="C488" s="323"/>
      <c r="D488" s="323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22"/>
      <c r="C489" s="323"/>
      <c r="D489" s="323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22"/>
      <c r="C490" s="323"/>
      <c r="D490" s="323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22"/>
      <c r="C491" s="323"/>
      <c r="D491" s="323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22"/>
      <c r="C492" s="323"/>
      <c r="D492" s="323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22"/>
      <c r="C493" s="323"/>
      <c r="D493" s="323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22"/>
      <c r="C494" s="323"/>
      <c r="D494" s="323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22"/>
      <c r="C495" s="323"/>
      <c r="D495" s="323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22"/>
      <c r="C496" s="323"/>
      <c r="D496" s="323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22"/>
      <c r="C497" s="323"/>
      <c r="D497" s="323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22"/>
      <c r="C498" s="323"/>
      <c r="D498" s="323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22"/>
      <c r="C499" s="323"/>
      <c r="D499" s="323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22"/>
      <c r="C500" s="323"/>
      <c r="D500" s="323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22"/>
      <c r="C501" s="323"/>
      <c r="D501" s="323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22"/>
      <c r="C502" s="323"/>
      <c r="D502" s="323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22"/>
      <c r="C503" s="323"/>
      <c r="D503" s="323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22"/>
      <c r="C504" s="323"/>
      <c r="D504" s="323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22"/>
      <c r="C505" s="323"/>
      <c r="D505" s="323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22"/>
      <c r="C506" s="323"/>
      <c r="D506" s="323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22"/>
      <c r="C507" s="323"/>
      <c r="D507" s="323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22"/>
      <c r="C508" s="323"/>
      <c r="D508" s="323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22"/>
      <c r="C509" s="323"/>
      <c r="D509" s="323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22"/>
      <c r="C510" s="323"/>
      <c r="D510" s="323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22"/>
      <c r="C511" s="323"/>
      <c r="D511" s="323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22"/>
      <c r="C512" s="323"/>
      <c r="D512" s="323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22"/>
      <c r="C513" s="323"/>
      <c r="D513" s="323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22"/>
      <c r="C514" s="323"/>
      <c r="D514" s="323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22"/>
      <c r="C515" s="323"/>
      <c r="D515" s="323"/>
      <c r="E515" s="30"/>
      <c r="F515" s="30"/>
      <c r="G515" s="30"/>
      <c r="H515" s="30"/>
      <c r="I515" s="30"/>
      <c r="J515" s="319"/>
      <c r="M515" s="2"/>
    </row>
    <row r="524" spans="2:13">
      <c r="B524" s="317"/>
      <c r="C524" s="1"/>
      <c r="D524" s="1"/>
      <c r="E524" s="1"/>
      <c r="F524" s="1"/>
      <c r="G524" s="1"/>
      <c r="H524" s="1"/>
      <c r="I524" s="1"/>
      <c r="J524" s="324"/>
    </row>
    <row r="525" spans="2:13">
      <c r="B525" s="317"/>
      <c r="C525" s="1"/>
      <c r="D525" s="1"/>
      <c r="E525" s="1"/>
      <c r="F525" s="1"/>
      <c r="G525" s="1"/>
      <c r="H525" s="1"/>
      <c r="I525" s="1"/>
      <c r="J525" s="324"/>
    </row>
    <row r="526" spans="2:13">
      <c r="B526" s="317"/>
      <c r="C526" s="1"/>
      <c r="D526" s="1"/>
      <c r="E526" s="1"/>
      <c r="F526" s="1"/>
      <c r="G526" s="1"/>
      <c r="H526" s="1"/>
      <c r="I526" s="1"/>
      <c r="J526" s="324"/>
    </row>
    <row r="527" spans="2:13">
      <c r="B527" s="317"/>
      <c r="C527" s="1"/>
      <c r="D527" s="1"/>
      <c r="E527" s="1"/>
      <c r="F527" s="1"/>
      <c r="G527" s="1"/>
      <c r="H527" s="1"/>
      <c r="I527" s="1"/>
      <c r="J527" s="324"/>
    </row>
    <row r="528" spans="2:13">
      <c r="B528" s="317"/>
      <c r="C528" s="1"/>
      <c r="D528" s="1"/>
      <c r="E528" s="1"/>
      <c r="F528" s="1"/>
      <c r="G528" s="1"/>
      <c r="H528" s="1"/>
      <c r="I528" s="1"/>
      <c r="J528" s="324"/>
    </row>
    <row r="529" spans="2:10">
      <c r="B529" s="317"/>
      <c r="C529" s="1"/>
      <c r="D529" s="1"/>
      <c r="E529" s="1"/>
      <c r="F529" s="1"/>
      <c r="G529" s="1"/>
      <c r="H529" s="1"/>
      <c r="I529" s="1"/>
      <c r="J529" s="324"/>
    </row>
    <row r="530" spans="2:10">
      <c r="B530" s="317"/>
      <c r="C530" s="1"/>
      <c r="D530" s="1"/>
      <c r="E530" s="1"/>
      <c r="F530" s="1"/>
      <c r="G530" s="1"/>
      <c r="H530" s="1"/>
      <c r="I530" s="1"/>
      <c r="J530" s="324"/>
    </row>
    <row r="531" spans="2:10">
      <c r="B531" s="317"/>
      <c r="C531" s="1"/>
      <c r="D531" s="1"/>
      <c r="E531" s="1"/>
      <c r="F531" s="1"/>
      <c r="G531" s="1"/>
      <c r="H531" s="1"/>
      <c r="I531" s="1"/>
      <c r="J531" s="324"/>
    </row>
    <row r="532" spans="2:10">
      <c r="B532" s="317"/>
      <c r="C532" s="1"/>
      <c r="D532" s="1"/>
      <c r="E532" s="1"/>
      <c r="F532" s="1"/>
      <c r="G532" s="1"/>
      <c r="H532" s="1"/>
      <c r="I532" s="1"/>
      <c r="J532" s="324"/>
    </row>
    <row r="533" spans="2:10">
      <c r="B533" s="317"/>
      <c r="C533" s="1"/>
      <c r="D533" s="1"/>
      <c r="E533" s="1"/>
      <c r="F533" s="1"/>
      <c r="G533" s="1"/>
      <c r="H533" s="1"/>
      <c r="I533" s="1"/>
      <c r="J533" s="324"/>
    </row>
    <row r="534" spans="2:10">
      <c r="B534" s="317"/>
      <c r="C534" s="1"/>
      <c r="D534" s="1"/>
      <c r="E534" s="1"/>
      <c r="F534" s="1"/>
      <c r="G534" s="1"/>
      <c r="H534" s="1"/>
      <c r="I534" s="1"/>
      <c r="J534" s="324"/>
    </row>
    <row r="535" spans="2:10">
      <c r="B535" s="317"/>
      <c r="C535" s="1"/>
      <c r="D535" s="1"/>
      <c r="E535" s="1"/>
      <c r="F535" s="1"/>
      <c r="G535" s="1"/>
      <c r="H535" s="1"/>
      <c r="I535" s="1"/>
      <c r="J535" s="324"/>
    </row>
    <row r="536" spans="2:10">
      <c r="B536" s="317"/>
      <c r="C536" s="1"/>
      <c r="D536" s="1"/>
      <c r="E536" s="1"/>
      <c r="F536" s="1"/>
      <c r="G536" s="1"/>
      <c r="H536" s="1"/>
      <c r="I536" s="1"/>
      <c r="J536" s="324"/>
    </row>
    <row r="537" spans="2:10">
      <c r="B537" s="317"/>
      <c r="C537" s="1"/>
      <c r="D537" s="1"/>
      <c r="E537" s="1"/>
      <c r="F537" s="1"/>
      <c r="G537" s="1"/>
      <c r="H537" s="1"/>
      <c r="I537" s="1"/>
      <c r="J537" s="324"/>
    </row>
    <row r="538" spans="2:10">
      <c r="B538" s="317"/>
      <c r="C538" s="1"/>
      <c r="D538" s="1"/>
      <c r="E538" s="1"/>
      <c r="F538" s="1"/>
      <c r="G538" s="1"/>
      <c r="H538" s="1"/>
      <c r="I538" s="1"/>
      <c r="J538" s="324"/>
    </row>
    <row r="539" spans="2:10">
      <c r="B539" s="317"/>
      <c r="C539" s="1"/>
      <c r="D539" s="1"/>
      <c r="E539" s="1"/>
      <c r="F539" s="1"/>
      <c r="G539" s="1"/>
      <c r="H539" s="1"/>
      <c r="I539" s="1"/>
      <c r="J539" s="324"/>
    </row>
    <row r="540" spans="2:10">
      <c r="B540" s="317"/>
      <c r="C540" s="1"/>
      <c r="D540" s="1"/>
      <c r="E540" s="1"/>
      <c r="F540" s="1"/>
      <c r="G540" s="1"/>
      <c r="H540" s="1"/>
      <c r="I540" s="1"/>
      <c r="J540" s="324"/>
    </row>
    <row r="541" spans="2:10">
      <c r="B541" s="317"/>
      <c r="C541" s="1"/>
      <c r="D541" s="1"/>
      <c r="E541" s="1"/>
      <c r="F541" s="1"/>
      <c r="G541" s="1"/>
      <c r="H541" s="1"/>
      <c r="I541" s="1"/>
      <c r="J541" s="324"/>
    </row>
    <row r="542" spans="2:10">
      <c r="B542" s="317"/>
      <c r="C542" s="1"/>
      <c r="D542" s="1"/>
      <c r="E542" s="1"/>
      <c r="F542" s="1"/>
      <c r="G542" s="1"/>
      <c r="H542" s="1"/>
      <c r="I542" s="1"/>
      <c r="J542" s="324"/>
    </row>
    <row r="543" spans="2:10">
      <c r="B543" s="317"/>
      <c r="C543" s="1"/>
      <c r="D543" s="1"/>
      <c r="E543" s="1"/>
      <c r="F543" s="1"/>
      <c r="G543" s="1"/>
      <c r="H543" s="1"/>
      <c r="I543" s="1"/>
      <c r="J543" s="324"/>
    </row>
    <row r="544" spans="2:10">
      <c r="B544" s="317"/>
      <c r="C544" s="1"/>
      <c r="D544" s="1"/>
      <c r="E544" s="1"/>
      <c r="F544" s="1"/>
      <c r="G544" s="1"/>
      <c r="H544" s="1"/>
      <c r="I544" s="1"/>
      <c r="J544" s="324"/>
    </row>
    <row r="545" spans="2:10">
      <c r="B545" s="317"/>
      <c r="C545" s="1"/>
      <c r="D545" s="1"/>
      <c r="E545" s="1"/>
      <c r="F545" s="1"/>
      <c r="G545" s="1"/>
      <c r="H545" s="1"/>
      <c r="I545" s="1"/>
      <c r="J545" s="324"/>
    </row>
    <row r="546" spans="2:10">
      <c r="B546" s="317"/>
      <c r="C546" s="1"/>
      <c r="D546" s="1"/>
      <c r="E546" s="1"/>
      <c r="F546" s="1"/>
      <c r="G546" s="1"/>
      <c r="H546" s="1"/>
      <c r="I546" s="1"/>
      <c r="J546" s="324"/>
    </row>
    <row r="547" spans="2:10">
      <c r="B547" s="317"/>
      <c r="C547" s="1"/>
      <c r="D547" s="1"/>
      <c r="E547" s="1"/>
      <c r="F547" s="1"/>
      <c r="G547" s="1"/>
      <c r="H547" s="1"/>
      <c r="I547" s="1"/>
      <c r="J547" s="324"/>
    </row>
    <row r="548" spans="2:10">
      <c r="B548" s="317"/>
      <c r="C548" s="1"/>
      <c r="D548" s="1"/>
      <c r="E548" s="1"/>
      <c r="F548" s="1"/>
      <c r="G548" s="1"/>
      <c r="H548" s="1"/>
      <c r="I548" s="1"/>
      <c r="J548" s="324"/>
    </row>
    <row r="549" spans="2:10">
      <c r="B549" s="317"/>
      <c r="C549" s="1"/>
      <c r="D549" s="1"/>
      <c r="E549" s="1"/>
      <c r="F549" s="1"/>
      <c r="G549" s="1"/>
      <c r="H549" s="1"/>
      <c r="I549" s="1"/>
      <c r="J549" s="324"/>
    </row>
    <row r="550" spans="2:10">
      <c r="B550" s="317"/>
      <c r="C550" s="1"/>
      <c r="D550" s="1"/>
      <c r="E550" s="1"/>
      <c r="F550" s="1"/>
      <c r="G550" s="1"/>
      <c r="H550" s="1"/>
      <c r="I550" s="1"/>
      <c r="J550" s="324"/>
    </row>
    <row r="551" spans="2:10">
      <c r="B551" s="317"/>
      <c r="C551" s="1"/>
      <c r="D551" s="1"/>
      <c r="E551" s="1"/>
      <c r="F551" s="1"/>
      <c r="G551" s="1"/>
      <c r="H551" s="1"/>
      <c r="I551" s="1"/>
      <c r="J551" s="324"/>
    </row>
    <row r="552" spans="2:10">
      <c r="B552" s="317"/>
      <c r="C552" s="1"/>
      <c r="D552" s="1"/>
      <c r="E552" s="1"/>
      <c r="F552" s="1"/>
      <c r="G552" s="1"/>
      <c r="H552" s="1"/>
      <c r="I552" s="1"/>
      <c r="J552" s="324"/>
    </row>
    <row r="553" spans="2:10">
      <c r="B553" s="317"/>
      <c r="C553" s="1"/>
      <c r="D553" s="1"/>
      <c r="E553" s="1"/>
      <c r="F553" s="1"/>
      <c r="G553" s="1"/>
      <c r="H553" s="1"/>
      <c r="I553" s="1"/>
      <c r="J553" s="324"/>
    </row>
    <row r="554" spans="2:10">
      <c r="B554" s="317"/>
      <c r="C554" s="1"/>
      <c r="D554" s="1"/>
      <c r="E554" s="1"/>
      <c r="F554" s="1"/>
      <c r="G554" s="1"/>
      <c r="H554" s="1"/>
      <c r="I554" s="1"/>
      <c r="J554" s="324"/>
    </row>
    <row r="555" spans="2:10">
      <c r="B555" s="317"/>
      <c r="C555" s="1"/>
      <c r="D555" s="1"/>
      <c r="E555" s="1"/>
      <c r="F555" s="1"/>
      <c r="G555" s="1"/>
      <c r="H555" s="1"/>
      <c r="I555" s="1"/>
      <c r="J555" s="324"/>
    </row>
    <row r="556" spans="2:10">
      <c r="B556" s="317"/>
      <c r="C556" s="1"/>
      <c r="D556" s="1"/>
      <c r="E556" s="1"/>
      <c r="F556" s="1"/>
      <c r="G556" s="1"/>
      <c r="H556" s="1"/>
      <c r="I556" s="1"/>
      <c r="J556" s="324"/>
    </row>
    <row r="557" spans="2:10">
      <c r="B557" s="317"/>
      <c r="C557" s="1"/>
      <c r="D557" s="1"/>
      <c r="E557" s="1"/>
      <c r="F557" s="1"/>
      <c r="G557" s="1"/>
      <c r="H557" s="1"/>
      <c r="I557" s="1"/>
      <c r="J557" s="324"/>
    </row>
    <row r="558" spans="2:10">
      <c r="B558" s="317"/>
      <c r="C558" s="1"/>
      <c r="D558" s="1"/>
      <c r="E558" s="1"/>
      <c r="F558" s="1"/>
      <c r="G558" s="1"/>
      <c r="H558" s="1"/>
      <c r="I558" s="1"/>
      <c r="J558" s="324"/>
    </row>
    <row r="559" spans="2:10">
      <c r="B559" s="317"/>
      <c r="C559" s="1"/>
      <c r="D559" s="1"/>
      <c r="E559" s="1"/>
      <c r="F559" s="1"/>
      <c r="G559" s="1"/>
      <c r="H559" s="1"/>
      <c r="I559" s="1"/>
      <c r="J559" s="324"/>
    </row>
    <row r="560" spans="2:10">
      <c r="B560" s="317"/>
      <c r="C560" s="1"/>
      <c r="D560" s="1"/>
      <c r="E560" s="1"/>
      <c r="F560" s="1"/>
      <c r="G560" s="1"/>
      <c r="H560" s="1"/>
      <c r="I560" s="1"/>
      <c r="J560" s="324"/>
    </row>
    <row r="561" spans="2:10">
      <c r="B561" s="317"/>
      <c r="C561" s="1"/>
      <c r="D561" s="1"/>
      <c r="E561" s="1"/>
      <c r="F561" s="1"/>
      <c r="G561" s="1"/>
      <c r="H561" s="1"/>
      <c r="I561" s="1"/>
      <c r="J561" s="324"/>
    </row>
    <row r="562" spans="2:10">
      <c r="B562" s="317"/>
      <c r="C562" s="1"/>
      <c r="D562" s="1"/>
      <c r="E562" s="1"/>
      <c r="F562" s="1"/>
      <c r="G562" s="1"/>
      <c r="H562" s="1"/>
      <c r="I562" s="1"/>
      <c r="J562" s="324"/>
    </row>
    <row r="563" spans="2:10">
      <c r="B563" s="317"/>
      <c r="C563" s="1"/>
      <c r="D563" s="1"/>
      <c r="E563" s="1"/>
      <c r="F563" s="1"/>
      <c r="G563" s="1"/>
      <c r="H563" s="1"/>
      <c r="I563" s="1"/>
      <c r="J563" s="324"/>
    </row>
    <row r="564" spans="2:10">
      <c r="B564" s="317"/>
      <c r="C564" s="1"/>
      <c r="D564" s="1"/>
      <c r="E564" s="1"/>
      <c r="F564" s="1"/>
      <c r="G564" s="1"/>
      <c r="H564" s="1"/>
      <c r="I564" s="1"/>
      <c r="J564" s="324"/>
    </row>
    <row r="565" spans="2:10">
      <c r="B565" s="317"/>
      <c r="C565" s="1"/>
      <c r="D565" s="1"/>
      <c r="E565" s="1"/>
      <c r="F565" s="1"/>
      <c r="G565" s="1"/>
      <c r="H565" s="1"/>
      <c r="I565" s="1"/>
      <c r="J565" s="324"/>
    </row>
    <row r="566" spans="2:10">
      <c r="B566" s="317"/>
      <c r="C566" s="1"/>
      <c r="D566" s="1"/>
      <c r="E566" s="1"/>
      <c r="F566" s="1"/>
      <c r="G566" s="1"/>
      <c r="H566" s="1"/>
      <c r="I566" s="1"/>
      <c r="J566" s="324"/>
    </row>
    <row r="567" spans="2:10">
      <c r="B567" s="317"/>
      <c r="C567" s="1"/>
      <c r="D567" s="1"/>
      <c r="E567" s="1"/>
      <c r="F567" s="1"/>
      <c r="G567" s="1"/>
      <c r="H567" s="1"/>
      <c r="I567" s="1"/>
      <c r="J567" s="324"/>
    </row>
    <row r="568" spans="2:10">
      <c r="B568" s="317"/>
      <c r="C568" s="1"/>
      <c r="D568" s="1"/>
      <c r="E568" s="1"/>
      <c r="F568" s="1"/>
      <c r="G568" s="1"/>
      <c r="H568" s="1"/>
      <c r="I568" s="1"/>
      <c r="J568" s="324"/>
    </row>
    <row r="569" spans="2:10">
      <c r="B569" s="317"/>
      <c r="C569" s="1"/>
      <c r="D569" s="1"/>
      <c r="E569" s="1"/>
      <c r="F569" s="1"/>
      <c r="G569" s="1"/>
      <c r="H569" s="1"/>
      <c r="I569" s="1"/>
      <c r="J569" s="324"/>
    </row>
    <row r="570" spans="2:10">
      <c r="B570" s="317"/>
      <c r="C570" s="1"/>
      <c r="D570" s="1"/>
      <c r="E570" s="1"/>
      <c r="F570" s="1"/>
      <c r="G570" s="1"/>
      <c r="H570" s="1"/>
      <c r="I570" s="1"/>
      <c r="J570" s="324"/>
    </row>
  </sheetData>
  <mergeCells count="72">
    <mergeCell ref="J1:J3"/>
    <mergeCell ref="B1:C3"/>
    <mergeCell ref="D1:D3"/>
    <mergeCell ref="E1:F3"/>
    <mergeCell ref="G1:H3"/>
    <mergeCell ref="I1:I3"/>
    <mergeCell ref="E14:F14"/>
    <mergeCell ref="B4:J4"/>
    <mergeCell ref="B5:I5"/>
    <mergeCell ref="E6:F6"/>
    <mergeCell ref="E7:F7"/>
    <mergeCell ref="B8:J8"/>
    <mergeCell ref="E9:F9"/>
    <mergeCell ref="E10:F10"/>
    <mergeCell ref="B11:J11"/>
    <mergeCell ref="E12:F12"/>
    <mergeCell ref="B13:J13"/>
    <mergeCell ref="E26:F26"/>
    <mergeCell ref="E15:F15"/>
    <mergeCell ref="B16:J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E32:F32"/>
    <mergeCell ref="E33:F33"/>
    <mergeCell ref="B34:J34"/>
    <mergeCell ref="E35:F35"/>
    <mergeCell ref="E36:F36"/>
    <mergeCell ref="E37:F37"/>
    <mergeCell ref="E50:F50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1:J51"/>
    <mergeCell ref="B52:C54"/>
    <mergeCell ref="D52:D54"/>
    <mergeCell ref="E52:E54"/>
    <mergeCell ref="F52:G52"/>
    <mergeCell ref="H52:H54"/>
    <mergeCell ref="I52:I54"/>
    <mergeCell ref="J52:J54"/>
    <mergeCell ref="F53:F54"/>
    <mergeCell ref="G53:G54"/>
    <mergeCell ref="B143:J143"/>
    <mergeCell ref="B145:J145"/>
    <mergeCell ref="B151:D151"/>
    <mergeCell ref="B55:J55"/>
    <mergeCell ref="B80:J80"/>
    <mergeCell ref="B86:J86"/>
    <mergeCell ref="A88:J88"/>
    <mergeCell ref="B104:J104"/>
    <mergeCell ref="B122:J122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2015-12-30T14:57:43Z</dcterms:created>
  <dcterms:modified xsi:type="dcterms:W3CDTF">2015-12-30T14:58:53Z</dcterms:modified>
</cp:coreProperties>
</file>