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29-01-2019 " sheetId="1" r:id="rId1"/>
  </sheets>
  <definedNames>
    <definedName name="_xlnm._FilterDatabase" localSheetId="0" hidden="1">'29-01-2019 '!$D$1:$D$594</definedName>
    <definedName name="_xlnm.Print_Area" localSheetId="0">'29-01-2019 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<sst xmlns="http://schemas.openxmlformats.org/spreadsheetml/2006/main" count="350" uniqueCount="201">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</sst>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workbookViewId="0" topLeftCell="A22">
      <selection activeCell="P34" sqref="P34"/>
    </sheetView>
  </sheetViews>
  <sheetFormatPr defaultColWidth="11.421875" defaultRowHeight="15"/>
  <cols>
    <col min="1" max="1" width="3.57421875" style="126" customWidth="1"/>
    <col min="2" max="2" width="4.57421875" style="503" customWidth="1"/>
    <col min="3" max="3" width="38.140625" style="498" customWidth="1"/>
    <col min="4" max="4" width="30.8515625" style="498" customWidth="1"/>
    <col min="5" max="5" width="11.7109375" style="499" customWidth="1"/>
    <col min="6" max="6" width="10.28125" style="499" customWidth="1"/>
    <col min="7" max="7" width="9.140625" style="499" customWidth="1"/>
    <col min="8" max="8" width="13.7109375" style="500" customWidth="1"/>
    <col min="9" max="9" width="14.00390625" style="500" customWidth="1"/>
    <col min="10" max="10" width="14.5742187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179.588</v>
      </c>
      <c r="J6" s="38">
        <v>179.616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122.295</v>
      </c>
      <c r="J7" s="47">
        <v>122.313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103.964</v>
      </c>
      <c r="J8" s="47">
        <v>103.978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107.523</v>
      </c>
      <c r="J9" s="47">
        <v>107.543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107.489</v>
      </c>
      <c r="J10" s="47">
        <v>107.507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101.673</v>
      </c>
      <c r="J11" s="63">
        <v>101.693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104.411</v>
      </c>
      <c r="J12" s="47">
        <v>104.425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43.326</v>
      </c>
      <c r="J13" s="71">
        <v>43.331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30.215</v>
      </c>
      <c r="J14" s="76">
        <v>30.214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16.02</v>
      </c>
      <c r="J16" s="86">
        <v>16.022</v>
      </c>
      <c r="K16" s="39"/>
      <c r="L16" s="39"/>
      <c r="M16" s="40"/>
      <c r="N16" s="39"/>
    </row>
    <row r="17" spans="2:17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116.98</v>
      </c>
      <c r="J17" s="76">
        <v>116.994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</v>
      </c>
      <c r="J18" s="76">
        <v>1.14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105.962</v>
      </c>
      <c r="J19" s="103">
        <v>105.98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10.558</v>
      </c>
      <c r="J20" s="108">
        <v>10.56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147.184</v>
      </c>
      <c r="J21" s="117">
        <v>147.171</v>
      </c>
      <c r="K21" s="39"/>
      <c r="L21" s="118"/>
      <c r="M21" s="39"/>
      <c r="N21" s="97"/>
      <c r="O21" s="39"/>
      <c r="P21" s="39"/>
      <c r="Q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10.754</v>
      </c>
      <c r="J22" s="124">
        <v>10.755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1.649</v>
      </c>
      <c r="J24" s="133">
        <v>1.651</v>
      </c>
      <c r="K24" s="97" t="s">
        <v>45</v>
      </c>
      <c r="L24" s="39"/>
      <c r="M24" s="40">
        <f>+(J24-I24)/I24</f>
        <v>0.0012128562765312322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58.573</v>
      </c>
      <c r="J26" s="138">
        <v>58.581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128.053</v>
      </c>
      <c r="J27" s="76">
        <v>128.133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121.634</v>
      </c>
      <c r="J28" s="76">
        <v>121.88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144.332</v>
      </c>
      <c r="J30" s="86">
        <v>144.221</v>
      </c>
      <c r="K30" s="39"/>
      <c r="L30" s="39"/>
      <c r="M30" s="40"/>
      <c r="N30" s="39"/>
    </row>
    <row r="31" spans="2:17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531.172</v>
      </c>
      <c r="J31" s="76">
        <v>530.591</v>
      </c>
      <c r="K31" s="39"/>
      <c r="L31" s="39"/>
      <c r="M31" s="40"/>
      <c r="N31" s="39"/>
      <c r="O31" s="39"/>
      <c r="P31" s="39"/>
      <c r="Q31" s="39"/>
    </row>
    <row r="32" spans="2:14" ht="17.25" customHeight="1" thickBot="1" thickTop="1">
      <c r="B32" s="157">
        <f aca="true" t="shared" si="2" ref="B32:B44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129.129</v>
      </c>
      <c r="I32" s="167">
        <v>128.023</v>
      </c>
      <c r="J32" s="167">
        <v>127.581</v>
      </c>
      <c r="K32" s="39"/>
      <c r="L32" s="39"/>
      <c r="M32" s="40"/>
      <c r="N32" s="39"/>
    </row>
    <row r="33" spans="2:17" s="169" customFormat="1" ht="17.25" customHeight="1" thickBot="1" thickTop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134.244</v>
      </c>
      <c r="J33" s="167">
        <v>134.304</v>
      </c>
      <c r="K33" s="39"/>
      <c r="L33" s="39"/>
      <c r="M33" s="40"/>
      <c r="N33" s="39"/>
      <c r="O33" s="31"/>
      <c r="P33" s="31"/>
      <c r="Q33" s="31"/>
    </row>
    <row r="34" spans="2:14" ht="17.25" customHeight="1" thickBot="1" thickTop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133.545</v>
      </c>
      <c r="I34" s="167">
        <v>132.475</v>
      </c>
      <c r="J34" s="167">
        <v>132.697</v>
      </c>
      <c r="K34" s="39"/>
      <c r="L34" s="39"/>
      <c r="M34" s="40"/>
      <c r="N34" s="39"/>
    </row>
    <row r="35" spans="2:14" ht="15.75" customHeight="1" thickBot="1" thickTop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111.251</v>
      </c>
      <c r="J35" s="167">
        <v>111.392</v>
      </c>
      <c r="K35" s="39"/>
      <c r="L35" s="39"/>
      <c r="M35" s="40"/>
      <c r="N35" s="39"/>
    </row>
    <row r="36" spans="2:14" ht="17.25" customHeight="1" thickBot="1" thickTop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</v>
      </c>
      <c r="I36" s="167">
        <v>114.84</v>
      </c>
      <c r="J36" s="167">
        <v>115.077</v>
      </c>
      <c r="K36" s="39"/>
      <c r="L36" s="39"/>
      <c r="M36" s="40"/>
      <c r="N36" s="39"/>
    </row>
    <row r="37" spans="2:14" ht="17.25" customHeight="1" thickBot="1" thickTop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167.109</v>
      </c>
      <c r="J37" s="167">
        <v>166.868</v>
      </c>
      <c r="K37" s="39"/>
      <c r="L37" s="39"/>
      <c r="M37" s="40"/>
      <c r="N37" s="39"/>
    </row>
    <row r="38" spans="2:14" ht="17.25" customHeight="1" thickBot="1" thickTop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101.177</v>
      </c>
      <c r="J38" s="167">
        <v>101.425</v>
      </c>
      <c r="K38" s="39"/>
      <c r="L38" s="39"/>
      <c r="M38" s="40"/>
      <c r="N38" s="39"/>
    </row>
    <row r="39" spans="2:14" ht="17.25" customHeight="1" thickBot="1" thickTop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110.769</v>
      </c>
      <c r="J39" s="167">
        <v>110.833</v>
      </c>
      <c r="K39" s="39"/>
      <c r="L39" s="39"/>
      <c r="M39" s="40"/>
      <c r="N39" s="39"/>
    </row>
    <row r="40" spans="2:17" s="93" customFormat="1" ht="17.25" customHeight="1" thickBot="1" thickTop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178.11</v>
      </c>
      <c r="J40" s="76">
        <v>178.885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Bot="1" thickTop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149.189</v>
      </c>
      <c r="I41" s="167">
        <v>153.019</v>
      </c>
      <c r="J41" s="167">
        <v>153.33</v>
      </c>
      <c r="K41" s="39"/>
      <c r="L41" s="39"/>
      <c r="M41" s="40"/>
      <c r="N41" s="39"/>
      <c r="O41" s="39"/>
      <c r="P41" s="39"/>
      <c r="Q41" s="39"/>
    </row>
    <row r="42" spans="2:14" ht="15" customHeight="1" thickBot="1" thickTop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108.991</v>
      </c>
      <c r="J42" s="167">
        <v>108.953</v>
      </c>
      <c r="K42" s="39"/>
      <c r="L42" s="39"/>
      <c r="M42" s="40"/>
      <c r="N42" s="39"/>
    </row>
    <row r="43" spans="2:14" ht="15" customHeight="1" thickBot="1" thickTop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4" ht="15" customHeight="1" thickBot="1" thickTop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22.857</v>
      </c>
      <c r="I44" s="202">
        <v>22.883</v>
      </c>
      <c r="J44" s="202">
        <v>22.958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3" ht="17.25" customHeight="1" thickBot="1" thickTop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2174.662</v>
      </c>
      <c r="I46" s="209">
        <v>2169.947</v>
      </c>
      <c r="J46" s="209">
        <v>2144.004</v>
      </c>
      <c r="K46" s="210" t="s">
        <v>75</v>
      </c>
      <c r="M46" s="211">
        <f aca="true" t="shared" si="3" ref="M46">+(J46-I46)/I46</f>
        <v>-0.011955591542097669</v>
      </c>
    </row>
    <row r="47" spans="2:14" ht="17.25" customHeight="1" thickBot="1" thickTop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127.176</v>
      </c>
      <c r="J47" s="214">
        <v>126.206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162.599</v>
      </c>
      <c r="J48" s="47">
        <v>161.312</v>
      </c>
      <c r="K48" s="215" t="s">
        <v>77</v>
      </c>
      <c r="M48" s="211" t="e">
        <f>+(#REF!-#REF!)/#REF!</f>
        <v>#REF!</v>
      </c>
    </row>
    <row r="49" spans="2:13" ht="17.25" customHeight="1" thickBot="1" thickTop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</v>
      </c>
      <c r="I49" s="47">
        <v>201.019</v>
      </c>
      <c r="J49" s="47">
        <v>199.274</v>
      </c>
      <c r="K49" s="215" t="s">
        <v>77</v>
      </c>
      <c r="M49" s="211" t="e">
        <f>+(#REF!-#REF!)/#REF!</f>
        <v>#REF!</v>
      </c>
    </row>
    <row r="50" spans="2:13" ht="17.25" customHeight="1" thickBot="1" thickTop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18.473</v>
      </c>
      <c r="J50" s="47">
        <v>18.188</v>
      </c>
      <c r="K50" s="215" t="s">
        <v>77</v>
      </c>
      <c r="M50" s="211" t="e">
        <f>+(#REF!-#REF!)/#REF!</f>
        <v>#REF!</v>
      </c>
    </row>
    <row r="51" spans="2:13" ht="17.25" customHeight="1" thickBot="1" thickTop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2:13" ht="17.25" customHeight="1" thickBot="1" thickTop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</v>
      </c>
      <c r="I52" s="117">
        <v>2.813</v>
      </c>
      <c r="J52" s="117">
        <v>2.826</v>
      </c>
      <c r="K52" s="215"/>
      <c r="M52" s="211">
        <f aca="true" t="shared" si="5" ref="M52:M53">+(J52-I52)/I52</f>
        <v>0.004621400639886207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2.453</v>
      </c>
      <c r="J53" s="47">
        <v>2.464</v>
      </c>
      <c r="K53" s="218" t="s">
        <v>45</v>
      </c>
      <c r="M53" s="211">
        <f t="shared" si="5"/>
        <v>0.004484304932735475</v>
      </c>
    </row>
    <row r="54" spans="2:13" ht="17.25" customHeight="1" thickBot="1" thickTop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</v>
      </c>
      <c r="I54" s="220">
        <v>1.24</v>
      </c>
      <c r="J54" s="220">
        <v>1.258</v>
      </c>
      <c r="K54" s="221" t="s">
        <v>85</v>
      </c>
      <c r="M54" s="211" t="e">
        <f>+(#REF!-I54)/I54</f>
        <v>#REF!</v>
      </c>
    </row>
    <row r="55" spans="2:13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1.174</v>
      </c>
      <c r="J55" s="224">
        <v>1.173</v>
      </c>
      <c r="K55" s="221"/>
      <c r="M55" s="225">
        <f aca="true" t="shared" si="6" ref="M55:M62">+(J55-I55)/I55</f>
        <v>-0.0008517887563883219</v>
      </c>
    </row>
    <row r="56" spans="2:13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</v>
      </c>
      <c r="J56" s="214">
        <v>1.183</v>
      </c>
      <c r="K56" s="221"/>
      <c r="M56" s="225">
        <f t="shared" si="6"/>
        <v>0.0025423728813560287</v>
      </c>
    </row>
    <row r="57" spans="2:13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1.173</v>
      </c>
      <c r="J57" s="229">
        <v>1.176</v>
      </c>
      <c r="K57" s="221"/>
      <c r="M57" s="225">
        <f t="shared" si="6"/>
        <v>0.0025575447570331555</v>
      </c>
    </row>
    <row r="58" spans="2:13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126.607</v>
      </c>
      <c r="J58" s="232">
        <v>125.288</v>
      </c>
      <c r="K58" s="221"/>
      <c r="M58" s="225">
        <f t="shared" si="6"/>
        <v>-0.010418065351836807</v>
      </c>
    </row>
    <row r="59" spans="2:13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128.155</v>
      </c>
      <c r="J59" s="238">
        <v>127.725</v>
      </c>
      <c r="K59" s="221"/>
      <c r="M59" s="225">
        <f t="shared" si="6"/>
        <v>-0.0033553119269634957</v>
      </c>
    </row>
    <row r="60" spans="2:13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1135.409</v>
      </c>
      <c r="J60" s="47">
        <v>1160.723</v>
      </c>
      <c r="K60" s="221"/>
      <c r="M60" s="225" t="e">
        <f>+(I60-#REF!)/#REF!</f>
        <v>#REF!</v>
      </c>
    </row>
    <row r="61" spans="2:13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11.843</v>
      </c>
      <c r="J61" s="242">
        <v>11.633</v>
      </c>
      <c r="K61" s="221"/>
      <c r="M61" s="225">
        <f t="shared" si="6"/>
        <v>-0.017731993582707155</v>
      </c>
    </row>
    <row r="62" spans="2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</v>
      </c>
      <c r="I62" s="250">
        <v>10.715</v>
      </c>
      <c r="J62" s="250">
        <v>10.76</v>
      </c>
      <c r="K62" s="251"/>
      <c r="L62" s="252"/>
      <c r="M62" s="253">
        <f t="shared" si="6"/>
        <v>0.004199720018665416</v>
      </c>
      <c r="N62" s="252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2:14" ht="16.5" customHeight="1" thickBot="1" thickTop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103.078</v>
      </c>
      <c r="J64" s="261">
        <v>103.319</v>
      </c>
      <c r="K64" s="39"/>
      <c r="L64" s="39"/>
      <c r="M64" s="40"/>
      <c r="N64" s="39"/>
    </row>
    <row r="65" spans="2:10" ht="13.5" customHeight="1" thickBot="1" thickTop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3" ht="14.25" customHeight="1" thickBot="1" thickTop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3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3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3" ht="12" customHeight="1" thickBot="1" thickTop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Bot="1" thickTop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4.02</v>
      </c>
      <c r="H70" s="294">
        <v>109.439</v>
      </c>
      <c r="I70" s="294">
        <v>109.87</v>
      </c>
      <c r="J70" s="294">
        <v>109.885</v>
      </c>
      <c r="K70" s="39"/>
      <c r="L70" s="40"/>
      <c r="M70" s="39"/>
      <c r="N70" s="295"/>
    </row>
    <row r="71" spans="2:14" ht="16.5" customHeight="1" thickBot="1" thickTop="1">
      <c r="B71" s="296">
        <f>B70+1</f>
        <v>55</v>
      </c>
      <c r="C71" s="297" t="s">
        <v>103</v>
      </c>
      <c r="D71" s="298" t="s">
        <v>24</v>
      </c>
      <c r="E71" s="291">
        <v>101.606</v>
      </c>
      <c r="F71" s="299">
        <v>43244</v>
      </c>
      <c r="G71" s="300">
        <v>3.683</v>
      </c>
      <c r="H71" s="301">
        <v>103.334</v>
      </c>
      <c r="I71" s="301">
        <v>103.634</v>
      </c>
      <c r="J71" s="301">
        <v>103.645</v>
      </c>
      <c r="K71" s="39"/>
      <c r="L71" s="40"/>
      <c r="M71" s="39"/>
      <c r="N71" s="302"/>
    </row>
    <row r="72" spans="2:14" ht="16.5" customHeight="1" thickBot="1" thickTop="1">
      <c r="B72" s="296">
        <f aca="true" t="shared" si="7" ref="B72:B91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4.454</v>
      </c>
      <c r="H72" s="301">
        <v>105.807</v>
      </c>
      <c r="I72" s="301">
        <v>106.242</v>
      </c>
      <c r="J72" s="301">
        <v>106.26</v>
      </c>
      <c r="K72" s="39"/>
      <c r="L72" s="40"/>
      <c r="M72" s="39"/>
      <c r="N72" s="302"/>
    </row>
    <row r="73" spans="2:14" ht="16.5" customHeight="1" thickBot="1" thickTop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</v>
      </c>
      <c r="H73" s="301">
        <v>103.871</v>
      </c>
      <c r="I73" s="301">
        <v>104.293</v>
      </c>
      <c r="J73" s="301">
        <v>104.31</v>
      </c>
      <c r="K73" s="39"/>
      <c r="L73" s="40"/>
      <c r="M73" s="39"/>
      <c r="N73" s="306"/>
    </row>
    <row r="74" spans="2:14" ht="16.5" customHeight="1" thickBot="1" thickTop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105.96</v>
      </c>
      <c r="J74" s="301">
        <v>105.979</v>
      </c>
      <c r="K74" s="39"/>
      <c r="L74" s="40"/>
      <c r="M74" s="39"/>
      <c r="N74" s="66"/>
    </row>
    <row r="75" spans="2:14" ht="16.5" customHeight="1" thickBot="1" thickTop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3.892</v>
      </c>
      <c r="H75" s="301">
        <v>108.002</v>
      </c>
      <c r="I75" s="301">
        <v>108.363</v>
      </c>
      <c r="J75" s="301">
        <v>108.377</v>
      </c>
      <c r="K75" s="39"/>
      <c r="L75" s="40"/>
      <c r="M75" s="39"/>
      <c r="N75" s="66"/>
    </row>
    <row r="76" spans="2:14" ht="16.5" customHeight="1" thickBot="1" thickTop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4.436</v>
      </c>
      <c r="H76" s="301">
        <v>105.907</v>
      </c>
      <c r="I76" s="301">
        <v>106.336</v>
      </c>
      <c r="J76" s="301">
        <v>106.352</v>
      </c>
      <c r="K76" s="39"/>
      <c r="L76" s="40"/>
      <c r="M76" s="39"/>
      <c r="N76" s="307"/>
    </row>
    <row r="77" spans="2:14" ht="16.5" customHeight="1" thickBot="1" thickTop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102.694</v>
      </c>
      <c r="J77" s="301">
        <v>102.707</v>
      </c>
      <c r="K77" s="39"/>
      <c r="L77" s="40"/>
      <c r="M77" s="39"/>
      <c r="N77" s="307"/>
    </row>
    <row r="78" spans="2:14" ht="15" customHeight="1" thickBot="1" thickTop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</v>
      </c>
      <c r="H78" s="301">
        <v>104.049</v>
      </c>
      <c r="I78" s="301">
        <v>104.341</v>
      </c>
      <c r="J78" s="301">
        <v>104.351</v>
      </c>
      <c r="K78" s="39"/>
      <c r="L78" s="40"/>
      <c r="M78" s="39"/>
      <c r="N78" s="295"/>
    </row>
    <row r="79" spans="2:14" ht="16.5" customHeight="1" thickBot="1" thickTop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4.005</v>
      </c>
      <c r="H79" s="301">
        <v>105.467</v>
      </c>
      <c r="I79" s="301">
        <v>105.902</v>
      </c>
      <c r="J79" s="301">
        <v>105.918</v>
      </c>
      <c r="K79" s="39"/>
      <c r="L79" s="40"/>
      <c r="M79" s="39"/>
      <c r="N79" s="59"/>
    </row>
    <row r="80" spans="2:14" ht="17.25" customHeight="1" thickBot="1" thickTop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</v>
      </c>
      <c r="H80" s="301">
        <v>108.153</v>
      </c>
      <c r="I80" s="301">
        <v>108.608</v>
      </c>
      <c r="J80" s="301">
        <v>108.624</v>
      </c>
      <c r="K80" s="39"/>
      <c r="L80" s="40"/>
      <c r="M80" s="39"/>
      <c r="N80" s="66"/>
    </row>
    <row r="81" spans="2:14" ht="16.5" customHeight="1" thickBot="1" thickTop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</v>
      </c>
      <c r="H81" s="301">
        <v>105.732</v>
      </c>
      <c r="I81" s="301">
        <v>106.085</v>
      </c>
      <c r="J81" s="301">
        <v>106.098</v>
      </c>
      <c r="K81" s="31"/>
      <c r="L81" s="308"/>
      <c r="M81" s="31"/>
      <c r="N81" s="309"/>
    </row>
    <row r="82" spans="2:14" ht="16.5" customHeight="1" thickBot="1" thickTop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</v>
      </c>
      <c r="H82" s="301">
        <v>104.336</v>
      </c>
      <c r="I82" s="301">
        <v>104.639</v>
      </c>
      <c r="J82" s="301">
        <v>104.651</v>
      </c>
      <c r="K82" s="39"/>
      <c r="L82" s="40"/>
      <c r="M82" s="39"/>
      <c r="N82" s="307"/>
    </row>
    <row r="83" spans="2:14" ht="16.5" customHeight="1" thickBot="1" thickTop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104.424</v>
      </c>
      <c r="J83" s="301">
        <v>104.439</v>
      </c>
      <c r="K83" s="39"/>
      <c r="L83" s="40"/>
      <c r="M83" s="39"/>
      <c r="N83" s="313"/>
    </row>
    <row r="84" spans="2:14" ht="14.25" customHeight="1" thickBot="1" thickTop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3.384</v>
      </c>
      <c r="H84" s="301">
        <v>105.041</v>
      </c>
      <c r="I84" s="301">
        <v>105.372</v>
      </c>
      <c r="J84" s="301">
        <v>105.383</v>
      </c>
      <c r="K84" s="39"/>
      <c r="L84" s="40"/>
      <c r="M84" s="39"/>
      <c r="N84" s="66"/>
    </row>
    <row r="85" spans="1:17" s="93" customFormat="1" ht="16.5" customHeight="1" thickBot="1" thickTop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</v>
      </c>
      <c r="H85" s="301">
        <v>103.954</v>
      </c>
      <c r="I85" s="301">
        <v>104.435</v>
      </c>
      <c r="J85" s="301">
        <v>104.453</v>
      </c>
      <c r="K85" s="39"/>
      <c r="L85" s="40"/>
      <c r="M85" s="39"/>
      <c r="N85" s="313"/>
      <c r="O85" s="39"/>
      <c r="P85" s="39"/>
      <c r="Q85" s="39"/>
    </row>
    <row r="86" spans="2:14" ht="16.5" customHeight="1" thickBot="1" thickTop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4.028</v>
      </c>
      <c r="H86" s="322">
        <v>104.881</v>
      </c>
      <c r="I86" s="322">
        <v>105.273</v>
      </c>
      <c r="J86" s="322">
        <v>105.292</v>
      </c>
      <c r="K86" s="39"/>
      <c r="L86" s="40"/>
      <c r="M86" s="39"/>
      <c r="N86" s="307"/>
    </row>
    <row r="87" spans="2:14" ht="16.5" customHeight="1" thickBot="1" thickTop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</v>
      </c>
      <c r="H87" s="301">
        <v>106.127</v>
      </c>
      <c r="I87" s="301">
        <v>106.502</v>
      </c>
      <c r="J87" s="301">
        <v>106.515</v>
      </c>
      <c r="K87" s="39"/>
      <c r="L87" s="40"/>
      <c r="M87" s="39"/>
      <c r="N87" s="307"/>
    </row>
    <row r="88" spans="2:14" ht="16.5" customHeight="1" thickBot="1" thickTop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</v>
      </c>
      <c r="H88" s="301">
        <v>103.956</v>
      </c>
      <c r="I88" s="301">
        <v>104.396</v>
      </c>
      <c r="J88" s="301">
        <v>104.411</v>
      </c>
      <c r="K88" s="39"/>
      <c r="L88" s="40"/>
      <c r="M88" s="39"/>
      <c r="N88" s="66"/>
    </row>
    <row r="89" spans="2:14" ht="16.5" customHeight="1" thickBot="1" thickTop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</v>
      </c>
      <c r="H89" s="301">
        <v>103.658</v>
      </c>
      <c r="I89" s="301">
        <v>104.042</v>
      </c>
      <c r="J89" s="301">
        <v>104.055</v>
      </c>
      <c r="K89" s="39"/>
      <c r="L89" s="40"/>
      <c r="M89" s="39"/>
      <c r="N89" s="66"/>
    </row>
    <row r="90" spans="2:14" ht="16.5" customHeight="1" thickBot="1" thickTop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106.649</v>
      </c>
      <c r="J90" s="301">
        <v>106.66</v>
      </c>
      <c r="K90" s="39"/>
      <c r="L90" s="40"/>
      <c r="M90" s="39"/>
      <c r="N90" s="307"/>
    </row>
    <row r="91" spans="2:14" ht="16.5" customHeight="1" thickBot="1" thickTop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103.448</v>
      </c>
      <c r="J91" s="202">
        <v>103.46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104.401</v>
      </c>
      <c r="J93" s="334">
        <v>104.412</v>
      </c>
      <c r="L93" s="211"/>
      <c r="M93" s="8"/>
      <c r="N93" s="125"/>
    </row>
    <row r="94" spans="2:14" ht="16.5" customHeight="1" thickBot="1" thickTop="1">
      <c r="B94" s="335">
        <f aca="true" t="shared" si="8" ref="B94:B95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4.749</v>
      </c>
      <c r="H94" s="339">
        <v>104.66</v>
      </c>
      <c r="I94" s="339">
        <v>105.11</v>
      </c>
      <c r="J94" s="339">
        <v>105.128</v>
      </c>
      <c r="K94" s="39"/>
      <c r="L94" s="40"/>
      <c r="M94" s="39"/>
      <c r="N94" s="340"/>
    </row>
    <row r="95" spans="2:14" ht="16.5" customHeight="1" thickBot="1" thickTop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3.941</v>
      </c>
      <c r="H95" s="347">
        <v>105.717</v>
      </c>
      <c r="I95" s="347">
        <v>106.098</v>
      </c>
      <c r="J95" s="347">
        <v>106.112</v>
      </c>
      <c r="K95" s="39"/>
      <c r="L95" s="40"/>
      <c r="M95" s="39"/>
      <c r="N95" s="340"/>
    </row>
    <row r="96" spans="1:14" s="8" customFormat="1" ht="16.5" customHeight="1" thickBot="1" thickTop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Bot="1" thickTop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101.572</v>
      </c>
      <c r="J97" s="356">
        <v>101.759</v>
      </c>
      <c r="K97" s="39"/>
      <c r="L97" s="40"/>
      <c r="M97" s="39"/>
      <c r="N97" s="340"/>
    </row>
    <row r="98" spans="1:14" s="8" customFormat="1" ht="15" customHeight="1" thickBot="1" thickTop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Bot="1" thickTop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0.583</v>
      </c>
      <c r="H99" s="294">
        <v>60.686</v>
      </c>
      <c r="I99" s="294">
        <v>61.433</v>
      </c>
      <c r="J99" s="294">
        <v>61.377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5">
        <f aca="true" t="shared" si="9" ref="B101:B108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100.978</v>
      </c>
      <c r="I102" s="301">
        <v>100.605</v>
      </c>
      <c r="J102" s="301">
        <v>100.614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18.578</v>
      </c>
      <c r="I103" s="301">
        <v>18.617</v>
      </c>
      <c r="J103" s="301">
        <v>18.624</v>
      </c>
      <c r="K103" s="370"/>
      <c r="L103" s="371"/>
      <c r="M103" s="371"/>
      <c r="N103" s="372"/>
    </row>
    <row r="104" spans="1:14" s="8" customFormat="1" ht="16.5" customHeight="1" thickBot="1" thickTop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310.924</v>
      </c>
      <c r="I104" s="301">
        <v>309.13</v>
      </c>
      <c r="J104" s="301">
        <v>308.888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</v>
      </c>
      <c r="H105" s="322">
        <v>2484.413</v>
      </c>
      <c r="I105" s="322">
        <v>2536.982</v>
      </c>
      <c r="J105" s="322">
        <v>2526.564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2.521</v>
      </c>
      <c r="H106" s="301">
        <v>77.578</v>
      </c>
      <c r="I106" s="301">
        <v>75.937</v>
      </c>
      <c r="J106" s="301">
        <v>75.91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2.243</v>
      </c>
      <c r="H107" s="301">
        <v>58.053</v>
      </c>
      <c r="I107" s="301">
        <v>57.991</v>
      </c>
      <c r="J107" s="301">
        <v>57.977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0.038</v>
      </c>
      <c r="H108" s="202">
        <v>117.754</v>
      </c>
      <c r="I108" s="202">
        <v>119.442</v>
      </c>
      <c r="J108" s="202">
        <v>119.711</v>
      </c>
      <c r="K108" s="386"/>
      <c r="L108" s="386"/>
      <c r="M108" s="40"/>
      <c r="N108" s="386"/>
    </row>
    <row r="109" spans="1:13" s="8" customFormat="1" ht="18" customHeight="1" thickBot="1" thickTop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Bot="1" thickTop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11.688</v>
      </c>
      <c r="J111" s="301">
        <v>11.69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9">
        <f aca="true" t="shared" si="10" ref="B112:B126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0.014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</v>
      </c>
      <c r="H113" s="301">
        <v>14.496</v>
      </c>
      <c r="I113" s="301">
        <v>14.758</v>
      </c>
      <c r="J113" s="301">
        <v>14.762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0.299</v>
      </c>
      <c r="H114" s="301">
        <v>16.365</v>
      </c>
      <c r="I114" s="301">
        <v>17.019</v>
      </c>
      <c r="J114" s="301">
        <v>17.084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14.501</v>
      </c>
      <c r="J115" s="301">
        <v>14.54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</v>
      </c>
      <c r="H116" s="301">
        <v>158.189</v>
      </c>
      <c r="I116" s="301">
        <v>157.549</v>
      </c>
      <c r="J116" s="301">
        <v>157.382</v>
      </c>
      <c r="K116" s="39"/>
      <c r="L116" s="40"/>
      <c r="M116" s="39"/>
      <c r="N116" s="97"/>
    </row>
    <row r="117" spans="2:17" s="93" customFormat="1" ht="16.5" customHeight="1" thickBot="1" thickTop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</v>
      </c>
      <c r="I117" s="322">
        <v>8.84</v>
      </c>
      <c r="J117" s="322">
        <v>8.85</v>
      </c>
      <c r="K117" s="39"/>
      <c r="L117" s="40"/>
      <c r="M117" s="39"/>
      <c r="N117" s="97"/>
      <c r="O117" s="39"/>
      <c r="P117" s="39"/>
      <c r="Q117" s="39"/>
    </row>
    <row r="118" spans="2:14" ht="16.5" customHeight="1" thickBot="1" thickTop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120.828</v>
      </c>
      <c r="J118" s="301">
        <v>120.789</v>
      </c>
      <c r="K118" s="39"/>
      <c r="L118" s="40"/>
      <c r="M118" s="39"/>
      <c r="N118" s="97"/>
    </row>
    <row r="119" spans="2:14" ht="16.5" customHeight="1" thickBot="1" thickTop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0.965</v>
      </c>
      <c r="H119" s="301">
        <v>86.052</v>
      </c>
      <c r="I119" s="301">
        <v>84.094</v>
      </c>
      <c r="J119" s="301">
        <v>83.96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0.599</v>
      </c>
      <c r="H120" s="322">
        <v>87.477</v>
      </c>
      <c r="I120" s="322">
        <v>85.263</v>
      </c>
      <c r="J120" s="322">
        <v>85.128</v>
      </c>
      <c r="K120" s="39"/>
      <c r="L120" s="39"/>
      <c r="M120" s="40"/>
      <c r="N120" s="39"/>
    </row>
    <row r="121" spans="2:17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</v>
      </c>
      <c r="H121" s="322">
        <v>100.297</v>
      </c>
      <c r="I121" s="322">
        <v>99.673</v>
      </c>
      <c r="J121" s="322">
        <v>99.544</v>
      </c>
      <c r="K121" s="406"/>
      <c r="L121" s="407"/>
      <c r="M121" s="406"/>
      <c r="N121" s="408"/>
      <c r="O121" s="39"/>
      <c r="P121" s="39"/>
      <c r="Q121" s="39"/>
    </row>
    <row r="122" spans="2:14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</v>
      </c>
      <c r="H122" s="301">
        <v>108.902</v>
      </c>
      <c r="I122" s="301">
        <v>110.027</v>
      </c>
      <c r="J122" s="301">
        <v>110.57</v>
      </c>
      <c r="K122" s="412"/>
      <c r="L122" s="413"/>
      <c r="M122" s="412"/>
      <c r="N122" s="414"/>
    </row>
    <row r="123" spans="2:14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97.714</v>
      </c>
      <c r="I123" s="301">
        <v>95.725</v>
      </c>
      <c r="J123" s="301">
        <v>95.557</v>
      </c>
      <c r="K123" s="412"/>
      <c r="L123" s="413"/>
      <c r="M123" s="412"/>
      <c r="N123" s="414"/>
    </row>
    <row r="124" spans="2:14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10.37</v>
      </c>
      <c r="J124" s="301">
        <v>10.406</v>
      </c>
      <c r="K124" s="420"/>
      <c r="L124" s="413"/>
      <c r="M124" s="420"/>
      <c r="N124" s="414"/>
    </row>
    <row r="125" spans="2:14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</v>
      </c>
      <c r="I125" s="322">
        <v>99.628</v>
      </c>
      <c r="J125" s="322">
        <v>99.905</v>
      </c>
      <c r="K125" s="427"/>
      <c r="L125" s="428"/>
      <c r="M125" s="427"/>
      <c r="N125" s="429"/>
    </row>
    <row r="126" spans="2:14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</v>
      </c>
      <c r="H126" s="202">
        <v>162.324</v>
      </c>
      <c r="I126" s="202">
        <v>166.083</v>
      </c>
      <c r="J126" s="202">
        <v>166.459</v>
      </c>
      <c r="K126" s="434"/>
      <c r="L126" s="435"/>
      <c r="M126" s="436"/>
      <c r="N126" s="435"/>
    </row>
    <row r="127" spans="2:13" ht="13.5" customHeight="1" thickBot="1" thickTop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2:13" ht="16.5" customHeight="1" thickBot="1" thickTop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1.896</v>
      </c>
      <c r="H128" s="439">
        <v>111.307</v>
      </c>
      <c r="I128" s="440">
        <v>112.887</v>
      </c>
      <c r="J128" s="440">
        <v>114.022</v>
      </c>
      <c r="K128" s="221" t="s">
        <v>85</v>
      </c>
      <c r="M128" s="211">
        <f>+(J128-I128)/I128</f>
        <v>0.010054302089700365</v>
      </c>
    </row>
    <row r="129" spans="2:13" ht="16.5" customHeight="1" thickBot="1" thickTop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112.317</v>
      </c>
      <c r="I129" s="322">
        <v>113.095</v>
      </c>
      <c r="J129" s="322">
        <v>113.768</v>
      </c>
      <c r="K129" s="210" t="s">
        <v>75</v>
      </c>
      <c r="M129" s="211" t="e">
        <f>+(#REF!-I129)/I129</f>
        <v>#REF!</v>
      </c>
    </row>
    <row r="130" spans="2:13" ht="16.5" customHeight="1" thickBot="1" thickTop="1">
      <c r="B130" s="421">
        <f aca="true" t="shared" si="11" ref="B130:B143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0.833</v>
      </c>
      <c r="H130" s="322">
        <v>120.156</v>
      </c>
      <c r="I130" s="322">
        <v>122.405</v>
      </c>
      <c r="J130" s="322">
        <v>123.797</v>
      </c>
      <c r="K130" s="210" t="s">
        <v>75</v>
      </c>
      <c r="M130" s="211">
        <f aca="true" t="shared" si="12" ref="M130:M135">+(J130-I130)/I130</f>
        <v>0.011372084473673428</v>
      </c>
    </row>
    <row r="131" spans="2:13" ht="16.5" customHeight="1" thickBot="1" thickTop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</v>
      </c>
      <c r="H131" s="449">
        <v>206.41</v>
      </c>
      <c r="I131" s="449">
        <v>209.503</v>
      </c>
      <c r="J131" s="449">
        <v>207.602</v>
      </c>
      <c r="K131" s="215" t="s">
        <v>77</v>
      </c>
      <c r="M131" s="211">
        <f t="shared" si="12"/>
        <v>-0.009073855744309066</v>
      </c>
    </row>
    <row r="132" spans="2:14" ht="16.5" customHeight="1" thickBot="1" thickTop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</v>
      </c>
      <c r="H132" s="322">
        <v>187.875</v>
      </c>
      <c r="I132" s="450">
        <v>189.982</v>
      </c>
      <c r="J132" s="450">
        <v>188.962</v>
      </c>
      <c r="K132" s="97" t="s">
        <v>77</v>
      </c>
      <c r="L132" s="39"/>
      <c r="M132" s="40">
        <f t="shared" si="12"/>
        <v>-0.005368929688075766</v>
      </c>
      <c r="N132" s="39"/>
    </row>
    <row r="133" spans="1:14" s="8" customFormat="1" ht="16.5" customHeight="1" thickBot="1" thickTop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3.647</v>
      </c>
      <c r="H133" s="322">
        <v>163.505</v>
      </c>
      <c r="I133" s="450">
        <v>165.027</v>
      </c>
      <c r="J133" s="450">
        <v>164.456</v>
      </c>
      <c r="K133" s="97" t="s">
        <v>77</v>
      </c>
      <c r="L133" s="39"/>
      <c r="M133" s="40">
        <f t="shared" si="12"/>
        <v>-0.0034600398722633144</v>
      </c>
      <c r="N133" s="39"/>
    </row>
    <row r="134" spans="1:13" s="8" customFormat="1" ht="16.5" customHeight="1" thickBot="1" thickTop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25.207</v>
      </c>
      <c r="J134" s="450">
        <v>24.842</v>
      </c>
      <c r="K134" s="215" t="s">
        <v>77</v>
      </c>
      <c r="M134" s="211">
        <f t="shared" si="12"/>
        <v>-0.014480104732812393</v>
      </c>
    </row>
    <row r="135" spans="1:13" s="8" customFormat="1" ht="16.5" customHeight="1" thickBot="1" thickTop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145.463</v>
      </c>
      <c r="I135" s="450">
        <v>146.608</v>
      </c>
      <c r="J135" s="450">
        <v>145.616</v>
      </c>
      <c r="K135" s="215" t="s">
        <v>77</v>
      </c>
      <c r="M135" s="211">
        <f t="shared" si="12"/>
        <v>-0.006766342900796615</v>
      </c>
    </row>
    <row r="136" spans="1:13" s="8" customFormat="1" ht="16.5" customHeight="1" thickBot="1" thickTop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129.258</v>
      </c>
      <c r="J136" s="450">
        <v>129.937</v>
      </c>
      <c r="K136" s="221" t="s">
        <v>85</v>
      </c>
      <c r="M136" s="211" t="e">
        <f>+(I136-#REF!)/#REF!</f>
        <v>#REF!</v>
      </c>
    </row>
    <row r="137" spans="1:14" s="8" customFormat="1" ht="16.5" customHeight="1" thickBot="1" thickTop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9549.089</v>
      </c>
      <c r="I137" s="450">
        <v>9455.416</v>
      </c>
      <c r="J137" s="450">
        <v>9284.567</v>
      </c>
      <c r="K137" s="453" t="s">
        <v>77</v>
      </c>
      <c r="L137" s="454"/>
      <c r="M137" s="455">
        <f aca="true" t="shared" si="13" ref="M137">+(J137-I137)/I137</f>
        <v>-0.01806890357864743</v>
      </c>
      <c r="N137" s="454"/>
    </row>
    <row r="138" spans="1:13" s="8" customFormat="1" ht="16.5" customHeight="1" thickBot="1" thickTop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75.46</v>
      </c>
      <c r="I138" s="459">
        <v>74.843</v>
      </c>
      <c r="J138" s="459">
        <v>76.849</v>
      </c>
      <c r="K138" s="215" t="s">
        <v>77</v>
      </c>
      <c r="M138" s="211">
        <f>+(J138-I138)/I138</f>
        <v>0.02680277380650161</v>
      </c>
    </row>
    <row r="139" spans="1:13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</v>
      </c>
      <c r="I139" s="322">
        <v>1076.729</v>
      </c>
      <c r="J139" s="322">
        <v>1077.583</v>
      </c>
      <c r="K139" s="215"/>
      <c r="M139" s="225">
        <f aca="true" t="shared" si="14" ref="M139:M143">+(J139-I139)/I139</f>
        <v>0.0007931429356876631</v>
      </c>
    </row>
    <row r="140" spans="1:13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5956.682</v>
      </c>
      <c r="I140" s="322">
        <v>6024.727</v>
      </c>
      <c r="J140" s="322">
        <v>5966.286</v>
      </c>
      <c r="K140" s="215"/>
      <c r="M140" s="225">
        <f t="shared" si="14"/>
        <v>-0.009700190564651278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5259.834</v>
      </c>
      <c r="I141" s="469">
        <v>5325.393</v>
      </c>
      <c r="J141" s="469">
        <v>5268.848</v>
      </c>
      <c r="K141" s="470"/>
      <c r="L141" s="471"/>
      <c r="M141" s="472">
        <f t="shared" si="14"/>
        <v>-0.010617995704730163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0.58</v>
      </c>
      <c r="H142" s="322">
        <v>91.894</v>
      </c>
      <c r="I142" s="469">
        <v>93.514</v>
      </c>
      <c r="J142" s="469">
        <v>95.224</v>
      </c>
      <c r="K142" s="477"/>
      <c r="L142" s="478"/>
      <c r="M142" s="479">
        <f t="shared" si="14"/>
        <v>0.018286032037983704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Bot="1" thickTop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Bot="1" thickTop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2.534</v>
      </c>
      <c r="H145" s="489">
        <v>123.003</v>
      </c>
      <c r="I145" s="489">
        <v>120.167</v>
      </c>
      <c r="J145" s="489">
        <v>119.866</v>
      </c>
      <c r="K145" s="265" t="s">
        <v>77</v>
      </c>
      <c r="L145" s="31"/>
      <c r="M145" s="490">
        <f>+(J145-I145)/I145</f>
        <v>-0.002504847420672913</v>
      </c>
      <c r="N145" s="31"/>
    </row>
    <row r="146" spans="1:13" s="8" customFormat="1" ht="16.5" customHeight="1" thickBot="1" thickTop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3" s="8" customFormat="1" ht="16.5" customHeight="1" thickBot="1" thickTop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11963.015</v>
      </c>
      <c r="I147" s="495">
        <v>12173.17</v>
      </c>
      <c r="J147" s="495">
        <v>12226.67</v>
      </c>
      <c r="K147" s="215" t="s">
        <v>77</v>
      </c>
      <c r="M147" s="211">
        <f>+(J147-I147)/I147</f>
        <v>0.004394911103681292</v>
      </c>
    </row>
    <row r="148" spans="2:13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2:13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2:13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2:13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2:13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2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2:13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2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2:13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2:13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2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2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2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2:13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2:13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2:13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2:13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2:13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2:13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2:13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2:13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2:13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2:13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2:13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2:13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7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  <c r="Q563" s="31"/>
    </row>
    <row r="564" spans="1:17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  <c r="Q564" s="31"/>
    </row>
    <row r="578" spans="2:17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  <c r="Q578" s="498"/>
    </row>
    <row r="594" spans="1:14" s="499" customFormat="1" ht="15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2019-01-29T13:32:34Z</dcterms:created>
  <dcterms:modified xsi:type="dcterms:W3CDTF">2019-01-29T13:32:57Z</dcterms:modified>
  <cp:category/>
  <cp:version/>
  <cp:contentType/>
  <cp:contentStatus/>
</cp:coreProperties>
</file>