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7-12-2018 " sheetId="1" r:id="rId1"/>
  </sheets>
  <definedNames>
    <definedName name="_xlnm._FilterDatabase" localSheetId="0" hidden="1">'27-12-2018 '!$D$1:$D$593</definedName>
    <definedName name="_xlnm.Print_Area" localSheetId="0">'27-12-2018 '!$B$1:$N$146</definedName>
  </definedNames>
  <calcPr calcId="124519"/>
</workbook>
</file>

<file path=xl/sharedStrings.xml><?xml version="1.0" encoding="utf-8"?>
<sst xmlns="http://schemas.openxmlformats.org/spreadsheetml/2006/main" count="347" uniqueCount="201">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</sst>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/>
      <bottom style="thick"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ck"/>
      <right/>
      <top/>
      <bottom/>
    </border>
    <border>
      <left style="thick"/>
      <right/>
      <top style="thick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 style="thick"/>
      <top style="thick">
        <color indexed="8"/>
      </top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7" fontId="7" fillId="0" borderId="4" xfId="21" applyNumberFormat="1" applyFont="1" applyFill="1" applyBorder="1" applyAlignment="1">
      <alignment vertical="center"/>
      <protection/>
    </xf>
    <xf numFmtId="167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5" fontId="7" fillId="0" borderId="12" xfId="21" applyNumberFormat="1" applyFont="1" applyFill="1" applyBorder="1" applyAlignment="1">
      <alignment horizontal="center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4" xfId="22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17" xfId="21" applyNumberFormat="1" applyFont="1" applyFill="1" applyBorder="1" applyAlignment="1">
      <alignment horizontal="right" vertical="center"/>
      <protection/>
    </xf>
    <xf numFmtId="165" fontId="8" fillId="0" borderId="18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20" xfId="21" applyNumberFormat="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11" xfId="21" applyNumberFormat="1" applyFont="1" applyFill="1" applyBorder="1" applyAlignment="1">
      <alignment horizontal="right" vertical="center"/>
      <protection/>
    </xf>
    <xf numFmtId="165" fontId="7" fillId="0" borderId="13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9" fontId="7" fillId="0" borderId="24" xfId="21" applyNumberFormat="1" applyFont="1" applyFill="1" applyBorder="1" applyAlignment="1">
      <alignment horizontal="right" vertical="center"/>
      <protection/>
    </xf>
    <xf numFmtId="165" fontId="7" fillId="0" borderId="25" xfId="21" applyNumberFormat="1" applyFont="1" applyFill="1" applyBorder="1" applyAlignment="1">
      <alignment horizontal="right" vertical="center"/>
      <protection/>
    </xf>
    <xf numFmtId="0" fontId="1" fillId="0" borderId="0" xfId="21" applyFill="1" applyBorder="1">
      <alignment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15" xfId="22" applyFont="1" applyFill="1" applyBorder="1" applyAlignment="1">
      <alignment vertical="center"/>
      <protection/>
    </xf>
    <xf numFmtId="166" fontId="3" fillId="0" borderId="34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3" fillId="0" borderId="0" xfId="21" applyFont="1" applyFill="1">
      <alignment/>
      <protection/>
    </xf>
    <xf numFmtId="0" fontId="9" fillId="0" borderId="39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horizontal="left" vertical="center"/>
      <protection/>
    </xf>
    <xf numFmtId="0" fontId="1" fillId="0" borderId="40" xfId="21" applyFont="1" applyFill="1" applyBorder="1" applyAlignment="1">
      <alignment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41" xfId="22" applyFont="1" applyFill="1" applyBorder="1" applyAlignment="1">
      <alignment horizontal="left" vertical="center"/>
      <protection/>
    </xf>
    <xf numFmtId="0" fontId="6" fillId="0" borderId="41" xfId="21" applyFont="1" applyFill="1" applyBorder="1" applyAlignment="1">
      <alignment vertical="center"/>
      <protection/>
    </xf>
    <xf numFmtId="165" fontId="5" fillId="0" borderId="4" xfId="21" applyNumberFormat="1" applyFont="1" applyFill="1" applyBorder="1" applyAlignment="1">
      <alignment vertical="center"/>
      <protection/>
    </xf>
    <xf numFmtId="10" fontId="3" fillId="0" borderId="42" xfId="21" applyNumberFormat="1" applyFont="1" applyFill="1" applyBorder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horizontal="left" vertical="center"/>
      <protection/>
    </xf>
    <xf numFmtId="167" fontId="7" fillId="0" borderId="43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horizontal="left" vertical="center" wrapText="1"/>
      <protection/>
    </xf>
    <xf numFmtId="169" fontId="7" fillId="0" borderId="9" xfId="21" applyNumberFormat="1" applyFont="1" applyFill="1" applyBorder="1" applyAlignment="1">
      <alignment vertical="center"/>
      <protection/>
    </xf>
    <xf numFmtId="169" fontId="7" fillId="0" borderId="46" xfId="21" applyNumberFormat="1" applyFont="1" applyFill="1" applyBorder="1" applyAlignment="1">
      <alignment vertical="center"/>
      <protection/>
    </xf>
    <xf numFmtId="165" fontId="7" fillId="0" borderId="47" xfId="21" applyNumberFormat="1" applyFont="1" applyFill="1" applyBorder="1" applyAlignment="1">
      <alignment horizontal="right" vertical="center"/>
      <protection/>
    </xf>
    <xf numFmtId="0" fontId="5" fillId="0" borderId="48" xfId="22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9" fontId="7" fillId="0" borderId="49" xfId="21" applyNumberFormat="1" applyFont="1" applyFill="1" applyBorder="1" applyAlignment="1">
      <alignment vertical="center"/>
      <protection/>
    </xf>
    <xf numFmtId="169" fontId="7" fillId="0" borderId="50" xfId="21" applyNumberFormat="1" applyFont="1" applyFill="1" applyBorder="1" applyAlignment="1">
      <alignment vertical="center"/>
      <protection/>
    </xf>
    <xf numFmtId="165" fontId="7" fillId="0" borderId="51" xfId="21" applyNumberFormat="1" applyFont="1" applyFill="1" applyBorder="1" applyAlignment="1">
      <alignment horizontal="right" vertical="center"/>
      <protection/>
    </xf>
    <xf numFmtId="0" fontId="1" fillId="0" borderId="52" xfId="21" applyFill="1" applyBorder="1">
      <alignment/>
      <protection/>
    </xf>
    <xf numFmtId="10" fontId="3" fillId="0" borderId="53" xfId="21" applyNumberFormat="1" applyFont="1" applyFill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4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165" fontId="5" fillId="0" borderId="33" xfId="21" applyNumberFormat="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1" fillId="3" borderId="0" xfId="21" applyFont="1" applyFill="1">
      <alignment/>
      <protection/>
    </xf>
    <xf numFmtId="0" fontId="6" fillId="0" borderId="54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/>
      <protection/>
    </xf>
    <xf numFmtId="167" fontId="7" fillId="0" borderId="11" xfId="21" applyNumberFormat="1" applyFont="1" applyFill="1" applyBorder="1" applyAlignment="1">
      <alignment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/>
      <protection/>
    </xf>
    <xf numFmtId="0" fontId="5" fillId="0" borderId="32" xfId="21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5" fillId="0" borderId="11" xfId="21" applyFont="1" applyFill="1" applyBorder="1" applyAlignment="1">
      <alignment vertical="center"/>
      <protection/>
    </xf>
    <xf numFmtId="165" fontId="8" fillId="0" borderId="57" xfId="21" applyNumberFormat="1" applyFont="1" applyFill="1" applyBorder="1" applyAlignment="1">
      <alignment horizontal="right"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33" xfId="21" applyNumberFormat="1" applyFont="1" applyFill="1" applyBorder="1" applyAlignment="1">
      <alignment horizontal="right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vertical="center"/>
      <protection/>
    </xf>
    <xf numFmtId="169" fontId="7" fillId="0" borderId="11" xfId="21" applyNumberFormat="1" applyFont="1" applyFill="1" applyBorder="1" applyAlignment="1">
      <alignment vertical="center"/>
      <protection/>
    </xf>
    <xf numFmtId="169" fontId="7" fillId="0" borderId="5" xfId="21" applyNumberFormat="1" applyFont="1" applyFill="1" applyBorder="1" applyAlignment="1">
      <alignment vertical="center"/>
      <protection/>
    </xf>
    <xf numFmtId="165" fontId="8" fillId="3" borderId="60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0" fontId="7" fillId="0" borderId="13" xfId="21" applyFont="1" applyFill="1" applyBorder="1" applyAlignment="1">
      <alignment horizontal="right" vertical="center"/>
      <protection/>
    </xf>
    <xf numFmtId="165" fontId="8" fillId="0" borderId="5" xfId="21" applyNumberFormat="1" applyFont="1" applyFill="1" applyBorder="1" applyAlignment="1">
      <alignment horizontal="right"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9" fontId="7" fillId="0" borderId="63" xfId="21" applyNumberFormat="1" applyFont="1" applyFill="1" applyBorder="1" applyAlignment="1">
      <alignment vertical="center"/>
      <protection/>
    </xf>
    <xf numFmtId="169" fontId="7" fillId="0" borderId="64" xfId="21" applyNumberFormat="1" applyFont="1" applyFill="1" applyBorder="1" applyAlignment="1">
      <alignment vertical="center"/>
      <protection/>
    </xf>
    <xf numFmtId="0" fontId="7" fillId="0" borderId="65" xfId="2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10" fillId="0" borderId="41" xfId="21" applyFont="1" applyFill="1" applyBorder="1" applyAlignment="1">
      <alignment vertical="center" wrapText="1"/>
      <protection/>
    </xf>
    <xf numFmtId="167" fontId="7" fillId="0" borderId="33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70" fontId="5" fillId="0" borderId="43" xfId="23" applyNumberFormat="1" applyFont="1" applyFill="1" applyBorder="1" applyAlignment="1">
      <alignment horizontal="right" vertical="center"/>
      <protection/>
    </xf>
    <xf numFmtId="165" fontId="8" fillId="0" borderId="42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2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horizontal="left" vertical="center" wrapText="1"/>
      <protection/>
    </xf>
    <xf numFmtId="165" fontId="8" fillId="3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2" xfId="22" applyFont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vertical="center"/>
      <protection/>
    </xf>
    <xf numFmtId="165" fontId="5" fillId="0" borderId="66" xfId="21" applyNumberFormat="1" applyFont="1" applyFill="1" applyBorder="1" applyAlignment="1">
      <alignment horizontal="right"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5" fillId="0" borderId="2" xfId="22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3" borderId="6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67" xfId="21" applyNumberFormat="1" applyFont="1" applyFill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5" fontId="7" fillId="0" borderId="69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5" fillId="0" borderId="19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vertical="center"/>
      <protection/>
    </xf>
    <xf numFmtId="169" fontId="7" fillId="0" borderId="16" xfId="21" applyNumberFormat="1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74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3" borderId="0" xfId="2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30" xfId="21" applyNumberFormat="1" applyFont="1" applyFill="1" applyBorder="1" applyAlignment="1">
      <alignment horizontal="right" vertical="center"/>
      <protection/>
    </xf>
    <xf numFmtId="165" fontId="8" fillId="3" borderId="30" xfId="21" applyNumberFormat="1" applyFont="1" applyFill="1" applyBorder="1" applyAlignment="1">
      <alignment horizontal="right" vertical="center"/>
      <protection/>
    </xf>
    <xf numFmtId="0" fontId="1" fillId="0" borderId="22" xfId="21" applyFont="1" applyFill="1" applyBorder="1" applyAlignment="1">
      <alignment horizontal="center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8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Fill="1" applyBorder="1"/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168" fontId="1" fillId="0" borderId="22" xfId="20" applyNumberFormat="1" applyFont="1" applyBorder="1"/>
    <xf numFmtId="0" fontId="5" fillId="0" borderId="8" xfId="22" applyFont="1" applyFill="1" applyBorder="1" applyAlignment="1">
      <alignment vertical="center"/>
      <protection/>
    </xf>
    <xf numFmtId="0" fontId="1" fillId="0" borderId="22" xfId="2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0" fontId="1" fillId="0" borderId="22" xfId="21" applyFill="1" applyBorder="1">
      <alignment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0" fontId="1" fillId="3" borderId="22" xfId="21" applyFill="1" applyBorder="1">
      <alignment/>
      <protection/>
    </xf>
    <xf numFmtId="169" fontId="7" fillId="0" borderId="21" xfId="21" applyNumberFormat="1" applyFont="1" applyFill="1" applyBorder="1" applyAlignment="1">
      <alignment horizontal="right" vertical="center"/>
      <protection/>
    </xf>
    <xf numFmtId="165" fontId="7" fillId="0" borderId="12" xfId="21" applyNumberFormat="1" applyFont="1" applyFill="1" applyBorder="1" applyAlignment="1">
      <alignment horizontal="right" vertical="center"/>
      <protection/>
    </xf>
    <xf numFmtId="0" fontId="6" fillId="0" borderId="80" xfId="21" applyFont="1" applyFill="1" applyBorder="1" applyAlignment="1">
      <alignment vertical="center"/>
      <protection/>
    </xf>
    <xf numFmtId="166" fontId="3" fillId="0" borderId="22" xfId="21" applyNumberFormat="1" applyFont="1" applyFill="1" applyBorder="1">
      <alignment/>
      <protection/>
    </xf>
    <xf numFmtId="0" fontId="6" fillId="0" borderId="78" xfId="21" applyFont="1" applyFill="1" applyBorder="1" applyAlignment="1">
      <alignment vertical="center"/>
      <protection/>
    </xf>
    <xf numFmtId="0" fontId="1" fillId="0" borderId="81" xfId="21" applyFont="1" applyFill="1" applyBorder="1">
      <alignment/>
      <protection/>
    </xf>
    <xf numFmtId="0" fontId="5" fillId="0" borderId="82" xfId="21" applyFont="1" applyFill="1" applyBorder="1" applyAlignment="1">
      <alignment vertical="center"/>
      <protection/>
    </xf>
    <xf numFmtId="169" fontId="7" fillId="0" borderId="35" xfId="21" applyNumberFormat="1" applyFont="1" applyFill="1" applyBorder="1" applyAlignment="1">
      <alignment horizontal="right" vertical="center"/>
      <protection/>
    </xf>
    <xf numFmtId="0" fontId="5" fillId="0" borderId="61" xfId="22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1" fontId="5" fillId="0" borderId="77" xfId="21" applyNumberFormat="1" applyFont="1" applyFill="1" applyBorder="1" applyAlignment="1">
      <alignment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19" xfId="21" applyFont="1" applyFill="1" applyBorder="1" applyAlignment="1">
      <alignment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0" fontId="5" fillId="0" borderId="14" xfId="22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horizontal="right"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5" fontId="8" fillId="0" borderId="89" xfId="21" applyNumberFormat="1" applyFont="1" applyFill="1" applyBorder="1" applyAlignment="1">
      <alignment horizontal="right" vertical="center"/>
      <protection/>
    </xf>
    <xf numFmtId="0" fontId="5" fillId="0" borderId="19" xfId="22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horizontal="right"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3" borderId="90" xfId="21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5" fillId="0" borderId="85" xfId="22" applyFont="1" applyFill="1" applyBorder="1" applyAlignment="1">
      <alignment vertical="center"/>
      <protection/>
    </xf>
    <xf numFmtId="0" fontId="6" fillId="0" borderId="85" xfId="22" applyFont="1" applyFill="1" applyBorder="1" applyAlignment="1">
      <alignment vertical="center"/>
      <protection/>
    </xf>
    <xf numFmtId="167" fontId="7" fillId="0" borderId="35" xfId="21" applyNumberFormat="1" applyFont="1" applyFill="1" applyBorder="1" applyAlignment="1">
      <alignment horizontal="right"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8" fillId="0" borderId="91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1" xfId="22" applyFont="1" applyFill="1" applyBorder="1" applyAlignment="1">
      <alignment vertical="center"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7" fillId="0" borderId="55" xfId="2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5" fontId="7" fillId="0" borderId="9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Fill="1" applyBorder="1">
      <alignment/>
      <protection/>
    </xf>
    <xf numFmtId="0" fontId="1" fillId="0" borderId="97" xfId="21" applyFill="1" applyBorder="1">
      <alignment/>
      <protection/>
    </xf>
    <xf numFmtId="0" fontId="5" fillId="0" borderId="98" xfId="21" applyFont="1" applyFill="1" applyBorder="1" applyAlignment="1">
      <alignment vertical="center"/>
      <protection/>
    </xf>
    <xf numFmtId="0" fontId="5" fillId="0" borderId="99" xfId="22" applyFont="1" applyFill="1" applyBorder="1" applyAlignment="1">
      <alignment vertical="center"/>
      <protection/>
    </xf>
    <xf numFmtId="0" fontId="6" fillId="0" borderId="100" xfId="22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9" fontId="7" fillId="0" borderId="100" xfId="21" applyNumberFormat="1" applyFont="1" applyFill="1" applyBorder="1" applyAlignment="1">
      <alignment horizontal="right" vertical="center"/>
      <protection/>
    </xf>
    <xf numFmtId="165" fontId="7" fillId="0" borderId="101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66" fontId="3" fillId="0" borderId="52" xfId="21" applyNumberFormat="1" applyFont="1" applyFill="1" applyBorder="1">
      <alignment/>
      <protection/>
    </xf>
    <xf numFmtId="1" fontId="5" fillId="0" borderId="39" xfId="21" applyNumberFormat="1" applyFont="1" applyFill="1" applyBorder="1" applyAlignment="1">
      <alignment vertical="center"/>
      <protection/>
    </xf>
    <xf numFmtId="0" fontId="5" fillId="0" borderId="103" xfId="22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9" fontId="7" fillId="0" borderId="88" xfId="21" applyNumberFormat="1" applyFont="1" applyFill="1" applyBorder="1" applyAlignment="1">
      <alignment horizontal="right" vertical="center"/>
      <protection/>
    </xf>
    <xf numFmtId="169" fontId="7" fillId="0" borderId="76" xfId="21" applyNumberFormat="1" applyFont="1" applyFill="1" applyBorder="1" applyAlignment="1">
      <alignment horizontal="right"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6" fillId="0" borderId="23" xfId="22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0" fontId="6" fillId="0" borderId="19" xfId="22" applyFont="1" applyFill="1" applyBorder="1" applyAlignment="1">
      <alignment vertical="center"/>
      <protection/>
    </xf>
    <xf numFmtId="165" fontId="8" fillId="0" borderId="11" xfId="21" applyNumberFormat="1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vertical="center"/>
      <protection/>
    </xf>
    <xf numFmtId="165" fontId="8" fillId="0" borderId="106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19" xfId="22" applyFont="1" applyFill="1" applyBorder="1" applyAlignment="1">
      <alignment vertical="center"/>
      <protection/>
    </xf>
    <xf numFmtId="169" fontId="7" fillId="0" borderId="19" xfId="21" applyNumberFormat="1" applyFont="1" applyFill="1" applyBorder="1" applyAlignment="1">
      <alignment horizontal="right" vertical="center"/>
      <protection/>
    </xf>
    <xf numFmtId="165" fontId="7" fillId="0" borderId="9" xfId="21" applyNumberFormat="1" applyFont="1" applyFill="1" applyBorder="1" applyAlignment="1">
      <alignment horizontal="right" vertical="center"/>
      <protection/>
    </xf>
    <xf numFmtId="0" fontId="6" fillId="0" borderId="19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5" fontId="8" fillId="0" borderId="7" xfId="21" applyNumberFormat="1" applyFont="1" applyFill="1" applyBorder="1" applyAlignment="1">
      <alignment horizontal="right" vertical="center"/>
      <protection/>
    </xf>
    <xf numFmtId="1" fontId="5" fillId="0" borderId="107" xfId="21" applyNumberFormat="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0" borderId="38" xfId="21" applyNumberFormat="1" applyFont="1" applyFill="1" applyBorder="1" applyAlignment="1">
      <alignment horizontal="right" vertical="center"/>
      <protection/>
    </xf>
    <xf numFmtId="165" fontId="8" fillId="3" borderId="3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23" xfId="22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5" fontId="12" fillId="0" borderId="13" xfId="21" applyNumberFormat="1" applyFont="1" applyFill="1" applyBorder="1" applyAlignment="1">
      <alignment horizontal="right" vertical="center"/>
      <protection/>
    </xf>
    <xf numFmtId="0" fontId="5" fillId="0" borderId="87" xfId="22" applyFont="1" applyFill="1" applyBorder="1" applyAlignment="1">
      <alignment vertical="center"/>
      <protection/>
    </xf>
    <xf numFmtId="165" fontId="8" fillId="0" borderId="13" xfId="21" applyNumberFormat="1" applyFont="1" applyFill="1" applyBorder="1" applyAlignment="1">
      <alignment horizontal="right" vertical="center"/>
      <protection/>
    </xf>
    <xf numFmtId="165" fontId="8" fillId="3" borderId="13" xfId="21" applyNumberFormat="1" applyFont="1" applyFill="1" applyBorder="1" applyAlignment="1">
      <alignment horizontal="right" vertical="center"/>
      <protection/>
    </xf>
    <xf numFmtId="0" fontId="1" fillId="0" borderId="112" xfId="21" applyFont="1" applyBorder="1">
      <alignment/>
      <protection/>
    </xf>
    <xf numFmtId="0" fontId="5" fillId="0" borderId="19" xfId="21" applyFont="1" applyFill="1" applyBorder="1" applyAlignment="1">
      <alignment vertical="center"/>
      <protection/>
    </xf>
    <xf numFmtId="0" fontId="13" fillId="3" borderId="19" xfId="21" applyFont="1" applyFill="1" applyBorder="1" applyAlignment="1">
      <alignment vertical="center"/>
      <protection/>
    </xf>
    <xf numFmtId="0" fontId="13" fillId="3" borderId="19" xfId="22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5" fillId="0" borderId="80" xfId="22" applyFont="1" applyFill="1" applyBorder="1" applyAlignment="1">
      <alignment vertical="center"/>
      <protection/>
    </xf>
    <xf numFmtId="0" fontId="6" fillId="0" borderId="80" xfId="22" applyFont="1" applyFill="1" applyBorder="1" applyAlignment="1">
      <alignment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0" fontId="5" fillId="0" borderId="23" xfId="21" applyFont="1" applyFill="1" applyBorder="1" applyAlignment="1">
      <alignment vertical="center"/>
      <protection/>
    </xf>
    <xf numFmtId="169" fontId="7" fillId="0" borderId="79" xfId="21" applyNumberFormat="1" applyFont="1" applyFill="1" applyBorder="1" applyAlignment="1">
      <alignment horizontal="right" vertical="center"/>
      <protection/>
    </xf>
    <xf numFmtId="169" fontId="7" fillId="0" borderId="9" xfId="21" applyNumberFormat="1" applyFont="1" applyFill="1" applyBorder="1" applyAlignment="1">
      <alignment horizontal="right" vertical="center"/>
      <protection/>
    </xf>
    <xf numFmtId="0" fontId="7" fillId="0" borderId="33" xfId="2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33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0" fontId="6" fillId="0" borderId="15" xfId="21" applyFont="1" applyFill="1" applyBorder="1" applyAlignment="1">
      <alignment vertical="center"/>
      <protection/>
    </xf>
    <xf numFmtId="169" fontId="7" fillId="0" borderId="32" xfId="21" applyNumberFormat="1" applyFont="1" applyFill="1" applyBorder="1" applyAlignment="1">
      <alignment horizontal="right" vertical="center"/>
      <protection/>
    </xf>
    <xf numFmtId="0" fontId="14" fillId="2" borderId="0" xfId="21" applyFont="1" applyFill="1">
      <alignment/>
      <protection/>
    </xf>
    <xf numFmtId="10" fontId="15" fillId="2" borderId="0" xfId="21" applyNumberFormat="1" applyFont="1" applyFill="1" applyBorder="1">
      <alignment/>
      <protection/>
    </xf>
    <xf numFmtId="0" fontId="14" fillId="2" borderId="0" xfId="2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165" fontId="8" fillId="3" borderId="56" xfId="21" applyNumberFormat="1" applyFont="1" applyFill="1" applyBorder="1" applyAlignment="1">
      <alignment horizontal="right" vertical="center"/>
      <protection/>
    </xf>
    <xf numFmtId="0" fontId="14" fillId="2" borderId="0" xfId="21" applyFont="1" applyFill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9" fontId="7" fillId="0" borderId="114" xfId="21" applyNumberFormat="1" applyFont="1" applyFill="1" applyBorder="1" applyAlignment="1">
      <alignment horizontal="right"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9" fontId="7" fillId="0" borderId="4" xfId="21" applyNumberFormat="1" applyFont="1" applyFill="1" applyBorder="1" applyAlignment="1">
      <alignment horizontal="right" vertical="center"/>
      <protection/>
    </xf>
    <xf numFmtId="0" fontId="14" fillId="0" borderId="115" xfId="21" applyFont="1" applyFill="1" applyBorder="1">
      <alignment/>
      <protection/>
    </xf>
    <xf numFmtId="10" fontId="15" fillId="0" borderId="115" xfId="21" applyNumberFormat="1" applyFont="1" applyFill="1" applyBorder="1">
      <alignment/>
      <protection/>
    </xf>
    <xf numFmtId="0" fontId="14" fillId="0" borderId="115" xfId="21" applyFont="1" applyFill="1" applyBorder="1" applyAlignment="1">
      <alignment vertical="center"/>
      <protection/>
    </xf>
    <xf numFmtId="0" fontId="5" fillId="0" borderId="116" xfId="22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9" fontId="7" fillId="0" borderId="117" xfId="21" applyNumberFormat="1" applyFont="1" applyFill="1" applyBorder="1" applyAlignment="1">
      <alignment horizontal="right" vertical="center"/>
      <protection/>
    </xf>
    <xf numFmtId="0" fontId="7" fillId="0" borderId="118" xfId="2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4" fontId="1" fillId="9" borderId="120" xfId="21" applyNumberFormat="1" applyFont="1" applyFill="1" applyBorder="1" applyAlignment="1">
      <alignment vertical="center"/>
      <protection/>
    </xf>
    <xf numFmtId="0" fontId="1" fillId="0" borderId="120" xfId="21" applyBorder="1">
      <alignment/>
      <protection/>
    </xf>
    <xf numFmtId="10" fontId="3" fillId="0" borderId="121" xfId="21" applyNumberFormat="1" applyFont="1" applyBorder="1">
      <alignment/>
      <protection/>
    </xf>
    <xf numFmtId="0" fontId="5" fillId="0" borderId="87" xfId="22" applyFont="1" applyFill="1" applyBorder="1" applyAlignment="1">
      <alignment vertical="center"/>
      <protection/>
    </xf>
    <xf numFmtId="0" fontId="5" fillId="0" borderId="23" xfId="21" applyFont="1" applyFill="1" applyBorder="1" applyAlignment="1">
      <alignment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32" xfId="21" applyFont="1" applyFill="1" applyBorder="1" applyAlignment="1">
      <alignment vertical="center"/>
      <protection/>
    </xf>
    <xf numFmtId="169" fontId="7" fillId="0" borderId="12" xfId="21" applyNumberFormat="1" applyFont="1" applyFill="1" applyBorder="1" applyAlignment="1">
      <alignment horizontal="right" vertical="center"/>
      <protection/>
    </xf>
    <xf numFmtId="169" fontId="7" fillId="0" borderId="23" xfId="21" applyNumberFormat="1" applyFont="1" applyFill="1" applyBorder="1" applyAlignment="1">
      <alignment horizontal="right" vertical="center"/>
      <protection/>
    </xf>
    <xf numFmtId="165" fontId="7" fillId="0" borderId="123" xfId="21" applyNumberFormat="1" applyFont="1" applyFill="1" applyBorder="1" applyAlignment="1">
      <alignment horizontal="right" vertical="center"/>
      <protection/>
    </xf>
    <xf numFmtId="0" fontId="6" fillId="0" borderId="124" xfId="21" applyFont="1" applyFill="1" applyBorder="1" applyAlignment="1">
      <alignment vertical="center"/>
      <protection/>
    </xf>
    <xf numFmtId="165" fontId="7" fillId="0" borderId="125" xfId="21" applyNumberFormat="1" applyFont="1" applyFill="1" applyBorder="1" applyAlignment="1">
      <alignment horizontal="right" vertical="center"/>
      <protection/>
    </xf>
    <xf numFmtId="0" fontId="5" fillId="0" borderId="19" xfId="22" applyFont="1" applyBorder="1" applyAlignment="1">
      <alignment vertical="center"/>
      <protection/>
    </xf>
    <xf numFmtId="165" fontId="8" fillId="0" borderId="6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7" fillId="0" borderId="32" xfId="21" applyFont="1" applyFill="1" applyBorder="1" applyAlignment="1">
      <alignment horizontal="right" vertical="center"/>
      <protection/>
    </xf>
    <xf numFmtId="169" fontId="7" fillId="0" borderId="67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" xfId="21" applyNumberFormat="1" applyFont="1" applyFill="1" applyBorder="1">
      <alignment/>
      <protection/>
    </xf>
    <xf numFmtId="169" fontId="7" fillId="0" borderId="10" xfId="21" applyNumberFormat="1" applyFont="1" applyFill="1" applyBorder="1" applyAlignment="1">
      <alignment horizontal="right" vertical="center"/>
      <protection/>
    </xf>
    <xf numFmtId="0" fontId="5" fillId="0" borderId="32" xfId="2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horizontal="right" vertical="center"/>
      <protection/>
    </xf>
    <xf numFmtId="165" fontId="8" fillId="0" borderId="126" xfId="21" applyNumberFormat="1" applyFont="1" applyFill="1" applyBorder="1" applyAlignment="1">
      <alignment horizontal="right" vertical="center"/>
      <protection/>
    </xf>
    <xf numFmtId="165" fontId="8" fillId="0" borderId="127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9" fontId="7" fillId="0" borderId="128" xfId="21" applyNumberFormat="1" applyFont="1" applyFill="1" applyBorder="1" applyAlignment="1">
      <alignment horizontal="right" vertical="center"/>
      <protection/>
    </xf>
    <xf numFmtId="165" fontId="7" fillId="0" borderId="1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8" fillId="0" borderId="11" xfId="21" applyNumberFormat="1" applyFont="1" applyFill="1" applyBorder="1" applyAlignment="1">
      <alignment horizontal="right" vertical="center"/>
      <protection/>
    </xf>
    <xf numFmtId="0" fontId="1" fillId="6" borderId="115" xfId="21" applyFont="1" applyFill="1" applyBorder="1" applyAlignment="1">
      <alignment horizontal="right" vertical="center"/>
      <protection/>
    </xf>
    <xf numFmtId="0" fontId="1" fillId="0" borderId="115" xfId="21" applyBorder="1" applyAlignment="1">
      <alignment horizontal="right"/>
      <protection/>
    </xf>
    <xf numFmtId="10" fontId="3" fillId="0" borderId="115" xfId="21" applyNumberFormat="1" applyFont="1" applyBorder="1" applyAlignment="1">
      <alignment horizontal="right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23" xfId="21" applyFont="1" applyFill="1" applyBorder="1" applyAlignment="1">
      <alignment vertical="center"/>
      <protection/>
    </xf>
    <xf numFmtId="169" fontId="7" fillId="0" borderId="15" xfId="21" applyNumberFormat="1" applyFont="1" applyFill="1" applyBorder="1" applyAlignment="1">
      <alignment horizontal="right" vertical="center"/>
      <protection/>
    </xf>
    <xf numFmtId="165" fontId="7" fillId="0" borderId="2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65" fontId="8" fillId="0" borderId="37" xfId="21" applyNumberFormat="1" applyFont="1" applyFill="1" applyBorder="1" applyAlignment="1">
      <alignment horizontal="right"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9" fontId="7" fillId="0" borderId="130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0" fontId="7" fillId="0" borderId="132" xfId="21" applyFont="1" applyFill="1" applyBorder="1" applyAlignment="1">
      <alignment horizontal="right" vertical="center"/>
      <protection/>
    </xf>
    <xf numFmtId="165" fontId="8" fillId="3" borderId="53" xfId="21" applyNumberFormat="1" applyFont="1" applyFill="1" applyBorder="1" applyAlignment="1">
      <alignment horizontal="right"/>
      <protection/>
    </xf>
    <xf numFmtId="10" fontId="3" fillId="3" borderId="25" xfId="21" applyNumberFormat="1" applyFont="1" applyFill="1" applyBorder="1">
      <alignment/>
      <protection/>
    </xf>
    <xf numFmtId="0" fontId="5" fillId="0" borderId="92" xfId="22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9" fontId="7" fillId="0" borderId="62" xfId="21" applyNumberFormat="1" applyFont="1" applyFill="1" applyBorder="1" applyAlignment="1">
      <alignment horizontal="right" vertical="center"/>
      <protection/>
    </xf>
    <xf numFmtId="169" fontId="7" fillId="0" borderId="7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70" fontId="8" fillId="3" borderId="134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3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  <xf numFmtId="0" fontId="1" fillId="0" borderId="97" xfId="21" applyBorder="1">
      <alignment/>
      <protection/>
    </xf>
    <xf numFmtId="0" fontId="1" fillId="0" borderId="97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0" fontId="4" fillId="0" borderId="1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137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11" fillId="0" borderId="140" xfId="21" applyFont="1" applyFill="1" applyBorder="1" applyAlignment="1">
      <alignment horizontal="center" vertical="center" wrapText="1"/>
      <protection/>
    </xf>
    <xf numFmtId="0" fontId="11" fillId="0" borderId="141" xfId="21" applyFont="1" applyFill="1" applyBorder="1" applyAlignment="1">
      <alignment horizontal="center" vertical="center" wrapText="1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4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8" xfId="21" applyFont="1" applyFill="1" applyBorder="1" applyAlignment="1">
      <alignment horizontal="center" vertical="center"/>
      <protection/>
    </xf>
    <xf numFmtId="0" fontId="4" fillId="0" borderId="138" xfId="21" applyFont="1" applyFill="1" applyBorder="1" applyAlignment="1">
      <alignment horizontal="center" vertical="center"/>
      <protection/>
    </xf>
    <xf numFmtId="0" fontId="4" fillId="0" borderId="142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2" fillId="0" borderId="137" xfId="21" applyFont="1" applyFill="1" applyBorder="1" applyAlignment="1">
      <alignment horizontal="center" vertical="center"/>
      <protection/>
    </xf>
    <xf numFmtId="0" fontId="2" fillId="0" borderId="143" xfId="21" applyFont="1" applyFill="1" applyBorder="1" applyAlignment="1">
      <alignment horizontal="center" vertical="center"/>
      <protection/>
    </xf>
    <xf numFmtId="0" fontId="2" fillId="0" borderId="142" xfId="21" applyFont="1" applyFill="1" applyBorder="1" applyAlignment="1">
      <alignment horizontal="center" vertical="center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35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49" xfId="21" applyFont="1" applyFill="1" applyBorder="1" applyAlignment="1">
      <alignment horizontal="center" vertical="center" wrapText="1"/>
      <protection/>
    </xf>
    <xf numFmtId="0" fontId="2" fillId="0" borderId="141" xfId="21" applyFont="1" applyFill="1" applyBorder="1" applyAlignment="1">
      <alignment horizontal="center" vertical="center" wrapText="1"/>
      <protection/>
    </xf>
    <xf numFmtId="15" fontId="11" fillId="0" borderId="148" xfId="21" applyNumberFormat="1" applyFont="1" applyFill="1" applyBorder="1" applyAlignment="1">
      <alignment horizontal="center" vertical="center" wrapText="1"/>
      <protection/>
    </xf>
    <xf numFmtId="15" fontId="11" fillId="0" borderId="149" xfId="21" applyNumberFormat="1" applyFont="1" applyFill="1" applyBorder="1" applyAlignment="1">
      <alignment horizontal="center" vertical="center" wrapText="1"/>
      <protection/>
    </xf>
    <xf numFmtId="15" fontId="11" fillId="0" borderId="141" xfId="21" applyNumberFormat="1" applyFont="1" applyFill="1" applyBorder="1" applyAlignment="1">
      <alignment horizontal="center" vertical="center" wrapText="1"/>
      <protection/>
    </xf>
    <xf numFmtId="0" fontId="11" fillId="0" borderId="150" xfId="21" applyFont="1" applyFill="1" applyBorder="1" applyAlignment="1">
      <alignment horizontal="center" vertical="center" wrapText="1"/>
      <protection/>
    </xf>
    <xf numFmtId="0" fontId="11" fillId="0" borderId="151" xfId="21" applyFont="1" applyFill="1" applyBorder="1" applyAlignment="1">
      <alignment horizontal="center" vertical="center" wrapText="1"/>
      <protection/>
    </xf>
    <xf numFmtId="165" fontId="11" fillId="0" borderId="148" xfId="21" applyNumberFormat="1" applyFont="1" applyFill="1" applyBorder="1" applyAlignment="1">
      <alignment horizontal="center" vertical="center" wrapText="1"/>
      <protection/>
    </xf>
    <xf numFmtId="165" fontId="11" fillId="0" borderId="149" xfId="21" applyNumberFormat="1" applyFont="1" applyFill="1" applyBorder="1" applyAlignment="1">
      <alignment horizontal="center" vertical="center" wrapText="1"/>
      <protection/>
    </xf>
    <xf numFmtId="165" fontId="11" fillId="0" borderId="141" xfId="21" applyNumberFormat="1" applyFont="1" applyFill="1" applyBorder="1" applyAlignment="1">
      <alignment horizontal="center" vertical="center" wrapText="1"/>
      <protection/>
    </xf>
    <xf numFmtId="0" fontId="2" fillId="0" borderId="152" xfId="21" applyFont="1" applyFill="1" applyBorder="1" applyAlignment="1">
      <alignment horizontal="center" vertical="center" wrapText="1"/>
      <protection/>
    </xf>
    <xf numFmtId="0" fontId="2" fillId="0" borderId="153" xfId="21" applyFont="1" applyFill="1" applyBorder="1" applyAlignment="1">
      <alignment horizontal="center" vertical="center" wrapText="1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165" fontId="11" fillId="3" borderId="155" xfId="21" applyNumberFormat="1" applyFont="1" applyFill="1" applyBorder="1" applyAlignment="1">
      <alignment horizontal="center" vertical="center" wrapText="1"/>
      <protection/>
    </xf>
    <xf numFmtId="165" fontId="11" fillId="3" borderId="18" xfId="21" applyNumberFormat="1" applyFont="1" applyFill="1" applyBorder="1" applyAlignment="1">
      <alignment horizontal="center" vertical="center" wrapText="1"/>
      <protection/>
    </xf>
    <xf numFmtId="165" fontId="11" fillId="3" borderId="25" xfId="21" applyNumberFormat="1" applyFont="1" applyFill="1" applyBorder="1" applyAlignment="1">
      <alignment horizontal="center" vertical="center" wrapText="1"/>
      <protection/>
    </xf>
    <xf numFmtId="0" fontId="4" fillId="0" borderId="139" xfId="21" applyFont="1" applyFill="1" applyBorder="1" applyAlignment="1">
      <alignment horizontal="center" vertical="center"/>
      <protection/>
    </xf>
    <xf numFmtId="0" fontId="2" fillId="0" borderId="137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56" xfId="21" applyNumberFormat="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46" xfId="21" applyNumberFormat="1" applyFont="1" applyFill="1" applyBorder="1" applyAlignment="1">
      <alignment horizontal="center" vertical="center" wrapText="1"/>
      <protection/>
    </xf>
    <xf numFmtId="15" fontId="2" fillId="0" borderId="160" xfId="21" applyNumberFormat="1" applyFont="1" applyFill="1" applyBorder="1" applyAlignment="1">
      <alignment horizontal="center" vertical="center" wrapText="1"/>
      <protection/>
    </xf>
    <xf numFmtId="15" fontId="2" fillId="0" borderId="147" xfId="21" applyNumberFormat="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0" fontId="2" fillId="0" borderId="160" xfId="21" applyFont="1" applyFill="1" applyBorder="1" applyAlignment="1">
      <alignment horizontal="center" vertical="center" wrapText="1"/>
      <protection/>
    </xf>
    <xf numFmtId="164" fontId="2" fillId="3" borderId="152" xfId="21" applyNumberFormat="1" applyFont="1" applyFill="1" applyBorder="1" applyAlignment="1">
      <alignment horizontal="center" vertical="center" wrapText="1"/>
      <protection/>
    </xf>
    <xf numFmtId="164" fontId="2" fillId="3" borderId="153" xfId="21" applyNumberFormat="1" applyFont="1" applyFill="1" applyBorder="1" applyAlignment="1">
      <alignment horizontal="center" vertical="center" wrapText="1"/>
      <protection/>
    </xf>
    <xf numFmtId="164" fontId="2" fillId="3" borderId="154" xfId="21" applyNumberFormat="1" applyFont="1" applyFill="1" applyBorder="1" applyAlignment="1">
      <alignment horizontal="center" vertical="center" wrapText="1"/>
      <protection/>
    </xf>
    <xf numFmtId="0" fontId="2" fillId="0" borderId="98" xfId="21" applyFont="1" applyFill="1" applyBorder="1" applyAlignment="1">
      <alignment horizontal="center" vertical="center"/>
      <protection/>
    </xf>
    <xf numFmtId="0" fontId="2" fillId="0" borderId="138" xfId="21" applyFont="1" applyFill="1" applyBorder="1" applyAlignment="1">
      <alignment horizontal="center" vertical="center"/>
      <protection/>
    </xf>
    <xf numFmtId="0" fontId="2" fillId="0" borderId="139" xfId="2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3"/>
  <sheetViews>
    <sheetView tabSelected="1" workbookViewId="0" topLeftCell="A1">
      <selection activeCell="Q8" sqref="Q8"/>
    </sheetView>
  </sheetViews>
  <sheetFormatPr defaultColWidth="11.421875" defaultRowHeight="15"/>
  <cols>
    <col min="1" max="1" width="3.57421875" style="3" customWidth="1"/>
    <col min="2" max="2" width="4.57421875" style="438" customWidth="1"/>
    <col min="3" max="3" width="38.140625" style="433" customWidth="1"/>
    <col min="4" max="4" width="30.8515625" style="433" customWidth="1"/>
    <col min="5" max="5" width="11.7109375" style="434" customWidth="1"/>
    <col min="6" max="6" width="10.28125" style="434" customWidth="1"/>
    <col min="7" max="7" width="10.57421875" style="434" customWidth="1"/>
    <col min="8" max="8" width="11.7109375" style="435" customWidth="1"/>
    <col min="9" max="9" width="14.00390625" style="435" customWidth="1"/>
    <col min="10" max="10" width="14.57421875" style="43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5" width="11.421875" style="1" customWidth="1"/>
    <col min="16" max="16384" width="11.421875" style="3" customWidth="1"/>
  </cols>
  <sheetData>
    <row r="1" spans="2:10" ht="17.25" customHeight="1" thickTop="1">
      <c r="B1" s="486" t="s">
        <v>0</v>
      </c>
      <c r="C1" s="487"/>
      <c r="D1" s="489" t="s">
        <v>1</v>
      </c>
      <c r="E1" s="490" t="s">
        <v>2</v>
      </c>
      <c r="F1" s="491"/>
      <c r="G1" s="496" t="s">
        <v>3</v>
      </c>
      <c r="H1" s="487"/>
      <c r="I1" s="489" t="s">
        <v>4</v>
      </c>
      <c r="J1" s="499" t="s">
        <v>5</v>
      </c>
    </row>
    <row r="2" spans="2:10" ht="21.75" customHeight="1">
      <c r="B2" s="464"/>
      <c r="C2" s="465"/>
      <c r="D2" s="469"/>
      <c r="E2" s="492"/>
      <c r="F2" s="493"/>
      <c r="G2" s="497"/>
      <c r="H2" s="465"/>
      <c r="I2" s="469"/>
      <c r="J2" s="500"/>
    </row>
    <row r="3" spans="2:10" ht="26.25" customHeight="1" thickBot="1">
      <c r="B3" s="466"/>
      <c r="C3" s="488"/>
      <c r="D3" s="470"/>
      <c r="E3" s="494"/>
      <c r="F3" s="495"/>
      <c r="G3" s="498"/>
      <c r="H3" s="488"/>
      <c r="I3" s="470"/>
      <c r="J3" s="501"/>
    </row>
    <row r="4" spans="2:13" ht="18" customHeight="1" thickBot="1" thickTop="1">
      <c r="B4" s="502" t="s">
        <v>6</v>
      </c>
      <c r="C4" s="503"/>
      <c r="D4" s="503"/>
      <c r="E4" s="503"/>
      <c r="F4" s="503"/>
      <c r="G4" s="503"/>
      <c r="H4" s="503"/>
      <c r="I4" s="503"/>
      <c r="J4" s="504"/>
      <c r="M4" s="4" t="s">
        <v>7</v>
      </c>
    </row>
    <row r="5" spans="2:10" ht="17.25" customHeight="1" thickBot="1" thickTop="1">
      <c r="B5" s="455" t="s">
        <v>8</v>
      </c>
      <c r="C5" s="456"/>
      <c r="D5" s="456"/>
      <c r="E5" s="456"/>
      <c r="F5" s="456"/>
      <c r="G5" s="456"/>
      <c r="H5" s="456"/>
      <c r="I5" s="456"/>
      <c r="J5" s="485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178.803</v>
      </c>
      <c r="J6" s="13">
        <v>178.825</v>
      </c>
      <c r="K6" s="14"/>
      <c r="L6" s="14"/>
      <c r="M6" s="15"/>
      <c r="N6" s="14"/>
    </row>
    <row r="7" spans="2:14" ht="17.25" customHeight="1" thickBot="1" thickTop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115.772</v>
      </c>
      <c r="I7" s="23">
        <v>121.703</v>
      </c>
      <c r="J7" s="23">
        <v>121.72</v>
      </c>
      <c r="K7" s="14"/>
      <c r="L7" s="14"/>
      <c r="M7" s="15"/>
      <c r="N7" s="14"/>
    </row>
    <row r="8" spans="2:14" ht="17.25" customHeight="1" thickBot="1" thickTop="1">
      <c r="B8" s="16">
        <f aca="true" t="shared" si="0" ref="B8:B11">1+B7</f>
        <v>3</v>
      </c>
      <c r="C8" s="24" t="s">
        <v>13</v>
      </c>
      <c r="D8" s="25" t="s">
        <v>14</v>
      </c>
      <c r="E8" s="19">
        <v>36192</v>
      </c>
      <c r="F8" s="26"/>
      <c r="G8" s="27"/>
      <c r="H8" s="28">
        <v>98.966</v>
      </c>
      <c r="I8" s="23">
        <v>103.528</v>
      </c>
      <c r="J8" s="23">
        <v>103.541</v>
      </c>
      <c r="K8" s="14"/>
      <c r="L8" s="14"/>
      <c r="M8" s="15"/>
      <c r="N8" s="14"/>
    </row>
    <row r="9" spans="2:14" ht="17.25" customHeight="1" thickBot="1" thickTop="1">
      <c r="B9" s="16">
        <f t="shared" si="0"/>
        <v>4</v>
      </c>
      <c r="C9" s="24" t="s">
        <v>15</v>
      </c>
      <c r="D9" s="29" t="s">
        <v>16</v>
      </c>
      <c r="E9" s="19">
        <v>42996</v>
      </c>
      <c r="F9" s="30"/>
      <c r="G9" s="31"/>
      <c r="H9" s="22">
        <v>101.218</v>
      </c>
      <c r="I9" s="23">
        <v>106.828</v>
      </c>
      <c r="J9" s="23">
        <v>106.846</v>
      </c>
      <c r="K9" s="14"/>
      <c r="L9" s="14"/>
      <c r="M9" s="15"/>
      <c r="N9" s="14"/>
    </row>
    <row r="10" spans="2:14" ht="17.25" customHeight="1" thickBot="1" thickTop="1">
      <c r="B10" s="16">
        <f t="shared" si="0"/>
        <v>5</v>
      </c>
      <c r="C10" s="32" t="s">
        <v>17</v>
      </c>
      <c r="D10" s="29" t="s">
        <v>18</v>
      </c>
      <c r="E10" s="33">
        <v>37043</v>
      </c>
      <c r="F10" s="34"/>
      <c r="G10" s="35"/>
      <c r="H10" s="12">
        <v>102.288</v>
      </c>
      <c r="I10" s="23">
        <v>106.97</v>
      </c>
      <c r="J10" s="23">
        <v>106.985</v>
      </c>
      <c r="K10" s="14"/>
      <c r="L10" s="14"/>
      <c r="M10" s="15"/>
      <c r="N10" s="14"/>
    </row>
    <row r="11" spans="2:14" ht="17.25" customHeight="1" thickBot="1" thickTop="1">
      <c r="B11" s="16">
        <f t="shared" si="0"/>
        <v>6</v>
      </c>
      <c r="C11" s="32" t="s">
        <v>19</v>
      </c>
      <c r="D11" s="37" t="s">
        <v>20</v>
      </c>
      <c r="E11" s="38">
        <v>43370</v>
      </c>
      <c r="F11" s="39"/>
      <c r="G11" s="40"/>
      <c r="H11" s="12" t="s">
        <v>21</v>
      </c>
      <c r="I11" s="23">
        <v>101.13</v>
      </c>
      <c r="J11" s="23">
        <v>101.147</v>
      </c>
      <c r="K11" s="14"/>
      <c r="L11" s="14"/>
      <c r="M11" s="15"/>
      <c r="N11" s="14"/>
    </row>
    <row r="12" spans="2:14" ht="18" customHeight="1" thickBot="1" thickTop="1">
      <c r="B12" s="455" t="s">
        <v>22</v>
      </c>
      <c r="C12" s="456"/>
      <c r="D12" s="456"/>
      <c r="E12" s="456"/>
      <c r="F12" s="445"/>
      <c r="G12" s="456"/>
      <c r="H12" s="456"/>
      <c r="I12" s="456"/>
      <c r="J12" s="457"/>
      <c r="K12" s="14"/>
      <c r="L12" s="14"/>
      <c r="M12" s="15"/>
      <c r="N12" s="14"/>
    </row>
    <row r="13" spans="2:14" ht="18" customHeight="1" thickBot="1" thickTop="1">
      <c r="B13" s="42">
        <v>7</v>
      </c>
      <c r="C13" s="43" t="s">
        <v>24</v>
      </c>
      <c r="D13" s="44" t="s">
        <v>25</v>
      </c>
      <c r="E13" s="45">
        <v>39084</v>
      </c>
      <c r="F13" s="46"/>
      <c r="G13" s="47"/>
      <c r="H13" s="48">
        <v>15.246</v>
      </c>
      <c r="I13" s="49">
        <v>15.954</v>
      </c>
      <c r="J13" s="49">
        <v>15.956</v>
      </c>
      <c r="K13" s="14"/>
      <c r="L13" s="14"/>
      <c r="M13" s="15"/>
      <c r="N13" s="14"/>
    </row>
    <row r="14" spans="2:15" s="57" customFormat="1" ht="18" customHeight="1" thickBot="1" thickTop="1">
      <c r="B14" s="50">
        <v>8</v>
      </c>
      <c r="C14" s="51" t="s">
        <v>26</v>
      </c>
      <c r="D14" s="52" t="s">
        <v>27</v>
      </c>
      <c r="E14" s="53">
        <v>42003</v>
      </c>
      <c r="F14" s="54"/>
      <c r="G14" s="55"/>
      <c r="H14" s="56">
        <v>111.464</v>
      </c>
      <c r="I14" s="22">
        <v>116.546</v>
      </c>
      <c r="J14" s="22">
        <v>116.56</v>
      </c>
      <c r="K14" s="14"/>
      <c r="L14" s="14"/>
      <c r="M14" s="15"/>
      <c r="N14" s="14"/>
      <c r="O14" s="14"/>
    </row>
    <row r="15" spans="2:15" s="57" customFormat="1" ht="18" customHeight="1" thickBot="1" thickTop="1">
      <c r="B15" s="50">
        <v>9</v>
      </c>
      <c r="C15" s="51" t="s">
        <v>28</v>
      </c>
      <c r="D15" s="58" t="s">
        <v>29</v>
      </c>
      <c r="E15" s="19">
        <v>39503</v>
      </c>
      <c r="F15" s="26"/>
      <c r="G15" s="31"/>
      <c r="H15" s="22">
        <v>1.097</v>
      </c>
      <c r="I15" s="22">
        <v>1.137</v>
      </c>
      <c r="J15" s="22">
        <v>1.137</v>
      </c>
      <c r="K15" s="59"/>
      <c r="L15" s="60"/>
      <c r="M15" s="15"/>
      <c r="N15" s="14"/>
      <c r="O15" s="14"/>
    </row>
    <row r="16" spans="2:14" ht="17.25" customHeight="1" thickBot="1" thickTop="1">
      <c r="B16" s="6">
        <v>10</v>
      </c>
      <c r="C16" s="61" t="s">
        <v>30</v>
      </c>
      <c r="D16" s="8" t="s">
        <v>31</v>
      </c>
      <c r="E16" s="62">
        <v>43054</v>
      </c>
      <c r="F16" s="63"/>
      <c r="G16" s="64"/>
      <c r="H16" s="65">
        <v>100.541</v>
      </c>
      <c r="I16" s="66">
        <v>105.383</v>
      </c>
      <c r="J16" s="66">
        <v>105.396</v>
      </c>
      <c r="K16" s="14"/>
      <c r="L16" s="14"/>
      <c r="M16" s="15"/>
      <c r="N16" s="14"/>
    </row>
    <row r="17" spans="2:14" ht="18" customHeight="1" thickBot="1" thickTop="1">
      <c r="B17" s="455" t="s">
        <v>32</v>
      </c>
      <c r="C17" s="456"/>
      <c r="D17" s="456"/>
      <c r="E17" s="456"/>
      <c r="F17" s="456"/>
      <c r="G17" s="456"/>
      <c r="H17" s="456"/>
      <c r="I17" s="456"/>
      <c r="J17" s="458"/>
      <c r="K17" s="14"/>
      <c r="L17" s="14"/>
      <c r="M17" s="67"/>
      <c r="N17" s="14"/>
    </row>
    <row r="18" spans="2:14" ht="18" customHeight="1" thickBot="1" thickTop="1">
      <c r="B18" s="68">
        <v>11</v>
      </c>
      <c r="C18" s="69" t="s">
        <v>33</v>
      </c>
      <c r="D18" s="44" t="s">
        <v>34</v>
      </c>
      <c r="E18" s="45">
        <v>38740</v>
      </c>
      <c r="F18" s="46"/>
      <c r="G18" s="70"/>
      <c r="H18" s="71">
        <v>1.568</v>
      </c>
      <c r="I18" s="71">
        <v>1.642</v>
      </c>
      <c r="J18" s="71">
        <v>1.644</v>
      </c>
      <c r="K18" s="60" t="s">
        <v>35</v>
      </c>
      <c r="L18" s="14"/>
      <c r="M18" s="15">
        <f>+(J18-I18)/I18</f>
        <v>0.0012180267965895262</v>
      </c>
      <c r="N18" s="14"/>
    </row>
    <row r="19" spans="2:14" ht="18" customHeight="1" thickBot="1" thickTop="1">
      <c r="B19" s="455" t="s">
        <v>36</v>
      </c>
      <c r="C19" s="456"/>
      <c r="D19" s="456"/>
      <c r="E19" s="456"/>
      <c r="F19" s="456"/>
      <c r="G19" s="456"/>
      <c r="H19" s="456"/>
      <c r="I19" s="456"/>
      <c r="J19" s="485"/>
      <c r="K19" s="14"/>
      <c r="L19" s="14"/>
      <c r="M19" s="72"/>
      <c r="N19" s="14"/>
    </row>
    <row r="20" spans="2:14" ht="17.25" customHeight="1" thickBot="1" thickTop="1">
      <c r="B20" s="73">
        <v>12</v>
      </c>
      <c r="C20" s="74" t="s">
        <v>37</v>
      </c>
      <c r="D20" s="75" t="s">
        <v>38</v>
      </c>
      <c r="E20" s="45">
        <v>33878</v>
      </c>
      <c r="F20" s="46"/>
      <c r="G20" s="76"/>
      <c r="H20" s="71">
        <v>41.547</v>
      </c>
      <c r="I20" s="71">
        <v>43.185</v>
      </c>
      <c r="J20" s="71">
        <v>43.188</v>
      </c>
      <c r="K20" s="14"/>
      <c r="L20" s="14"/>
      <c r="M20" s="77"/>
      <c r="N20" s="14"/>
    </row>
    <row r="21" spans="2:14" ht="17.25" customHeight="1" thickBot="1" thickTop="1">
      <c r="B21" s="78">
        <f>B20+1</f>
        <v>13</v>
      </c>
      <c r="C21" s="79" t="s">
        <v>39</v>
      </c>
      <c r="D21" s="52" t="s">
        <v>10</v>
      </c>
      <c r="E21" s="80">
        <v>34106</v>
      </c>
      <c r="F21" s="81"/>
      <c r="G21" s="82"/>
      <c r="H21" s="28">
        <v>56.21</v>
      </c>
      <c r="I21" s="28">
        <v>58.37</v>
      </c>
      <c r="J21" s="28">
        <v>58.376</v>
      </c>
      <c r="K21" s="14"/>
      <c r="L21" s="14"/>
      <c r="M21" s="77"/>
      <c r="N21" s="14"/>
    </row>
    <row r="22" spans="2:14" ht="17.25" customHeight="1" thickBot="1" thickTop="1">
      <c r="B22" s="78">
        <f aca="true" t="shared" si="1" ref="B22:B23">B21+1</f>
        <v>14</v>
      </c>
      <c r="C22" s="17" t="s">
        <v>40</v>
      </c>
      <c r="D22" s="83" t="s">
        <v>12</v>
      </c>
      <c r="E22" s="84">
        <v>34449</v>
      </c>
      <c r="F22" s="85"/>
      <c r="G22" s="86"/>
      <c r="H22" s="22">
        <v>120.343</v>
      </c>
      <c r="I22" s="22">
        <v>126.241</v>
      </c>
      <c r="J22" s="22">
        <v>126.246</v>
      </c>
      <c r="K22" s="14"/>
      <c r="L22" s="14"/>
      <c r="M22" s="15"/>
      <c r="N22" s="14"/>
    </row>
    <row r="23" spans="2:14" ht="17.25" customHeight="1" thickBot="1" thickTop="1">
      <c r="B23" s="87">
        <f t="shared" si="1"/>
        <v>15</v>
      </c>
      <c r="C23" s="88" t="s">
        <v>41</v>
      </c>
      <c r="D23" s="83" t="s">
        <v>12</v>
      </c>
      <c r="E23" s="89">
        <v>681</v>
      </c>
      <c r="F23" s="90"/>
      <c r="G23" s="91"/>
      <c r="H23" s="22">
        <v>116.387</v>
      </c>
      <c r="I23" s="22">
        <v>117.58</v>
      </c>
      <c r="J23" s="22">
        <v>117.592</v>
      </c>
      <c r="K23" s="14"/>
      <c r="L23" s="14"/>
      <c r="M23" s="15"/>
      <c r="N23" s="14"/>
    </row>
    <row r="24" spans="2:14" ht="14.25" customHeight="1" thickBot="1" thickTop="1">
      <c r="B24" s="455" t="s">
        <v>42</v>
      </c>
      <c r="C24" s="456"/>
      <c r="D24" s="456"/>
      <c r="E24" s="456"/>
      <c r="F24" s="456"/>
      <c r="G24" s="456"/>
      <c r="H24" s="456"/>
      <c r="I24" s="456"/>
      <c r="J24" s="457"/>
      <c r="K24" s="92"/>
      <c r="L24" s="92"/>
      <c r="M24" s="93"/>
      <c r="N24" s="92"/>
    </row>
    <row r="25" spans="2:14" ht="18" customHeight="1" thickBot="1" thickTop="1">
      <c r="B25" s="73">
        <v>16</v>
      </c>
      <c r="C25" s="94" t="s">
        <v>43</v>
      </c>
      <c r="D25" s="95" t="s">
        <v>44</v>
      </c>
      <c r="E25" s="96">
        <v>39540</v>
      </c>
      <c r="F25" s="97"/>
      <c r="G25" s="98"/>
      <c r="H25" s="71">
        <v>141.802</v>
      </c>
      <c r="I25" s="49">
        <v>146.602</v>
      </c>
      <c r="J25" s="49">
        <v>146.293</v>
      </c>
      <c r="K25" s="14"/>
      <c r="L25" s="14"/>
      <c r="M25" s="15"/>
      <c r="N25" s="14"/>
    </row>
    <row r="26" spans="2:15" s="57" customFormat="1" ht="16.5" customHeight="1" thickBot="1" thickTop="1">
      <c r="B26" s="99">
        <f>B25+1</f>
        <v>17</v>
      </c>
      <c r="C26" s="100" t="s">
        <v>45</v>
      </c>
      <c r="D26" s="95" t="s">
        <v>44</v>
      </c>
      <c r="E26" s="101">
        <v>39540</v>
      </c>
      <c r="F26" s="102"/>
      <c r="G26" s="103"/>
      <c r="H26" s="22">
        <v>524.819</v>
      </c>
      <c r="I26" s="22">
        <v>538.79</v>
      </c>
      <c r="J26" s="22">
        <v>538.088</v>
      </c>
      <c r="K26" s="14"/>
      <c r="L26" s="14"/>
      <c r="M26" s="15"/>
      <c r="N26" s="14"/>
      <c r="O26" s="14"/>
    </row>
    <row r="27" spans="2:14" ht="17.25" customHeight="1" thickBot="1" thickTop="1">
      <c r="B27" s="99">
        <f aca="true" t="shared" si="2" ref="B27:B39">B26+1</f>
        <v>18</v>
      </c>
      <c r="C27" s="100" t="s">
        <v>46</v>
      </c>
      <c r="D27" s="104" t="s">
        <v>47</v>
      </c>
      <c r="E27" s="101">
        <v>39736</v>
      </c>
      <c r="F27" s="102"/>
      <c r="G27" s="105"/>
      <c r="H27" s="22">
        <v>122.909</v>
      </c>
      <c r="I27" s="23">
        <v>129.323</v>
      </c>
      <c r="J27" s="23">
        <v>128.935</v>
      </c>
      <c r="K27" s="14"/>
      <c r="L27" s="14"/>
      <c r="M27" s="15"/>
      <c r="N27" s="14"/>
    </row>
    <row r="28" spans="2:15" s="106" customFormat="1" ht="17.25" customHeight="1" thickBot="1" thickTop="1">
      <c r="B28" s="99">
        <f t="shared" si="2"/>
        <v>19</v>
      </c>
      <c r="C28" s="100" t="s">
        <v>48</v>
      </c>
      <c r="D28" s="104" t="s">
        <v>47</v>
      </c>
      <c r="E28" s="101">
        <v>39736</v>
      </c>
      <c r="F28" s="102"/>
      <c r="G28" s="105"/>
      <c r="H28" s="22">
        <v>133.083</v>
      </c>
      <c r="I28" s="23">
        <v>135.99</v>
      </c>
      <c r="J28" s="23">
        <v>135.516</v>
      </c>
      <c r="K28" s="14"/>
      <c r="L28" s="14"/>
      <c r="M28" s="15"/>
      <c r="N28" s="14"/>
      <c r="O28" s="5"/>
    </row>
    <row r="29" spans="2:14" ht="17.25" customHeight="1" thickBot="1" thickTop="1">
      <c r="B29" s="99">
        <f t="shared" si="2"/>
        <v>20</v>
      </c>
      <c r="C29" s="100" t="s">
        <v>49</v>
      </c>
      <c r="D29" s="107" t="s">
        <v>47</v>
      </c>
      <c r="E29" s="101">
        <v>39736</v>
      </c>
      <c r="F29" s="102"/>
      <c r="G29" s="105"/>
      <c r="H29" s="22">
        <v>140.747</v>
      </c>
      <c r="I29" s="23">
        <v>134.154</v>
      </c>
      <c r="J29" s="23">
        <v>133.652</v>
      </c>
      <c r="K29" s="14"/>
      <c r="L29" s="14"/>
      <c r="M29" s="15"/>
      <c r="N29" s="14"/>
    </row>
    <row r="30" spans="2:14" ht="15.75" customHeight="1" thickBot="1" thickTop="1">
      <c r="B30" s="99">
        <f t="shared" si="2"/>
        <v>21</v>
      </c>
      <c r="C30" s="100" t="s">
        <v>50</v>
      </c>
      <c r="D30" s="108" t="s">
        <v>47</v>
      </c>
      <c r="E30" s="109">
        <v>39951</v>
      </c>
      <c r="F30" s="110"/>
      <c r="G30" s="111"/>
      <c r="H30" s="22">
        <v>125.763</v>
      </c>
      <c r="I30" s="23">
        <v>115.086</v>
      </c>
      <c r="J30" s="23">
        <v>114.287</v>
      </c>
      <c r="K30" s="14"/>
      <c r="L30" s="14"/>
      <c r="M30" s="15"/>
      <c r="N30" s="14"/>
    </row>
    <row r="31" spans="2:14" ht="17.25" customHeight="1" thickBot="1" thickTop="1">
      <c r="B31" s="99">
        <f t="shared" si="2"/>
        <v>22</v>
      </c>
      <c r="C31" s="112" t="s">
        <v>51</v>
      </c>
      <c r="D31" s="104" t="s">
        <v>47</v>
      </c>
      <c r="E31" s="113">
        <v>40109</v>
      </c>
      <c r="F31" s="110"/>
      <c r="G31" s="111"/>
      <c r="H31" s="22">
        <v>107.962</v>
      </c>
      <c r="I31" s="23">
        <v>114.486</v>
      </c>
      <c r="J31" s="23">
        <v>114.562</v>
      </c>
      <c r="K31" s="14"/>
      <c r="L31" s="14"/>
      <c r="M31" s="15"/>
      <c r="N31" s="14"/>
    </row>
    <row r="32" spans="2:14" ht="17.25" customHeight="1" thickBot="1" thickTop="1">
      <c r="B32" s="99">
        <f t="shared" si="2"/>
        <v>23</v>
      </c>
      <c r="C32" s="112" t="s">
        <v>52</v>
      </c>
      <c r="D32" s="104" t="s">
        <v>31</v>
      </c>
      <c r="E32" s="113">
        <v>39657</v>
      </c>
      <c r="F32" s="110"/>
      <c r="G32" s="111"/>
      <c r="H32" s="22">
        <v>159.796</v>
      </c>
      <c r="I32" s="23">
        <v>167.152</v>
      </c>
      <c r="J32" s="23">
        <v>167.421</v>
      </c>
      <c r="K32" s="14"/>
      <c r="L32" s="14"/>
      <c r="M32" s="15"/>
      <c r="N32" s="14"/>
    </row>
    <row r="33" spans="2:14" ht="17.25" customHeight="1" thickBot="1" thickTop="1">
      <c r="B33" s="99">
        <f t="shared" si="2"/>
        <v>24</v>
      </c>
      <c r="C33" s="114" t="s">
        <v>53</v>
      </c>
      <c r="D33" s="104" t="s">
        <v>10</v>
      </c>
      <c r="E33" s="113">
        <v>40427</v>
      </c>
      <c r="F33" s="110"/>
      <c r="G33" s="115"/>
      <c r="H33" s="28">
        <v>92.784</v>
      </c>
      <c r="I33" s="23">
        <v>96.119</v>
      </c>
      <c r="J33" s="23">
        <v>96.285</v>
      </c>
      <c r="K33" s="14"/>
      <c r="L33" s="14"/>
      <c r="M33" s="15"/>
      <c r="N33" s="14"/>
    </row>
    <row r="34" spans="2:14" ht="17.25" customHeight="1" thickBot="1" thickTop="1">
      <c r="B34" s="99">
        <f t="shared" si="2"/>
        <v>25</v>
      </c>
      <c r="C34" s="116" t="s">
        <v>54</v>
      </c>
      <c r="D34" s="117" t="s">
        <v>10</v>
      </c>
      <c r="E34" s="113" t="s">
        <v>55</v>
      </c>
      <c r="F34" s="110"/>
      <c r="G34" s="115"/>
      <c r="H34" s="118">
        <v>99.333</v>
      </c>
      <c r="I34" s="23">
        <v>109.353</v>
      </c>
      <c r="J34" s="23">
        <v>109.358</v>
      </c>
      <c r="K34" s="14"/>
      <c r="L34" s="14"/>
      <c r="M34" s="15"/>
      <c r="N34" s="14"/>
    </row>
    <row r="35" spans="2:15" s="57" customFormat="1" ht="17.25" customHeight="1" thickBot="1" thickTop="1">
      <c r="B35" s="99">
        <f t="shared" si="2"/>
        <v>26</v>
      </c>
      <c r="C35" s="116" t="s">
        <v>56</v>
      </c>
      <c r="D35" s="117" t="s">
        <v>27</v>
      </c>
      <c r="E35" s="113">
        <v>42003</v>
      </c>
      <c r="F35" s="110"/>
      <c r="G35" s="119"/>
      <c r="H35" s="120">
        <v>150.521</v>
      </c>
      <c r="I35" s="22">
        <v>168.106</v>
      </c>
      <c r="J35" s="22">
        <v>168.475</v>
      </c>
      <c r="K35" s="14"/>
      <c r="L35" s="14"/>
      <c r="M35" s="15"/>
      <c r="N35" s="14"/>
      <c r="O35" s="14"/>
    </row>
    <row r="36" spans="2:15" s="57" customFormat="1" ht="15" customHeight="1" thickBot="1" thickTop="1">
      <c r="B36" s="99">
        <f t="shared" si="2"/>
        <v>27</v>
      </c>
      <c r="C36" s="112" t="s">
        <v>57</v>
      </c>
      <c r="D36" s="121" t="s">
        <v>27</v>
      </c>
      <c r="E36" s="122" t="s">
        <v>58</v>
      </c>
      <c r="F36" s="110"/>
      <c r="G36" s="123"/>
      <c r="H36" s="22">
        <v>134.034</v>
      </c>
      <c r="I36" s="23">
        <v>147.312</v>
      </c>
      <c r="J36" s="23">
        <v>147.023</v>
      </c>
      <c r="K36" s="14"/>
      <c r="L36" s="14"/>
      <c r="M36" s="15"/>
      <c r="N36" s="14"/>
      <c r="O36" s="14"/>
    </row>
    <row r="37" spans="2:14" ht="15" customHeight="1" thickBot="1" thickTop="1">
      <c r="B37" s="99">
        <f t="shared" si="2"/>
        <v>28</v>
      </c>
      <c r="C37" s="124" t="s">
        <v>59</v>
      </c>
      <c r="D37" s="125" t="s">
        <v>60</v>
      </c>
      <c r="E37" s="126">
        <v>42356</v>
      </c>
      <c r="F37" s="127"/>
      <c r="G37" s="128"/>
      <c r="H37" s="129">
        <v>104.465</v>
      </c>
      <c r="I37" s="23">
        <v>108.67</v>
      </c>
      <c r="J37" s="23">
        <v>108.566</v>
      </c>
      <c r="K37" s="14"/>
      <c r="L37" s="14"/>
      <c r="M37" s="15"/>
      <c r="N37" s="14"/>
    </row>
    <row r="38" spans="2:14" ht="15" customHeight="1" thickBot="1" thickTop="1">
      <c r="B38" s="99">
        <f t="shared" si="2"/>
        <v>29</v>
      </c>
      <c r="C38" s="130" t="s">
        <v>61</v>
      </c>
      <c r="D38" s="131" t="s">
        <v>60</v>
      </c>
      <c r="E38" s="132">
        <v>40690</v>
      </c>
      <c r="F38" s="127"/>
      <c r="G38" s="133"/>
      <c r="H38" s="134">
        <v>107.196</v>
      </c>
      <c r="I38" s="22" t="s">
        <v>62</v>
      </c>
      <c r="J38" s="22" t="s">
        <v>62</v>
      </c>
      <c r="K38" s="14"/>
      <c r="L38" s="14"/>
      <c r="M38" s="15"/>
      <c r="N38" s="14"/>
    </row>
    <row r="39" spans="2:14" ht="15" customHeight="1" thickBot="1" thickTop="1">
      <c r="B39" s="99">
        <f t="shared" si="2"/>
        <v>30</v>
      </c>
      <c r="C39" s="135" t="s">
        <v>63</v>
      </c>
      <c r="D39" s="136" t="s">
        <v>10</v>
      </c>
      <c r="E39" s="137">
        <v>39237</v>
      </c>
      <c r="F39" s="138"/>
      <c r="G39" s="139"/>
      <c r="H39" s="140">
        <v>21.155</v>
      </c>
      <c r="I39" s="66">
        <v>22.458</v>
      </c>
      <c r="J39" s="66">
        <v>22.459</v>
      </c>
      <c r="K39" s="60"/>
      <c r="L39" s="14"/>
      <c r="M39" s="15"/>
      <c r="N39" s="14"/>
    </row>
    <row r="40" spans="2:13" ht="16.5" customHeight="1" thickBot="1" thickTop="1">
      <c r="B40" s="455" t="s">
        <v>64</v>
      </c>
      <c r="C40" s="456"/>
      <c r="D40" s="456"/>
      <c r="E40" s="456"/>
      <c r="F40" s="456"/>
      <c r="G40" s="456"/>
      <c r="H40" s="456"/>
      <c r="I40" s="456"/>
      <c r="J40" s="458"/>
      <c r="M40" s="141"/>
    </row>
    <row r="41" spans="2:13" ht="17.25" customHeight="1" thickBot="1" thickTop="1">
      <c r="B41" s="142">
        <v>31</v>
      </c>
      <c r="C41" s="143" t="s">
        <v>66</v>
      </c>
      <c r="D41" s="144" t="s">
        <v>44</v>
      </c>
      <c r="E41" s="145">
        <v>38022</v>
      </c>
      <c r="F41" s="146"/>
      <c r="G41" s="147"/>
      <c r="H41" s="71">
        <v>2318.238</v>
      </c>
      <c r="I41" s="148">
        <v>2260.834</v>
      </c>
      <c r="J41" s="148">
        <v>2198.747</v>
      </c>
      <c r="K41" s="149" t="s">
        <v>67</v>
      </c>
      <c r="M41" s="150">
        <f aca="true" t="shared" si="3" ref="M41">+(J41-I41)/I41</f>
        <v>-0.02746198969053013</v>
      </c>
    </row>
    <row r="42" spans="2:14" ht="17.25" customHeight="1" thickBot="1" thickTop="1">
      <c r="B42" s="142">
        <f>B41+1</f>
        <v>32</v>
      </c>
      <c r="C42" s="112" t="s">
        <v>68</v>
      </c>
      <c r="D42" s="104" t="s">
        <v>69</v>
      </c>
      <c r="E42" s="145">
        <v>39745</v>
      </c>
      <c r="F42" s="146"/>
      <c r="G42" s="151"/>
      <c r="H42" s="22">
        <v>118.554</v>
      </c>
      <c r="I42" s="22">
        <v>128.046</v>
      </c>
      <c r="J42" s="22">
        <v>126.894</v>
      </c>
      <c r="K42" s="60" t="s">
        <v>70</v>
      </c>
      <c r="L42" s="14"/>
      <c r="M42" s="15" t="e">
        <f>+(#REF!-#REF!)/#REF!</f>
        <v>#REF!</v>
      </c>
      <c r="N42" s="14"/>
    </row>
    <row r="43" spans="2:13" ht="17.25" customHeight="1" thickBot="1" thickTop="1">
      <c r="B43" s="142">
        <f aca="true" t="shared" si="4" ref="B43:B57">+B42+1</f>
        <v>33</v>
      </c>
      <c r="C43" s="112" t="s">
        <v>71</v>
      </c>
      <c r="D43" s="104" t="s">
        <v>69</v>
      </c>
      <c r="E43" s="145">
        <v>39748</v>
      </c>
      <c r="F43" s="146"/>
      <c r="G43" s="147"/>
      <c r="H43" s="152">
        <v>153.314</v>
      </c>
      <c r="I43" s="23">
        <v>163.78</v>
      </c>
      <c r="J43" s="23">
        <v>162.763</v>
      </c>
      <c r="K43" s="153" t="s">
        <v>70</v>
      </c>
      <c r="M43" s="150" t="e">
        <f>+(#REF!-#REF!)/#REF!</f>
        <v>#REF!</v>
      </c>
    </row>
    <row r="44" spans="2:13" ht="17.25" customHeight="1" thickBot="1" thickTop="1">
      <c r="B44" s="142">
        <f t="shared" si="4"/>
        <v>34</v>
      </c>
      <c r="C44" s="112" t="s">
        <v>72</v>
      </c>
      <c r="D44" s="104" t="s">
        <v>47</v>
      </c>
      <c r="E44" s="145">
        <v>39937</v>
      </c>
      <c r="F44" s="146"/>
      <c r="G44" s="147"/>
      <c r="H44" s="152">
        <v>168.825</v>
      </c>
      <c r="I44" s="23">
        <v>200.044</v>
      </c>
      <c r="J44" s="23">
        <v>198.727</v>
      </c>
      <c r="K44" s="153" t="s">
        <v>70</v>
      </c>
      <c r="M44" s="150" t="e">
        <f>+(#REF!-#REF!)/#REF!</f>
        <v>#REF!</v>
      </c>
    </row>
    <row r="45" spans="2:13" ht="17.25" customHeight="1" thickBot="1" thickTop="1">
      <c r="B45" s="142">
        <f t="shared" si="4"/>
        <v>35</v>
      </c>
      <c r="C45" s="112" t="s">
        <v>73</v>
      </c>
      <c r="D45" s="104" t="s">
        <v>10</v>
      </c>
      <c r="E45" s="145">
        <v>39888</v>
      </c>
      <c r="F45" s="146"/>
      <c r="G45" s="147"/>
      <c r="H45" s="23">
        <v>16.471</v>
      </c>
      <c r="I45" s="23">
        <v>18.574</v>
      </c>
      <c r="J45" s="23">
        <v>18.45</v>
      </c>
      <c r="K45" s="153" t="s">
        <v>70</v>
      </c>
      <c r="M45" s="150" t="e">
        <f>+(#REF!-#REF!)/#REF!</f>
        <v>#REF!</v>
      </c>
    </row>
    <row r="46" spans="2:13" ht="17.25" customHeight="1" thickBot="1" thickTop="1">
      <c r="B46" s="142">
        <f t="shared" si="4"/>
        <v>36</v>
      </c>
      <c r="C46" s="112" t="s">
        <v>74</v>
      </c>
      <c r="D46" s="104" t="s">
        <v>10</v>
      </c>
      <c r="E46" s="145">
        <v>41579</v>
      </c>
      <c r="F46" s="146"/>
      <c r="G46" s="147"/>
      <c r="H46" s="23">
        <v>5133.8</v>
      </c>
      <c r="I46" s="22" t="s">
        <v>62</v>
      </c>
      <c r="J46" s="22" t="s">
        <v>62</v>
      </c>
      <c r="K46" s="153"/>
      <c r="M46" s="150"/>
    </row>
    <row r="47" spans="2:13" ht="17.25" customHeight="1" thickBot="1" thickTop="1">
      <c r="B47" s="142">
        <f t="shared" si="4"/>
        <v>37</v>
      </c>
      <c r="C47" s="154" t="s">
        <v>75</v>
      </c>
      <c r="D47" s="104" t="s">
        <v>34</v>
      </c>
      <c r="E47" s="145">
        <v>38740</v>
      </c>
      <c r="F47" s="146"/>
      <c r="G47" s="147"/>
      <c r="H47" s="23">
        <v>2.656</v>
      </c>
      <c r="I47" s="152">
        <v>2.813</v>
      </c>
      <c r="J47" s="152">
        <v>2.801</v>
      </c>
      <c r="K47" s="153"/>
      <c r="M47" s="150">
        <f aca="true" t="shared" si="5" ref="M47:M48">+(J47-I47)/I47</f>
        <v>-0.00426590828297192</v>
      </c>
    </row>
    <row r="48" spans="1:13" ht="17.25" customHeight="1" thickBot="1" thickTop="1">
      <c r="A48" s="3" t="s">
        <v>65</v>
      </c>
      <c r="B48" s="142">
        <f t="shared" si="4"/>
        <v>38</v>
      </c>
      <c r="C48" s="154" t="s">
        <v>76</v>
      </c>
      <c r="D48" s="104" t="s">
        <v>34</v>
      </c>
      <c r="E48" s="145">
        <v>38740</v>
      </c>
      <c r="F48" s="146"/>
      <c r="G48" s="147"/>
      <c r="H48" s="23">
        <v>2.308</v>
      </c>
      <c r="I48" s="23">
        <v>2.45</v>
      </c>
      <c r="J48" s="23">
        <v>2.44</v>
      </c>
      <c r="K48" s="155" t="s">
        <v>35</v>
      </c>
      <c r="M48" s="150">
        <f t="shared" si="5"/>
        <v>-0.0040816326530613185</v>
      </c>
    </row>
    <row r="49" spans="2:13" ht="17.25" customHeight="1" thickBot="1" thickTop="1">
      <c r="B49" s="142">
        <f t="shared" si="4"/>
        <v>39</v>
      </c>
      <c r="C49" s="112" t="s">
        <v>77</v>
      </c>
      <c r="D49" s="156" t="s">
        <v>34</v>
      </c>
      <c r="E49" s="145">
        <v>40071</v>
      </c>
      <c r="F49" s="146"/>
      <c r="G49" s="147"/>
      <c r="H49" s="23">
        <v>1.213</v>
      </c>
      <c r="I49" s="157">
        <v>1.218</v>
      </c>
      <c r="J49" s="157">
        <v>1.207</v>
      </c>
      <c r="K49" s="158" t="s">
        <v>78</v>
      </c>
      <c r="M49" s="150" t="e">
        <f>+(#REF!-I49)/I49</f>
        <v>#REF!</v>
      </c>
    </row>
    <row r="50" spans="2:13" ht="17.25" customHeight="1" thickTop="1">
      <c r="B50" s="142">
        <f t="shared" si="4"/>
        <v>40</v>
      </c>
      <c r="C50" s="112" t="s">
        <v>79</v>
      </c>
      <c r="D50" s="37" t="s">
        <v>38</v>
      </c>
      <c r="E50" s="159">
        <v>42087</v>
      </c>
      <c r="F50" s="146"/>
      <c r="G50" s="147"/>
      <c r="H50" s="12">
        <v>1.104</v>
      </c>
      <c r="I50" s="12">
        <v>1.16</v>
      </c>
      <c r="J50" s="12">
        <v>1.171</v>
      </c>
      <c r="K50" s="158"/>
      <c r="M50" s="160">
        <f aca="true" t="shared" si="6" ref="M50:M57">+(J50-I50)/I50</f>
        <v>0.009482758620689759</v>
      </c>
    </row>
    <row r="51" spans="2:13" ht="16.5" customHeight="1">
      <c r="B51" s="73">
        <f t="shared" si="4"/>
        <v>41</v>
      </c>
      <c r="C51" s="161" t="s">
        <v>80</v>
      </c>
      <c r="D51" s="162" t="s">
        <v>38</v>
      </c>
      <c r="E51" s="159">
        <v>42087</v>
      </c>
      <c r="F51" s="146"/>
      <c r="G51" s="147"/>
      <c r="H51" s="22">
        <v>1.109</v>
      </c>
      <c r="I51" s="22">
        <v>1.166</v>
      </c>
      <c r="J51" s="22">
        <v>1.173</v>
      </c>
      <c r="K51" s="158"/>
      <c r="M51" s="160">
        <f t="shared" si="6"/>
        <v>0.00600343053173252</v>
      </c>
    </row>
    <row r="52" spans="2:13" ht="16.5" customHeight="1">
      <c r="B52" s="73">
        <f t="shared" si="4"/>
        <v>42</v>
      </c>
      <c r="C52" s="163" t="s">
        <v>81</v>
      </c>
      <c r="D52" s="162" t="s">
        <v>38</v>
      </c>
      <c r="E52" s="159">
        <v>42087</v>
      </c>
      <c r="F52" s="146"/>
      <c r="G52" s="164"/>
      <c r="H52" s="165">
        <v>1.105</v>
      </c>
      <c r="I52" s="165">
        <v>1.16</v>
      </c>
      <c r="J52" s="165">
        <v>1.167</v>
      </c>
      <c r="K52" s="158"/>
      <c r="M52" s="160">
        <f t="shared" si="6"/>
        <v>0.006034482758620791</v>
      </c>
    </row>
    <row r="53" spans="2:13" ht="16.5" customHeight="1">
      <c r="B53" s="166">
        <f t="shared" si="4"/>
        <v>43</v>
      </c>
      <c r="C53" s="112" t="s">
        <v>82</v>
      </c>
      <c r="D53" s="162" t="s">
        <v>20</v>
      </c>
      <c r="E53" s="159">
        <v>42317</v>
      </c>
      <c r="F53" s="167"/>
      <c r="G53" s="168"/>
      <c r="H53" s="169">
        <v>116.717</v>
      </c>
      <c r="I53" s="169">
        <v>124.401</v>
      </c>
      <c r="J53" s="169">
        <v>123.419</v>
      </c>
      <c r="K53" s="158"/>
      <c r="M53" s="160">
        <f t="shared" si="6"/>
        <v>-0.007893827220038419</v>
      </c>
    </row>
    <row r="54" spans="2:13" ht="16.5" customHeight="1">
      <c r="B54" s="166">
        <f t="shared" si="4"/>
        <v>44</v>
      </c>
      <c r="C54" s="170" t="s">
        <v>83</v>
      </c>
      <c r="D54" s="171" t="s">
        <v>29</v>
      </c>
      <c r="E54" s="172">
        <v>39503</v>
      </c>
      <c r="F54" s="173"/>
      <c r="G54" s="174"/>
      <c r="H54" s="22">
        <v>119.704</v>
      </c>
      <c r="I54" s="175">
        <v>126.124</v>
      </c>
      <c r="J54" s="175">
        <v>126.092</v>
      </c>
      <c r="K54" s="158"/>
      <c r="M54" s="160">
        <f t="shared" si="6"/>
        <v>-0.00025371856268431445</v>
      </c>
    </row>
    <row r="55" spans="2:13" ht="16.5" customHeight="1">
      <c r="B55" s="166">
        <f t="shared" si="4"/>
        <v>45</v>
      </c>
      <c r="C55" s="170" t="s">
        <v>84</v>
      </c>
      <c r="D55" s="171" t="s">
        <v>85</v>
      </c>
      <c r="E55" s="176">
        <v>42842</v>
      </c>
      <c r="F55" s="177"/>
      <c r="G55" s="178"/>
      <c r="H55" s="179">
        <v>1036.8</v>
      </c>
      <c r="I55" s="180">
        <v>1101.594</v>
      </c>
      <c r="J55" s="180">
        <v>1101.199</v>
      </c>
      <c r="K55" s="158"/>
      <c r="M55" s="160" t="e">
        <f>+(I55-#REF!)/#REF!</f>
        <v>#REF!</v>
      </c>
    </row>
    <row r="56" spans="2:13" ht="16.5" customHeight="1">
      <c r="B56" s="166">
        <f t="shared" si="4"/>
        <v>46</v>
      </c>
      <c r="C56" s="181" t="s">
        <v>86</v>
      </c>
      <c r="D56" s="182" t="s">
        <v>20</v>
      </c>
      <c r="E56" s="183">
        <v>42874</v>
      </c>
      <c r="F56" s="184"/>
      <c r="G56" s="178"/>
      <c r="H56" s="179">
        <v>10.667</v>
      </c>
      <c r="I56" s="185">
        <v>11.289</v>
      </c>
      <c r="J56" s="185">
        <v>11.281</v>
      </c>
      <c r="K56" s="158"/>
      <c r="M56" s="160">
        <f t="shared" si="6"/>
        <v>-0.0007086544423774577</v>
      </c>
    </row>
    <row r="57" spans="2:13" ht="16.5" customHeight="1" thickBot="1">
      <c r="B57" s="166">
        <f t="shared" si="4"/>
        <v>47</v>
      </c>
      <c r="C57" s="181" t="s">
        <v>87</v>
      </c>
      <c r="D57" s="186" t="s">
        <v>12</v>
      </c>
      <c r="E57" s="187">
        <v>43045</v>
      </c>
      <c r="F57" s="188"/>
      <c r="G57" s="189"/>
      <c r="H57" s="190">
        <v>10.038</v>
      </c>
      <c r="I57" s="190">
        <v>10.567</v>
      </c>
      <c r="J57" s="190">
        <v>10.498</v>
      </c>
      <c r="K57" s="158"/>
      <c r="M57" s="160">
        <f t="shared" si="6"/>
        <v>-0.006529762468061024</v>
      </c>
    </row>
    <row r="58" spans="2:10" ht="13.5" customHeight="1" thickBot="1" thickTop="1">
      <c r="B58" s="459" t="s">
        <v>88</v>
      </c>
      <c r="C58" s="460"/>
      <c r="D58" s="460"/>
      <c r="E58" s="460"/>
      <c r="F58" s="460"/>
      <c r="G58" s="460"/>
      <c r="H58" s="460"/>
      <c r="I58" s="460"/>
      <c r="J58" s="461"/>
    </row>
    <row r="59" spans="2:13" ht="14.25" customHeight="1" thickBot="1" thickTop="1">
      <c r="B59" s="462" t="s">
        <v>0</v>
      </c>
      <c r="C59" s="463"/>
      <c r="D59" s="468" t="s">
        <v>1</v>
      </c>
      <c r="E59" s="471" t="s">
        <v>2</v>
      </c>
      <c r="F59" s="474" t="s">
        <v>89</v>
      </c>
      <c r="G59" s="475"/>
      <c r="H59" s="476" t="s">
        <v>3</v>
      </c>
      <c r="I59" s="479" t="s">
        <v>4</v>
      </c>
      <c r="J59" s="482" t="s">
        <v>5</v>
      </c>
      <c r="M59" s="1"/>
    </row>
    <row r="60" spans="2:13" ht="13.5" customHeight="1">
      <c r="B60" s="464"/>
      <c r="C60" s="465"/>
      <c r="D60" s="469"/>
      <c r="E60" s="472"/>
      <c r="F60" s="450" t="s">
        <v>90</v>
      </c>
      <c r="G60" s="450" t="s">
        <v>91</v>
      </c>
      <c r="H60" s="477"/>
      <c r="I60" s="480"/>
      <c r="J60" s="483"/>
      <c r="M60" s="1"/>
    </row>
    <row r="61" spans="2:13" ht="16.5" customHeight="1" thickBot="1">
      <c r="B61" s="466"/>
      <c r="C61" s="467"/>
      <c r="D61" s="470"/>
      <c r="E61" s="473"/>
      <c r="F61" s="451"/>
      <c r="G61" s="451"/>
      <c r="H61" s="478"/>
      <c r="I61" s="481"/>
      <c r="J61" s="484"/>
      <c r="M61" s="1"/>
    </row>
    <row r="62" spans="2:13" ht="12" customHeight="1" thickBot="1" thickTop="1">
      <c r="B62" s="452" t="s">
        <v>92</v>
      </c>
      <c r="C62" s="448"/>
      <c r="D62" s="448"/>
      <c r="E62" s="448"/>
      <c r="F62" s="448"/>
      <c r="G62" s="448"/>
      <c r="H62" s="448"/>
      <c r="I62" s="448"/>
      <c r="J62" s="449"/>
      <c r="M62" s="1"/>
    </row>
    <row r="63" spans="2:14" ht="17.25" customHeight="1" thickBot="1" thickTop="1">
      <c r="B63" s="192">
        <v>48</v>
      </c>
      <c r="C63" s="193" t="s">
        <v>93</v>
      </c>
      <c r="D63" s="194" t="s">
        <v>25</v>
      </c>
      <c r="E63" s="195">
        <v>36831</v>
      </c>
      <c r="F63" s="196">
        <v>43242</v>
      </c>
      <c r="G63" s="197">
        <v>4.02</v>
      </c>
      <c r="H63" s="198">
        <v>108.185</v>
      </c>
      <c r="I63" s="199">
        <v>109.348</v>
      </c>
      <c r="J63" s="199">
        <v>109.362</v>
      </c>
      <c r="K63" s="14"/>
      <c r="L63" s="15"/>
      <c r="M63" s="14"/>
      <c r="N63" s="200"/>
    </row>
    <row r="64" spans="2:14" ht="16.5" customHeight="1" thickBot="1" thickTop="1">
      <c r="B64" s="201">
        <f>B63+1</f>
        <v>49</v>
      </c>
      <c r="C64" s="202" t="s">
        <v>94</v>
      </c>
      <c r="D64" s="203" t="s">
        <v>38</v>
      </c>
      <c r="E64" s="195">
        <v>101.606</v>
      </c>
      <c r="F64" s="204">
        <v>43244</v>
      </c>
      <c r="G64" s="205">
        <v>3.683</v>
      </c>
      <c r="H64" s="206">
        <v>103.092</v>
      </c>
      <c r="I64" s="180">
        <v>103.282</v>
      </c>
      <c r="J64" s="180">
        <v>103.292</v>
      </c>
      <c r="K64" s="14"/>
      <c r="L64" s="15"/>
      <c r="M64" s="14"/>
      <c r="N64" s="207"/>
    </row>
    <row r="65" spans="2:14" ht="16.5" customHeight="1" thickBot="1" thickTop="1">
      <c r="B65" s="208">
        <f aca="true" t="shared" si="7" ref="B65:B85">B64+1</f>
        <v>50</v>
      </c>
      <c r="C65" s="209" t="s">
        <v>95</v>
      </c>
      <c r="D65" s="210" t="s">
        <v>38</v>
      </c>
      <c r="E65" s="195">
        <v>38847</v>
      </c>
      <c r="F65" s="211">
        <v>43230</v>
      </c>
      <c r="G65" s="212">
        <v>4.454</v>
      </c>
      <c r="H65" s="213">
        <v>105.266</v>
      </c>
      <c r="I65" s="180">
        <v>105.731</v>
      </c>
      <c r="J65" s="180">
        <v>105.747</v>
      </c>
      <c r="K65" s="14"/>
      <c r="L65" s="15"/>
      <c r="M65" s="14"/>
      <c r="N65" s="207"/>
    </row>
    <row r="66" spans="2:14" ht="16.5" customHeight="1" thickBot="1" thickTop="1">
      <c r="B66" s="214">
        <f t="shared" si="7"/>
        <v>51</v>
      </c>
      <c r="C66" s="215" t="s">
        <v>96</v>
      </c>
      <c r="D66" s="216" t="s">
        <v>97</v>
      </c>
      <c r="E66" s="195">
        <v>36831</v>
      </c>
      <c r="F66" s="195">
        <v>43241</v>
      </c>
      <c r="G66" s="217">
        <v>3.962</v>
      </c>
      <c r="H66" s="179">
        <v>102.783</v>
      </c>
      <c r="I66" s="180">
        <v>103.797</v>
      </c>
      <c r="J66" s="180">
        <v>103.813</v>
      </c>
      <c r="K66" s="14"/>
      <c r="L66" s="15"/>
      <c r="M66" s="14"/>
      <c r="N66" s="218"/>
    </row>
    <row r="67" spans="2:14" ht="16.5" customHeight="1" thickBot="1" thickTop="1">
      <c r="B67" s="214">
        <f t="shared" si="7"/>
        <v>52</v>
      </c>
      <c r="C67" s="219" t="s">
        <v>98</v>
      </c>
      <c r="D67" s="216" t="s">
        <v>99</v>
      </c>
      <c r="E67" s="195">
        <v>39209</v>
      </c>
      <c r="F67" s="195">
        <v>43207</v>
      </c>
      <c r="G67" s="217">
        <v>4.57</v>
      </c>
      <c r="H67" s="179">
        <v>104.389</v>
      </c>
      <c r="I67" s="180">
        <v>105.4</v>
      </c>
      <c r="J67" s="180">
        <v>105.417</v>
      </c>
      <c r="K67" s="14"/>
      <c r="L67" s="15"/>
      <c r="M67" s="14"/>
      <c r="N67" s="220"/>
    </row>
    <row r="68" spans="2:14" ht="16.5" customHeight="1" thickBot="1" thickTop="1">
      <c r="B68" s="214">
        <f t="shared" si="7"/>
        <v>53</v>
      </c>
      <c r="C68" s="219" t="s">
        <v>100</v>
      </c>
      <c r="D68" s="95" t="s">
        <v>44</v>
      </c>
      <c r="E68" s="195">
        <v>37865</v>
      </c>
      <c r="F68" s="211">
        <v>43250</v>
      </c>
      <c r="G68" s="217">
        <v>3.892</v>
      </c>
      <c r="H68" s="179">
        <v>107.299</v>
      </c>
      <c r="I68" s="180">
        <v>107.938</v>
      </c>
      <c r="J68" s="180">
        <v>107.951</v>
      </c>
      <c r="K68" s="14"/>
      <c r="L68" s="15"/>
      <c r="M68" s="14"/>
      <c r="N68" s="220"/>
    </row>
    <row r="69" spans="2:14" ht="16.5" customHeight="1" thickBot="1" thickTop="1">
      <c r="B69" s="214">
        <f t="shared" si="7"/>
        <v>54</v>
      </c>
      <c r="C69" s="221" t="s">
        <v>101</v>
      </c>
      <c r="D69" s="216" t="s">
        <v>69</v>
      </c>
      <c r="E69" s="195">
        <v>35436</v>
      </c>
      <c r="F69" s="195">
        <v>43228</v>
      </c>
      <c r="G69" s="217">
        <v>4.436</v>
      </c>
      <c r="H69" s="222">
        <v>104.822</v>
      </c>
      <c r="I69" s="180">
        <v>105.831</v>
      </c>
      <c r="J69" s="180">
        <v>105.847</v>
      </c>
      <c r="K69" s="14"/>
      <c r="L69" s="15"/>
      <c r="M69" s="14"/>
      <c r="N69" s="223"/>
    </row>
    <row r="70" spans="2:14" ht="16.5" customHeight="1" thickBot="1" thickTop="1">
      <c r="B70" s="214">
        <f t="shared" si="7"/>
        <v>55</v>
      </c>
      <c r="C70" s="221" t="s">
        <v>102</v>
      </c>
      <c r="D70" s="216" t="s">
        <v>12</v>
      </c>
      <c r="E70" s="195">
        <v>35464</v>
      </c>
      <c r="F70" s="195">
        <v>43238</v>
      </c>
      <c r="G70" s="217">
        <v>3.52</v>
      </c>
      <c r="H70" s="222">
        <v>101.81</v>
      </c>
      <c r="I70" s="180">
        <v>102.314</v>
      </c>
      <c r="J70" s="180">
        <v>102.326</v>
      </c>
      <c r="K70" s="14"/>
      <c r="L70" s="15"/>
      <c r="M70" s="14"/>
      <c r="N70" s="223"/>
    </row>
    <row r="71" spans="2:14" ht="15" customHeight="1" thickBot="1" thickTop="1">
      <c r="B71" s="214">
        <f t="shared" si="7"/>
        <v>56</v>
      </c>
      <c r="C71" s="221" t="s">
        <v>103</v>
      </c>
      <c r="D71" s="216" t="s">
        <v>29</v>
      </c>
      <c r="E71" s="195">
        <v>37207</v>
      </c>
      <c r="F71" s="195">
        <v>43245</v>
      </c>
      <c r="G71" s="217">
        <v>3.051</v>
      </c>
      <c r="H71" s="222">
        <v>103.541</v>
      </c>
      <c r="I71" s="180">
        <v>103.999</v>
      </c>
      <c r="J71" s="180">
        <v>104.009</v>
      </c>
      <c r="K71" s="14"/>
      <c r="L71" s="15"/>
      <c r="M71" s="14"/>
      <c r="N71" s="200"/>
    </row>
    <row r="72" spans="2:14" ht="16.5" customHeight="1" thickBot="1" thickTop="1">
      <c r="B72" s="214">
        <f t="shared" si="7"/>
        <v>57</v>
      </c>
      <c r="C72" s="221" t="s">
        <v>104</v>
      </c>
      <c r="D72" s="216" t="s">
        <v>105</v>
      </c>
      <c r="E72" s="195">
        <v>37242</v>
      </c>
      <c r="F72" s="195">
        <v>43248</v>
      </c>
      <c r="G72" s="217">
        <v>4.005</v>
      </c>
      <c r="H72" s="179">
        <v>104.289</v>
      </c>
      <c r="I72" s="180">
        <v>105.397</v>
      </c>
      <c r="J72" s="180">
        <v>105.41</v>
      </c>
      <c r="K72" s="14"/>
      <c r="L72" s="15"/>
      <c r="M72" s="14"/>
      <c r="N72" s="36"/>
    </row>
    <row r="73" spans="2:14" ht="15.75" customHeight="1" thickBot="1" thickTop="1">
      <c r="B73" s="214">
        <f t="shared" si="7"/>
        <v>58</v>
      </c>
      <c r="C73" s="219" t="s">
        <v>106</v>
      </c>
      <c r="D73" s="216" t="s">
        <v>107</v>
      </c>
      <c r="E73" s="195">
        <v>39489</v>
      </c>
      <c r="F73" s="224">
        <v>43251</v>
      </c>
      <c r="G73" s="217">
        <v>3.827</v>
      </c>
      <c r="H73" s="179">
        <v>103.49</v>
      </c>
      <c r="I73" s="180">
        <v>104.001</v>
      </c>
      <c r="J73" s="180">
        <v>104.014</v>
      </c>
      <c r="K73" s="14"/>
      <c r="L73" s="15"/>
      <c r="M73" s="14"/>
      <c r="N73" s="220"/>
    </row>
    <row r="74" spans="2:14" ht="17.25" customHeight="1" thickBot="1" thickTop="1">
      <c r="B74" s="214">
        <f t="shared" si="7"/>
        <v>59</v>
      </c>
      <c r="C74" s="219" t="s">
        <v>108</v>
      </c>
      <c r="D74" s="216" t="s">
        <v>109</v>
      </c>
      <c r="E74" s="195">
        <v>36075</v>
      </c>
      <c r="F74" s="204">
        <v>43231</v>
      </c>
      <c r="G74" s="217">
        <v>4.394</v>
      </c>
      <c r="H74" s="179">
        <v>106.999</v>
      </c>
      <c r="I74" s="180">
        <v>108.07</v>
      </c>
      <c r="J74" s="180">
        <v>108.087</v>
      </c>
      <c r="K74" s="14"/>
      <c r="L74" s="15"/>
      <c r="M74" s="14"/>
      <c r="N74" s="220"/>
    </row>
    <row r="75" spans="2:14" ht="16.5" customHeight="1" thickBot="1" thickTop="1">
      <c r="B75" s="214">
        <f t="shared" si="7"/>
        <v>60</v>
      </c>
      <c r="C75" s="219" t="s">
        <v>110</v>
      </c>
      <c r="D75" s="216" t="s">
        <v>20</v>
      </c>
      <c r="E75" s="195">
        <v>37396</v>
      </c>
      <c r="F75" s="211">
        <v>43249</v>
      </c>
      <c r="G75" s="217">
        <v>3.664</v>
      </c>
      <c r="H75" s="222">
        <v>105.057</v>
      </c>
      <c r="I75" s="180">
        <v>105.672</v>
      </c>
      <c r="J75" s="180">
        <v>105.684</v>
      </c>
      <c r="K75" s="5"/>
      <c r="L75" s="225"/>
      <c r="M75" s="5"/>
      <c r="N75" s="226"/>
    </row>
    <row r="76" spans="2:14" ht="16.5" customHeight="1" thickBot="1" thickTop="1">
      <c r="B76" s="214">
        <f t="shared" si="7"/>
        <v>61</v>
      </c>
      <c r="C76" s="219" t="s">
        <v>111</v>
      </c>
      <c r="D76" s="216" t="s">
        <v>47</v>
      </c>
      <c r="E76" s="227">
        <v>40211</v>
      </c>
      <c r="F76" s="211">
        <v>43250</v>
      </c>
      <c r="G76" s="228">
        <v>3.426</v>
      </c>
      <c r="H76" s="222">
        <v>103.993</v>
      </c>
      <c r="I76" s="180">
        <v>104.285</v>
      </c>
      <c r="J76" s="180">
        <v>104.295</v>
      </c>
      <c r="K76" s="14"/>
      <c r="L76" s="15"/>
      <c r="M76" s="14"/>
      <c r="N76" s="223"/>
    </row>
    <row r="77" spans="2:14" ht="16.5" customHeight="1" thickBot="1" thickTop="1">
      <c r="B77" s="214">
        <f t="shared" si="7"/>
        <v>62</v>
      </c>
      <c r="C77" s="221" t="s">
        <v>112</v>
      </c>
      <c r="D77" s="229" t="s">
        <v>113</v>
      </c>
      <c r="E77" s="195">
        <v>33910</v>
      </c>
      <c r="F77" s="195">
        <v>43189</v>
      </c>
      <c r="G77" s="217">
        <v>3.637</v>
      </c>
      <c r="H77" s="179">
        <v>102.757</v>
      </c>
      <c r="I77" s="180">
        <v>103.945</v>
      </c>
      <c r="J77" s="180">
        <v>103.959</v>
      </c>
      <c r="K77" s="14"/>
      <c r="L77" s="15"/>
      <c r="M77" s="14"/>
      <c r="N77" s="230"/>
    </row>
    <row r="78" spans="2:14" ht="14.25" customHeight="1" thickBot="1" thickTop="1">
      <c r="B78" s="214">
        <f t="shared" si="7"/>
        <v>63</v>
      </c>
      <c r="C78" s="219" t="s">
        <v>114</v>
      </c>
      <c r="D78" s="231" t="s">
        <v>115</v>
      </c>
      <c r="E78" s="195">
        <v>36815</v>
      </c>
      <c r="F78" s="204">
        <v>43244</v>
      </c>
      <c r="G78" s="217">
        <v>3.384</v>
      </c>
      <c r="H78" s="179">
        <v>104.21</v>
      </c>
      <c r="I78" s="180">
        <v>104.982</v>
      </c>
      <c r="J78" s="180">
        <v>104.994</v>
      </c>
      <c r="K78" s="14"/>
      <c r="L78" s="15"/>
      <c r="M78" s="14"/>
      <c r="N78" s="220"/>
    </row>
    <row r="79" spans="1:15" s="57" customFormat="1" ht="16.5" customHeight="1" thickBot="1" thickTop="1">
      <c r="A79" s="232"/>
      <c r="B79" s="214">
        <f t="shared" si="7"/>
        <v>64</v>
      </c>
      <c r="C79" s="233" t="s">
        <v>116</v>
      </c>
      <c r="D79" s="216" t="s">
        <v>117</v>
      </c>
      <c r="E79" s="234">
        <v>35744</v>
      </c>
      <c r="F79" s="224">
        <v>43251</v>
      </c>
      <c r="G79" s="217">
        <v>4.496</v>
      </c>
      <c r="H79" s="179">
        <v>102.91</v>
      </c>
      <c r="I79" s="180">
        <v>103.873</v>
      </c>
      <c r="J79" s="180">
        <v>103.889</v>
      </c>
      <c r="K79" s="14"/>
      <c r="L79" s="15"/>
      <c r="M79" s="14"/>
      <c r="N79" s="230"/>
      <c r="O79" s="14"/>
    </row>
    <row r="80" spans="2:14" ht="16.5" customHeight="1" thickBot="1" thickTop="1">
      <c r="B80" s="214">
        <f t="shared" si="7"/>
        <v>65</v>
      </c>
      <c r="C80" s="235" t="s">
        <v>118</v>
      </c>
      <c r="D80" s="216" t="s">
        <v>117</v>
      </c>
      <c r="E80" s="236">
        <v>40000</v>
      </c>
      <c r="F80" s="204">
        <v>43231</v>
      </c>
      <c r="G80" s="237">
        <v>4.028</v>
      </c>
      <c r="H80" s="179">
        <v>104.024</v>
      </c>
      <c r="I80" s="179">
        <v>104.81</v>
      </c>
      <c r="J80" s="179">
        <v>104.826</v>
      </c>
      <c r="K80" s="14"/>
      <c r="L80" s="15"/>
      <c r="M80" s="14"/>
      <c r="N80" s="223"/>
    </row>
    <row r="81" spans="2:14" ht="16.5" customHeight="1" thickBot="1" thickTop="1">
      <c r="B81" s="238">
        <f t="shared" si="7"/>
        <v>66</v>
      </c>
      <c r="C81" s="239" t="s">
        <v>119</v>
      </c>
      <c r="D81" s="194" t="s">
        <v>60</v>
      </c>
      <c r="E81" s="195">
        <v>39604</v>
      </c>
      <c r="F81" s="211">
        <v>43250</v>
      </c>
      <c r="G81" s="197">
        <v>3.345</v>
      </c>
      <c r="H81" s="222">
        <v>105.352</v>
      </c>
      <c r="I81" s="180">
        <v>106.063</v>
      </c>
      <c r="J81" s="180">
        <v>106.075</v>
      </c>
      <c r="K81" s="14"/>
      <c r="L81" s="15"/>
      <c r="M81" s="14"/>
      <c r="N81" s="223"/>
    </row>
    <row r="82" spans="2:14" ht="16.5" customHeight="1" thickBot="1" thickTop="1">
      <c r="B82" s="238">
        <f t="shared" si="7"/>
        <v>67</v>
      </c>
      <c r="C82" s="240" t="s">
        <v>120</v>
      </c>
      <c r="D82" s="241" t="s">
        <v>16</v>
      </c>
      <c r="E82" s="195">
        <v>35481</v>
      </c>
      <c r="F82" s="195">
        <v>43248</v>
      </c>
      <c r="G82" s="242">
        <v>4.437</v>
      </c>
      <c r="H82" s="179">
        <v>103.018</v>
      </c>
      <c r="I82" s="180">
        <v>103.879</v>
      </c>
      <c r="J82" s="180">
        <v>103.895</v>
      </c>
      <c r="K82" s="14"/>
      <c r="L82" s="15"/>
      <c r="M82" s="14"/>
      <c r="N82" s="220"/>
    </row>
    <row r="83" spans="2:14" ht="16.5" customHeight="1" thickBot="1" thickTop="1">
      <c r="B83" s="238">
        <f t="shared" si="7"/>
        <v>68</v>
      </c>
      <c r="C83" s="243" t="s">
        <v>121</v>
      </c>
      <c r="D83" s="241" t="s">
        <v>31</v>
      </c>
      <c r="E83" s="195">
        <v>39706</v>
      </c>
      <c r="F83" s="211">
        <v>43249</v>
      </c>
      <c r="G83" s="242">
        <v>4.038</v>
      </c>
      <c r="H83" s="179">
        <v>103.033</v>
      </c>
      <c r="I83" s="180">
        <v>103.6</v>
      </c>
      <c r="J83" s="180">
        <v>103.615</v>
      </c>
      <c r="K83" s="14"/>
      <c r="L83" s="15"/>
      <c r="M83" s="14"/>
      <c r="N83" s="220"/>
    </row>
    <row r="84" spans="2:14" ht="16.5" customHeight="1" thickBot="1" thickTop="1">
      <c r="B84" s="238">
        <f t="shared" si="7"/>
        <v>69</v>
      </c>
      <c r="C84" s="244" t="s">
        <v>122</v>
      </c>
      <c r="D84" s="25" t="s">
        <v>10</v>
      </c>
      <c r="E84" s="195">
        <v>38565</v>
      </c>
      <c r="F84" s="195">
        <v>43245</v>
      </c>
      <c r="G84" s="242">
        <v>3.335</v>
      </c>
      <c r="H84" s="222">
        <v>105.331</v>
      </c>
      <c r="I84" s="180">
        <v>106.27</v>
      </c>
      <c r="J84" s="180">
        <v>106.281</v>
      </c>
      <c r="K84" s="14"/>
      <c r="L84" s="15"/>
      <c r="M84" s="14"/>
      <c r="N84" s="223"/>
    </row>
    <row r="85" spans="2:15" ht="16.5" customHeight="1" thickBot="1" thickTop="1">
      <c r="B85" s="238">
        <f t="shared" si="7"/>
        <v>70</v>
      </c>
      <c r="C85" s="245" t="s">
        <v>123</v>
      </c>
      <c r="D85" s="25" t="s">
        <v>14</v>
      </c>
      <c r="E85" s="246">
        <v>34288</v>
      </c>
      <c r="F85" s="195">
        <v>43228</v>
      </c>
      <c r="G85" s="247">
        <v>3.391</v>
      </c>
      <c r="H85" s="179">
        <v>102.452</v>
      </c>
      <c r="I85" s="66">
        <v>103.068</v>
      </c>
      <c r="J85" s="66">
        <v>103.08</v>
      </c>
      <c r="K85" s="14"/>
      <c r="L85" s="15"/>
      <c r="M85" s="14"/>
      <c r="N85" s="248"/>
      <c r="O85" s="442"/>
    </row>
    <row r="86" spans="1:15" ht="13.5" customHeight="1" thickBot="1" thickTop="1">
      <c r="A86" s="3" t="s">
        <v>65</v>
      </c>
      <c r="B86" s="452" t="s">
        <v>124</v>
      </c>
      <c r="C86" s="448"/>
      <c r="D86" s="448"/>
      <c r="E86" s="448"/>
      <c r="F86" s="448"/>
      <c r="G86" s="448"/>
      <c r="H86" s="448"/>
      <c r="I86" s="448"/>
      <c r="J86" s="453"/>
      <c r="K86" s="14"/>
      <c r="L86" s="14"/>
      <c r="M86" s="15"/>
      <c r="N86" s="14"/>
      <c r="O86" s="442"/>
    </row>
    <row r="87" spans="2:15" ht="18" customHeight="1" thickBot="1" thickTop="1">
      <c r="B87" s="249">
        <v>71</v>
      </c>
      <c r="C87" s="250" t="s">
        <v>125</v>
      </c>
      <c r="D87" s="251" t="s">
        <v>25</v>
      </c>
      <c r="E87" s="195">
        <v>39084</v>
      </c>
      <c r="F87" s="195">
        <v>43228</v>
      </c>
      <c r="G87" s="197">
        <v>0.424</v>
      </c>
      <c r="H87" s="252">
        <v>10.631</v>
      </c>
      <c r="I87" s="252">
        <v>10.71</v>
      </c>
      <c r="J87" s="252">
        <v>10.711</v>
      </c>
      <c r="K87" s="14"/>
      <c r="L87" s="15"/>
      <c r="M87" s="14"/>
      <c r="N87" s="442"/>
      <c r="O87" s="442"/>
    </row>
    <row r="88" spans="1:15" ht="16.5" customHeight="1" thickBot="1" thickTop="1">
      <c r="A88" s="3" t="s">
        <v>65</v>
      </c>
      <c r="B88" s="249">
        <f>B87+1</f>
        <v>72</v>
      </c>
      <c r="C88" s="253" t="s">
        <v>126</v>
      </c>
      <c r="D88" s="95" t="s">
        <v>44</v>
      </c>
      <c r="E88" s="254">
        <v>39762</v>
      </c>
      <c r="F88" s="255">
        <v>43251</v>
      </c>
      <c r="G88" s="242">
        <v>3.762</v>
      </c>
      <c r="H88" s="256">
        <v>103.846</v>
      </c>
      <c r="I88" s="256">
        <v>104.043</v>
      </c>
      <c r="J88" s="256">
        <v>104.054</v>
      </c>
      <c r="L88" s="150"/>
      <c r="M88" s="1"/>
      <c r="N88" s="442"/>
      <c r="O88" s="442"/>
    </row>
    <row r="89" spans="2:15" ht="16.5" customHeight="1" thickBot="1" thickTop="1">
      <c r="B89" s="257">
        <f aca="true" t="shared" si="8" ref="B89:B91">B88+1</f>
        <v>73</v>
      </c>
      <c r="C89" s="258" t="s">
        <v>127</v>
      </c>
      <c r="D89" s="259" t="s">
        <v>128</v>
      </c>
      <c r="E89" s="260">
        <v>40543</v>
      </c>
      <c r="F89" s="261">
        <v>43245</v>
      </c>
      <c r="G89" s="247">
        <v>4.749</v>
      </c>
      <c r="H89" s="262">
        <v>104.269</v>
      </c>
      <c r="I89" s="262">
        <v>104.579</v>
      </c>
      <c r="J89" s="262">
        <v>104.596</v>
      </c>
      <c r="K89" s="14"/>
      <c r="L89" s="15"/>
      <c r="M89" s="14"/>
      <c r="N89" s="443"/>
      <c r="O89" s="442"/>
    </row>
    <row r="90" spans="2:15" ht="16.5" customHeight="1" thickBot="1" thickTop="1">
      <c r="B90" s="257">
        <f t="shared" si="8"/>
        <v>74</v>
      </c>
      <c r="C90" s="263" t="s">
        <v>129</v>
      </c>
      <c r="D90" s="264" t="s">
        <v>130</v>
      </c>
      <c r="E90" s="265">
        <v>42024</v>
      </c>
      <c r="F90" s="255">
        <v>43251</v>
      </c>
      <c r="G90" s="266">
        <v>3.941</v>
      </c>
      <c r="H90" s="262">
        <v>104.984</v>
      </c>
      <c r="I90" s="262">
        <v>105.67</v>
      </c>
      <c r="J90" s="262">
        <v>105.683</v>
      </c>
      <c r="K90" s="14"/>
      <c r="L90" s="15"/>
      <c r="M90" s="14"/>
      <c r="N90" s="443"/>
      <c r="O90" s="442"/>
    </row>
    <row r="91" spans="1:15" s="1" customFormat="1" ht="16.5" customHeight="1" thickBot="1" thickTop="1">
      <c r="A91" s="3"/>
      <c r="B91" s="267">
        <f t="shared" si="8"/>
        <v>75</v>
      </c>
      <c r="C91" s="268" t="s">
        <v>131</v>
      </c>
      <c r="D91" s="269" t="s">
        <v>132</v>
      </c>
      <c r="E91" s="270">
        <v>42195</v>
      </c>
      <c r="F91" s="271">
        <v>43248</v>
      </c>
      <c r="G91" s="272">
        <v>0.405</v>
      </c>
      <c r="H91" s="273">
        <v>10.445</v>
      </c>
      <c r="I91" s="273">
        <v>10.507</v>
      </c>
      <c r="J91" s="273">
        <v>10.509</v>
      </c>
      <c r="K91" s="14"/>
      <c r="L91" s="15"/>
      <c r="M91" s="14"/>
      <c r="N91" s="275"/>
      <c r="O91" s="442"/>
    </row>
    <row r="92" spans="1:15" s="1" customFormat="1" ht="16.5" customHeight="1" thickBot="1" thickTop="1">
      <c r="A92" s="3"/>
      <c r="B92" s="444" t="s">
        <v>133</v>
      </c>
      <c r="C92" s="445"/>
      <c r="D92" s="445"/>
      <c r="E92" s="445"/>
      <c r="F92" s="445"/>
      <c r="G92" s="445"/>
      <c r="H92" s="445"/>
      <c r="I92" s="445"/>
      <c r="J92" s="446"/>
      <c r="K92" s="14"/>
      <c r="L92" s="274"/>
      <c r="M92" s="14"/>
      <c r="N92" s="41"/>
      <c r="O92" s="442"/>
    </row>
    <row r="93" spans="1:15" s="1" customFormat="1" ht="16.5" customHeight="1" thickBot="1" thickTop="1">
      <c r="A93" s="3"/>
      <c r="B93" s="276">
        <v>76</v>
      </c>
      <c r="C93" s="277" t="s">
        <v>134</v>
      </c>
      <c r="D93" s="278" t="s">
        <v>128</v>
      </c>
      <c r="E93" s="279">
        <v>43350</v>
      </c>
      <c r="F93" s="280" t="s">
        <v>135</v>
      </c>
      <c r="G93" s="281" t="s">
        <v>135</v>
      </c>
      <c r="H93" s="282" t="s">
        <v>135</v>
      </c>
      <c r="I93" s="282">
        <v>100.786</v>
      </c>
      <c r="J93" s="282">
        <v>100.843</v>
      </c>
      <c r="K93" s="14"/>
      <c r="L93" s="15"/>
      <c r="M93" s="14"/>
      <c r="N93" s="443"/>
      <c r="O93" s="442"/>
    </row>
    <row r="94" spans="1:15" s="1" customFormat="1" ht="15" customHeight="1" thickBot="1" thickTop="1">
      <c r="A94" s="283"/>
      <c r="B94" s="454" t="s">
        <v>136</v>
      </c>
      <c r="C94" s="454"/>
      <c r="D94" s="454"/>
      <c r="E94" s="454"/>
      <c r="F94" s="454"/>
      <c r="G94" s="454"/>
      <c r="H94" s="454"/>
      <c r="I94" s="454"/>
      <c r="J94" s="454"/>
      <c r="K94" s="454"/>
      <c r="L94" s="14"/>
      <c r="M94" s="284"/>
      <c r="N94" s="14"/>
      <c r="O94" s="442"/>
    </row>
    <row r="95" spans="1:14" s="1" customFormat="1" ht="16.5" customHeight="1" thickBot="1" thickTop="1">
      <c r="A95" s="3"/>
      <c r="B95" s="285">
        <v>77</v>
      </c>
      <c r="C95" s="286" t="s">
        <v>137</v>
      </c>
      <c r="D95" s="287" t="s">
        <v>25</v>
      </c>
      <c r="E95" s="288">
        <v>34561</v>
      </c>
      <c r="F95" s="289">
        <v>43242</v>
      </c>
      <c r="G95" s="290">
        <v>0.583</v>
      </c>
      <c r="H95" s="198">
        <v>60.435</v>
      </c>
      <c r="I95" s="199">
        <v>59.78</v>
      </c>
      <c r="J95" s="199">
        <v>59.943</v>
      </c>
      <c r="K95" s="14"/>
      <c r="L95" s="14"/>
      <c r="M95" s="15"/>
      <c r="N95" s="14"/>
    </row>
    <row r="96" spans="1:14" s="1" customFormat="1" ht="16.5" customHeight="1" thickBot="1" thickTop="1">
      <c r="A96" s="3"/>
      <c r="B96" s="291">
        <f>B95+1</f>
        <v>78</v>
      </c>
      <c r="C96" s="243" t="s">
        <v>138</v>
      </c>
      <c r="D96" s="292" t="s">
        <v>97</v>
      </c>
      <c r="E96" s="261">
        <v>34415</v>
      </c>
      <c r="F96" s="261">
        <v>42877</v>
      </c>
      <c r="G96" s="293" t="s">
        <v>139</v>
      </c>
      <c r="H96" s="294" t="s">
        <v>140</v>
      </c>
      <c r="I96" s="294" t="s">
        <v>140</v>
      </c>
      <c r="J96" s="294" t="s">
        <v>140</v>
      </c>
      <c r="K96" s="14"/>
      <c r="L96" s="14"/>
      <c r="M96" s="15"/>
      <c r="N96" s="14"/>
    </row>
    <row r="97" spans="1:14" s="1" customFormat="1" ht="16.5" customHeight="1" thickBot="1" thickTop="1">
      <c r="A97" s="3"/>
      <c r="B97" s="291">
        <f aca="true" t="shared" si="9" ref="B97:B106">B96+1</f>
        <v>79</v>
      </c>
      <c r="C97" s="243" t="s">
        <v>141</v>
      </c>
      <c r="D97" s="241" t="s">
        <v>97</v>
      </c>
      <c r="E97" s="295">
        <v>34415</v>
      </c>
      <c r="F97" s="261">
        <v>42877</v>
      </c>
      <c r="G97" s="242" t="s">
        <v>142</v>
      </c>
      <c r="H97" s="294" t="s">
        <v>140</v>
      </c>
      <c r="I97" s="294" t="s">
        <v>140</v>
      </c>
      <c r="J97" s="294" t="s">
        <v>140</v>
      </c>
      <c r="K97" s="14"/>
      <c r="L97" s="14"/>
      <c r="M97" s="15"/>
      <c r="N97" s="14"/>
    </row>
    <row r="98" spans="1:14" s="1" customFormat="1" ht="16.5" customHeight="1" thickBot="1" thickTop="1">
      <c r="A98" s="3"/>
      <c r="B98" s="291">
        <f t="shared" si="9"/>
        <v>80</v>
      </c>
      <c r="C98" s="243" t="s">
        <v>143</v>
      </c>
      <c r="D98" s="296" t="s">
        <v>69</v>
      </c>
      <c r="E98" s="295">
        <v>105.764</v>
      </c>
      <c r="F98" s="261">
        <v>43228</v>
      </c>
      <c r="G98" s="242">
        <v>1.958</v>
      </c>
      <c r="H98" s="179">
        <v>97.811</v>
      </c>
      <c r="I98" s="180">
        <v>99.789</v>
      </c>
      <c r="J98" s="180">
        <v>99.927</v>
      </c>
      <c r="K98" s="14"/>
      <c r="L98" s="14"/>
      <c r="M98" s="15"/>
      <c r="N98" s="14"/>
    </row>
    <row r="99" spans="1:14" s="1" customFormat="1" ht="16.5" customHeight="1" thickBot="1" thickTop="1">
      <c r="A99" s="3"/>
      <c r="B99" s="291">
        <f t="shared" si="9"/>
        <v>81</v>
      </c>
      <c r="C99" s="243" t="s">
        <v>144</v>
      </c>
      <c r="D99" s="296" t="s">
        <v>105</v>
      </c>
      <c r="E99" s="295">
        <v>36367</v>
      </c>
      <c r="F99" s="261">
        <v>43248</v>
      </c>
      <c r="G99" s="242">
        <v>0.496</v>
      </c>
      <c r="H99" s="179">
        <v>17.758</v>
      </c>
      <c r="I99" s="180">
        <v>18.535</v>
      </c>
      <c r="J99" s="180">
        <v>18.541</v>
      </c>
      <c r="K99" s="297"/>
      <c r="L99" s="298"/>
      <c r="M99" s="298"/>
      <c r="N99" s="299"/>
    </row>
    <row r="100" spans="1:14" s="1" customFormat="1" ht="16.5" customHeight="1" thickBot="1" thickTop="1">
      <c r="A100" s="3"/>
      <c r="B100" s="300">
        <f t="shared" si="9"/>
        <v>82</v>
      </c>
      <c r="C100" s="301" t="s">
        <v>145</v>
      </c>
      <c r="D100" s="302" t="s">
        <v>113</v>
      </c>
      <c r="E100" s="303">
        <v>36857</v>
      </c>
      <c r="F100" s="261">
        <v>43189</v>
      </c>
      <c r="G100" s="304">
        <v>7.298</v>
      </c>
      <c r="H100" s="179">
        <v>297.226</v>
      </c>
      <c r="I100" s="180">
        <v>308.804</v>
      </c>
      <c r="J100" s="180">
        <v>308.768</v>
      </c>
      <c r="K100" s="14"/>
      <c r="L100" s="14"/>
      <c r="M100" s="15"/>
      <c r="N100" s="14"/>
    </row>
    <row r="101" spans="1:14" s="1" customFormat="1" ht="15.75" customHeight="1" thickBot="1" thickTop="1">
      <c r="A101" s="3"/>
      <c r="B101" s="300">
        <f t="shared" si="9"/>
        <v>83</v>
      </c>
      <c r="C101" s="301" t="s">
        <v>146</v>
      </c>
      <c r="D101" s="305" t="s">
        <v>117</v>
      </c>
      <c r="E101" s="303">
        <v>34599</v>
      </c>
      <c r="F101" s="306">
        <v>43251</v>
      </c>
      <c r="G101" s="304">
        <v>1.286</v>
      </c>
      <c r="H101" s="179">
        <v>30.075</v>
      </c>
      <c r="I101" s="179">
        <v>30.254</v>
      </c>
      <c r="J101" s="179">
        <v>30.257</v>
      </c>
      <c r="K101" s="14"/>
      <c r="L101" s="14"/>
      <c r="M101" s="15"/>
      <c r="N101" s="14"/>
    </row>
    <row r="102" spans="1:14" s="1" customFormat="1" ht="14.25" customHeight="1" thickBot="1" thickTop="1">
      <c r="A102" s="3"/>
      <c r="B102" s="300">
        <f t="shared" si="9"/>
        <v>84</v>
      </c>
      <c r="C102" s="301" t="s">
        <v>147</v>
      </c>
      <c r="D102" s="305" t="s">
        <v>60</v>
      </c>
      <c r="E102" s="303">
        <v>38777</v>
      </c>
      <c r="F102" s="261">
        <v>43245</v>
      </c>
      <c r="G102" s="304">
        <v>31.236</v>
      </c>
      <c r="H102" s="179">
        <v>2346.304</v>
      </c>
      <c r="I102" s="179">
        <v>2466.91</v>
      </c>
      <c r="J102" s="179">
        <v>2457.367</v>
      </c>
      <c r="K102" s="14"/>
      <c r="L102" s="14"/>
      <c r="M102" s="15"/>
      <c r="N102" s="14"/>
    </row>
    <row r="103" spans="1:14" s="1" customFormat="1" ht="17.25" customHeight="1" thickBot="1" thickTop="1">
      <c r="A103" s="3"/>
      <c r="B103" s="300">
        <f t="shared" si="9"/>
        <v>85</v>
      </c>
      <c r="C103" s="301" t="s">
        <v>148</v>
      </c>
      <c r="D103" s="305" t="s">
        <v>16</v>
      </c>
      <c r="E103" s="303">
        <v>34423</v>
      </c>
      <c r="F103" s="261">
        <v>43238</v>
      </c>
      <c r="G103" s="304">
        <v>2.521</v>
      </c>
      <c r="H103" s="179">
        <v>74.028</v>
      </c>
      <c r="I103" s="180">
        <v>77.122</v>
      </c>
      <c r="J103" s="180">
        <v>77.261</v>
      </c>
      <c r="K103" s="14"/>
      <c r="L103" s="14"/>
      <c r="M103" s="15"/>
      <c r="N103" s="14"/>
    </row>
    <row r="104" spans="1:14" s="1" customFormat="1" ht="16.5" customHeight="1" thickBot="1" thickTop="1">
      <c r="A104" s="3"/>
      <c r="B104" s="300">
        <f t="shared" si="9"/>
        <v>86</v>
      </c>
      <c r="C104" s="301" t="s">
        <v>149</v>
      </c>
      <c r="D104" s="305" t="s">
        <v>16</v>
      </c>
      <c r="E104" s="303">
        <v>34731</v>
      </c>
      <c r="F104" s="306">
        <v>43237</v>
      </c>
      <c r="G104" s="304">
        <v>2.243</v>
      </c>
      <c r="H104" s="179">
        <v>55.672</v>
      </c>
      <c r="I104" s="180">
        <v>57.968</v>
      </c>
      <c r="J104" s="180">
        <v>57.953</v>
      </c>
      <c r="K104" s="14"/>
      <c r="L104" s="14"/>
      <c r="M104" s="15"/>
      <c r="N104" s="14"/>
    </row>
    <row r="105" spans="1:14" s="1" customFormat="1" ht="16.5" customHeight="1" thickBot="1" thickTop="1">
      <c r="A105" s="3"/>
      <c r="B105" s="300">
        <f t="shared" si="9"/>
        <v>87</v>
      </c>
      <c r="C105" s="235" t="s">
        <v>150</v>
      </c>
      <c r="D105" s="25" t="s">
        <v>14</v>
      </c>
      <c r="E105" s="295">
        <v>36297</v>
      </c>
      <c r="F105" s="261">
        <v>43228</v>
      </c>
      <c r="G105" s="242">
        <v>0.038</v>
      </c>
      <c r="H105" s="307">
        <v>108.844</v>
      </c>
      <c r="I105" s="180">
        <v>116.616</v>
      </c>
      <c r="J105" s="180">
        <v>116.571</v>
      </c>
      <c r="K105" s="14"/>
      <c r="L105" s="14"/>
      <c r="M105" s="15"/>
      <c r="N105" s="14"/>
    </row>
    <row r="106" spans="1:14" s="1" customFormat="1" ht="16.5" customHeight="1" thickBot="1" thickTop="1">
      <c r="A106" s="3"/>
      <c r="B106" s="308">
        <f t="shared" si="9"/>
        <v>88</v>
      </c>
      <c r="C106" s="309" t="s">
        <v>151</v>
      </c>
      <c r="D106" s="310" t="s">
        <v>14</v>
      </c>
      <c r="E106" s="311">
        <v>36626</v>
      </c>
      <c r="F106" s="312">
        <v>42865</v>
      </c>
      <c r="G106" s="313" t="s">
        <v>152</v>
      </c>
      <c r="H106" s="314">
        <v>95.96</v>
      </c>
      <c r="I106" s="315">
        <v>101.245</v>
      </c>
      <c r="J106" s="315">
        <v>101.223</v>
      </c>
      <c r="K106" s="14"/>
      <c r="L106" s="14"/>
      <c r="M106" s="15"/>
      <c r="N106" s="14"/>
    </row>
    <row r="107" spans="1:13" s="1" customFormat="1" ht="18" customHeight="1" thickBot="1" thickTop="1">
      <c r="A107" s="3"/>
      <c r="B107" s="444" t="s">
        <v>153</v>
      </c>
      <c r="C107" s="445"/>
      <c r="D107" s="445"/>
      <c r="E107" s="445"/>
      <c r="F107" s="445"/>
      <c r="G107" s="445"/>
      <c r="H107" s="445"/>
      <c r="I107" s="445"/>
      <c r="J107" s="446"/>
      <c r="M107" s="141"/>
    </row>
    <row r="108" spans="1:14" s="1" customFormat="1" ht="16.5" customHeight="1" thickBot="1" thickTop="1">
      <c r="A108" s="3"/>
      <c r="B108" s="316">
        <v>89</v>
      </c>
      <c r="C108" s="317" t="s">
        <v>154</v>
      </c>
      <c r="D108" s="318" t="s">
        <v>25</v>
      </c>
      <c r="E108" s="261">
        <v>39084</v>
      </c>
      <c r="F108" s="261">
        <v>43228</v>
      </c>
      <c r="G108" s="293">
        <v>0.228</v>
      </c>
      <c r="H108" s="199">
        <v>10.99</v>
      </c>
      <c r="I108" s="319" t="s">
        <v>140</v>
      </c>
      <c r="J108" s="319" t="s">
        <v>140</v>
      </c>
      <c r="K108" s="14"/>
      <c r="L108" s="15"/>
      <c r="M108" s="14"/>
      <c r="N108" s="60"/>
    </row>
    <row r="109" spans="1:14" s="1" customFormat="1" ht="16.5" customHeight="1" thickBot="1" thickTop="1">
      <c r="A109" s="3"/>
      <c r="B109" s="320">
        <f>B108+1</f>
        <v>90</v>
      </c>
      <c r="C109" s="253" t="s">
        <v>155</v>
      </c>
      <c r="D109" s="241" t="s">
        <v>25</v>
      </c>
      <c r="E109" s="295">
        <v>1867429</v>
      </c>
      <c r="F109" s="261">
        <v>43228</v>
      </c>
      <c r="G109" s="242">
        <v>0.151</v>
      </c>
      <c r="H109" s="321">
        <v>11.95</v>
      </c>
      <c r="I109" s="322">
        <v>11.607</v>
      </c>
      <c r="J109" s="322">
        <v>11.609</v>
      </c>
      <c r="K109" s="14"/>
      <c r="L109" s="15"/>
      <c r="M109" s="14"/>
      <c r="N109" s="60"/>
    </row>
    <row r="110" spans="1:14" s="1" customFormat="1" ht="16.5" customHeight="1" thickBot="1" thickTop="1">
      <c r="A110" s="3"/>
      <c r="B110" s="320">
        <f aca="true" t="shared" si="10" ref="B110:B125">B109+1</f>
        <v>91</v>
      </c>
      <c r="C110" s="253" t="s">
        <v>156</v>
      </c>
      <c r="D110" s="241" t="s">
        <v>25</v>
      </c>
      <c r="E110" s="295">
        <v>735</v>
      </c>
      <c r="F110" s="261">
        <v>43228</v>
      </c>
      <c r="G110" s="242">
        <v>0.014</v>
      </c>
      <c r="H110" s="321">
        <v>14.977</v>
      </c>
      <c r="I110" s="319" t="s">
        <v>140</v>
      </c>
      <c r="J110" s="319" t="s">
        <v>140</v>
      </c>
      <c r="K110" s="14"/>
      <c r="L110" s="15"/>
      <c r="M110" s="14"/>
      <c r="N110" s="60"/>
    </row>
    <row r="111" spans="1:14" s="1" customFormat="1" ht="17.25" customHeight="1" thickBot="1" thickTop="1">
      <c r="A111" s="323"/>
      <c r="B111" s="320">
        <f t="shared" si="10"/>
        <v>92</v>
      </c>
      <c r="C111" s="253" t="s">
        <v>157</v>
      </c>
      <c r="D111" s="241" t="s">
        <v>25</v>
      </c>
      <c r="E111" s="295">
        <v>39084</v>
      </c>
      <c r="F111" s="261">
        <v>43228</v>
      </c>
      <c r="G111" s="242">
        <v>0.232</v>
      </c>
      <c r="H111" s="321">
        <v>13.451</v>
      </c>
      <c r="I111" s="322">
        <v>14.344</v>
      </c>
      <c r="J111" s="322">
        <v>14.339</v>
      </c>
      <c r="K111" s="14"/>
      <c r="L111" s="15"/>
      <c r="M111" s="14"/>
      <c r="N111" s="60"/>
    </row>
    <row r="112" spans="1:14" s="1" customFormat="1" ht="16.5" customHeight="1" thickBot="1" thickTop="1">
      <c r="A112" s="3"/>
      <c r="B112" s="320">
        <f t="shared" si="10"/>
        <v>93</v>
      </c>
      <c r="C112" s="324" t="s">
        <v>158</v>
      </c>
      <c r="D112" s="296" t="s">
        <v>97</v>
      </c>
      <c r="E112" s="295">
        <v>39994</v>
      </c>
      <c r="F112" s="261">
        <v>43241</v>
      </c>
      <c r="G112" s="242">
        <v>0.299</v>
      </c>
      <c r="H112" s="321">
        <v>14.146</v>
      </c>
      <c r="I112" s="322">
        <v>16.043</v>
      </c>
      <c r="J112" s="322">
        <v>16.049</v>
      </c>
      <c r="K112" s="14"/>
      <c r="L112" s="15"/>
      <c r="M112" s="14"/>
      <c r="N112" s="60"/>
    </row>
    <row r="113" spans="1:14" s="1" customFormat="1" ht="15.75" customHeight="1" thickBot="1" thickTop="1">
      <c r="A113" s="3"/>
      <c r="B113" s="320">
        <f t="shared" si="10"/>
        <v>94</v>
      </c>
      <c r="C113" s="324" t="s">
        <v>159</v>
      </c>
      <c r="D113" s="241" t="s">
        <v>97</v>
      </c>
      <c r="E113" s="295">
        <v>40848</v>
      </c>
      <c r="F113" s="261">
        <v>43241</v>
      </c>
      <c r="G113" s="242">
        <v>0.24</v>
      </c>
      <c r="H113" s="321">
        <v>12.407</v>
      </c>
      <c r="I113" s="322">
        <v>13.834</v>
      </c>
      <c r="J113" s="322">
        <v>13.842</v>
      </c>
      <c r="K113" s="14"/>
      <c r="L113" s="15"/>
      <c r="M113" s="14"/>
      <c r="N113" s="60"/>
    </row>
    <row r="114" spans="1:14" s="1" customFormat="1" ht="16.5" customHeight="1" thickBot="1" thickTop="1">
      <c r="A114" s="3"/>
      <c r="B114" s="320">
        <f t="shared" si="10"/>
        <v>95</v>
      </c>
      <c r="C114" s="325" t="s">
        <v>160</v>
      </c>
      <c r="D114" s="296" t="s">
        <v>69</v>
      </c>
      <c r="E114" s="295">
        <v>39175</v>
      </c>
      <c r="F114" s="261">
        <v>43222</v>
      </c>
      <c r="G114" s="242">
        <v>4.514</v>
      </c>
      <c r="H114" s="321">
        <v>147.896</v>
      </c>
      <c r="I114" s="322">
        <v>157.08</v>
      </c>
      <c r="J114" s="322">
        <v>157</v>
      </c>
      <c r="K114" s="14"/>
      <c r="L114" s="15"/>
      <c r="M114" s="14"/>
      <c r="N114" s="60"/>
    </row>
    <row r="115" spans="1:14" s="1" customFormat="1" ht="16.5" customHeight="1" thickBot="1" thickTop="1">
      <c r="A115" s="3"/>
      <c r="B115" s="320">
        <f t="shared" si="10"/>
        <v>96</v>
      </c>
      <c r="C115" s="326" t="s">
        <v>161</v>
      </c>
      <c r="D115" s="296" t="s">
        <v>69</v>
      </c>
      <c r="E115" s="295">
        <v>39175</v>
      </c>
      <c r="F115" s="261">
        <v>43222</v>
      </c>
      <c r="G115" s="327">
        <v>3.787</v>
      </c>
      <c r="H115" s="321">
        <v>141.068</v>
      </c>
      <c r="I115" s="322">
        <v>147.21</v>
      </c>
      <c r="J115" s="322">
        <v>147.111</v>
      </c>
      <c r="K115" s="14"/>
      <c r="L115" s="15"/>
      <c r="M115" s="14"/>
      <c r="N115" s="60"/>
    </row>
    <row r="116" spans="2:15" s="57" customFormat="1" ht="16.5" customHeight="1" thickBot="1" thickTop="1">
      <c r="B116" s="320">
        <f t="shared" si="10"/>
        <v>97</v>
      </c>
      <c r="C116" s="328" t="s">
        <v>162</v>
      </c>
      <c r="D116" s="329" t="s">
        <v>29</v>
      </c>
      <c r="E116" s="295">
        <v>40708</v>
      </c>
      <c r="F116" s="261">
        <v>43245</v>
      </c>
      <c r="G116" s="330">
        <v>0.11</v>
      </c>
      <c r="H116" s="321">
        <v>8.889</v>
      </c>
      <c r="I116" s="321">
        <v>8.747</v>
      </c>
      <c r="J116" s="321">
        <v>8.753</v>
      </c>
      <c r="K116" s="14"/>
      <c r="L116" s="15"/>
      <c r="M116" s="14"/>
      <c r="N116" s="60"/>
      <c r="O116" s="14"/>
    </row>
    <row r="117" spans="2:14" ht="16.5" customHeight="1" thickBot="1" thickTop="1">
      <c r="B117" s="320">
        <f t="shared" si="10"/>
        <v>98</v>
      </c>
      <c r="C117" s="331" t="s">
        <v>163</v>
      </c>
      <c r="D117" s="318" t="s">
        <v>16</v>
      </c>
      <c r="E117" s="295">
        <v>39699</v>
      </c>
      <c r="F117" s="261">
        <v>43235</v>
      </c>
      <c r="G117" s="330">
        <v>3.415</v>
      </c>
      <c r="H117" s="321">
        <v>109.614</v>
      </c>
      <c r="I117" s="322">
        <v>123.982</v>
      </c>
      <c r="J117" s="322">
        <v>124.252</v>
      </c>
      <c r="K117" s="14"/>
      <c r="L117" s="15"/>
      <c r="M117" s="14"/>
      <c r="N117" s="60"/>
    </row>
    <row r="118" spans="2:14" ht="16.5" customHeight="1" thickBot="1" thickTop="1">
      <c r="B118" s="320">
        <f t="shared" si="10"/>
        <v>99</v>
      </c>
      <c r="C118" s="324" t="s">
        <v>164</v>
      </c>
      <c r="D118" s="241" t="s">
        <v>31</v>
      </c>
      <c r="E118" s="295">
        <v>40725</v>
      </c>
      <c r="F118" s="332">
        <v>43250</v>
      </c>
      <c r="G118" s="247">
        <v>0.965</v>
      </c>
      <c r="H118" s="321">
        <v>87.316</v>
      </c>
      <c r="I118" s="322">
        <v>84.641</v>
      </c>
      <c r="J118" s="322">
        <v>84.884</v>
      </c>
      <c r="K118" s="14"/>
      <c r="L118" s="14"/>
      <c r="M118" s="15"/>
      <c r="N118" s="14"/>
    </row>
    <row r="119" spans="1:14" ht="16.5" customHeight="1" thickBot="1" thickTop="1">
      <c r="A119" s="3" t="s">
        <v>65</v>
      </c>
      <c r="B119" s="320">
        <f t="shared" si="10"/>
        <v>100</v>
      </c>
      <c r="C119" s="324" t="s">
        <v>165</v>
      </c>
      <c r="D119" s="241" t="s">
        <v>31</v>
      </c>
      <c r="E119" s="333">
        <v>40725</v>
      </c>
      <c r="F119" s="332">
        <v>43250</v>
      </c>
      <c r="G119" s="334">
        <v>0.599</v>
      </c>
      <c r="H119" s="321">
        <v>90.784</v>
      </c>
      <c r="I119" s="321">
        <v>85.964</v>
      </c>
      <c r="J119" s="321">
        <v>86.209</v>
      </c>
      <c r="K119" s="14"/>
      <c r="L119" s="14"/>
      <c r="M119" s="15"/>
      <c r="N119" s="14"/>
    </row>
    <row r="120" spans="2:15" s="57" customFormat="1" ht="16.5" customHeight="1" thickTop="1">
      <c r="B120" s="320">
        <f t="shared" si="10"/>
        <v>101</v>
      </c>
      <c r="C120" s="335" t="s">
        <v>166</v>
      </c>
      <c r="D120" s="336" t="s">
        <v>132</v>
      </c>
      <c r="E120" s="337">
        <v>40910</v>
      </c>
      <c r="F120" s="261">
        <v>43248</v>
      </c>
      <c r="G120" s="338">
        <v>3.644</v>
      </c>
      <c r="H120" s="321">
        <v>96.888</v>
      </c>
      <c r="I120" s="321">
        <v>100.107</v>
      </c>
      <c r="J120" s="321">
        <v>100.226</v>
      </c>
      <c r="K120" s="339"/>
      <c r="L120" s="340"/>
      <c r="M120" s="339"/>
      <c r="N120" s="341"/>
      <c r="O120" s="14"/>
    </row>
    <row r="121" spans="2:14" ht="16.5" customHeight="1">
      <c r="B121" s="320">
        <f t="shared" si="10"/>
        <v>102</v>
      </c>
      <c r="C121" s="342" t="s">
        <v>167</v>
      </c>
      <c r="D121" s="343" t="s">
        <v>14</v>
      </c>
      <c r="E121" s="332">
        <v>41904</v>
      </c>
      <c r="F121" s="344">
        <v>43208</v>
      </c>
      <c r="G121" s="338">
        <v>1.09</v>
      </c>
      <c r="H121" s="322">
        <v>102.804</v>
      </c>
      <c r="I121" s="322">
        <v>107.034</v>
      </c>
      <c r="J121" s="322">
        <v>107.03</v>
      </c>
      <c r="K121" s="345"/>
      <c r="L121" s="346"/>
      <c r="M121" s="345"/>
      <c r="N121" s="347"/>
    </row>
    <row r="122" spans="2:14" ht="16.5" customHeight="1">
      <c r="B122" s="320">
        <f t="shared" si="10"/>
        <v>103</v>
      </c>
      <c r="C122" s="348" t="s">
        <v>168</v>
      </c>
      <c r="D122" s="349" t="s">
        <v>16</v>
      </c>
      <c r="E122" s="350">
        <v>42388</v>
      </c>
      <c r="F122" s="332">
        <v>43236</v>
      </c>
      <c r="G122" s="293">
        <v>1.829</v>
      </c>
      <c r="H122" s="322">
        <v>96.246</v>
      </c>
      <c r="I122" s="322">
        <v>96.782</v>
      </c>
      <c r="J122" s="322">
        <v>96.996</v>
      </c>
      <c r="K122" s="345"/>
      <c r="L122" s="346"/>
      <c r="M122" s="345"/>
      <c r="N122" s="347"/>
    </row>
    <row r="123" spans="2:14" ht="16.5" customHeight="1">
      <c r="B123" s="320">
        <f t="shared" si="10"/>
        <v>104</v>
      </c>
      <c r="C123" s="348" t="s">
        <v>169</v>
      </c>
      <c r="D123" s="349" t="s">
        <v>29</v>
      </c>
      <c r="E123" s="350">
        <v>42741</v>
      </c>
      <c r="F123" s="351" t="s">
        <v>135</v>
      </c>
      <c r="G123" s="352" t="s">
        <v>135</v>
      </c>
      <c r="H123" s="353">
        <v>10.031</v>
      </c>
      <c r="I123" s="322">
        <v>10.035</v>
      </c>
      <c r="J123" s="322">
        <v>10.032</v>
      </c>
      <c r="K123" s="354"/>
      <c r="L123" s="346"/>
      <c r="M123" s="354"/>
      <c r="N123" s="347"/>
    </row>
    <row r="124" spans="2:14" ht="16.5" customHeight="1">
      <c r="B124" s="355">
        <f t="shared" si="10"/>
        <v>105</v>
      </c>
      <c r="C124" s="356" t="s">
        <v>170</v>
      </c>
      <c r="D124" s="357" t="s">
        <v>117</v>
      </c>
      <c r="E124" s="358">
        <v>43087</v>
      </c>
      <c r="F124" s="359" t="s">
        <v>135</v>
      </c>
      <c r="G124" s="360" t="s">
        <v>135</v>
      </c>
      <c r="H124" s="321">
        <v>100.008</v>
      </c>
      <c r="I124" s="321">
        <v>99.355</v>
      </c>
      <c r="J124" s="321">
        <v>99.422</v>
      </c>
      <c r="K124" s="361"/>
      <c r="L124" s="362"/>
      <c r="M124" s="361"/>
      <c r="N124" s="363"/>
    </row>
    <row r="125" spans="2:14" ht="16.5" customHeight="1" thickBot="1">
      <c r="B125" s="364">
        <f t="shared" si="10"/>
        <v>106</v>
      </c>
      <c r="C125" s="365" t="s">
        <v>171</v>
      </c>
      <c r="D125" s="366" t="s">
        <v>12</v>
      </c>
      <c r="E125" s="367">
        <v>39097</v>
      </c>
      <c r="F125" s="367">
        <v>43213</v>
      </c>
      <c r="G125" s="368">
        <v>4.174</v>
      </c>
      <c r="H125" s="369">
        <v>154.546</v>
      </c>
      <c r="I125" s="315">
        <v>159.551</v>
      </c>
      <c r="J125" s="315">
        <v>159.619</v>
      </c>
      <c r="K125" s="370"/>
      <c r="L125" s="371"/>
      <c r="M125" s="372"/>
      <c r="N125" s="371"/>
    </row>
    <row r="126" spans="2:13" ht="13.5" customHeight="1" thickBot="1">
      <c r="B126" s="444" t="s">
        <v>172</v>
      </c>
      <c r="C126" s="445"/>
      <c r="D126" s="445"/>
      <c r="E126" s="445"/>
      <c r="F126" s="445"/>
      <c r="G126" s="445"/>
      <c r="H126" s="445"/>
      <c r="I126" s="445"/>
      <c r="J126" s="446"/>
      <c r="M126" s="141"/>
    </row>
    <row r="127" spans="2:13" ht="16.5" customHeight="1" thickBot="1" thickTop="1">
      <c r="B127" s="373">
        <v>107</v>
      </c>
      <c r="C127" s="374" t="s">
        <v>173</v>
      </c>
      <c r="D127" s="241" t="s">
        <v>38</v>
      </c>
      <c r="E127" s="295">
        <v>40630</v>
      </c>
      <c r="F127" s="332">
        <v>43250</v>
      </c>
      <c r="G127" s="375">
        <v>1.896</v>
      </c>
      <c r="H127" s="198">
        <v>102.772</v>
      </c>
      <c r="I127" s="376">
        <v>111.697</v>
      </c>
      <c r="J127" s="376">
        <v>111.307</v>
      </c>
      <c r="K127" s="158" t="s">
        <v>78</v>
      </c>
      <c r="M127" s="150">
        <f>+(J127-I127)/I127</f>
        <v>-0.0034915888519834962</v>
      </c>
    </row>
    <row r="128" spans="2:13" ht="16.5" customHeight="1" thickBot="1" thickTop="1">
      <c r="B128" s="355">
        <f>B127+1</f>
        <v>108</v>
      </c>
      <c r="C128" s="377" t="s">
        <v>174</v>
      </c>
      <c r="D128" s="378" t="s">
        <v>175</v>
      </c>
      <c r="E128" s="379">
        <v>40543</v>
      </c>
      <c r="F128" s="380">
        <v>43245</v>
      </c>
      <c r="G128" s="381">
        <v>0.996</v>
      </c>
      <c r="H128" s="321">
        <v>109.363</v>
      </c>
      <c r="I128" s="321">
        <v>112.94</v>
      </c>
      <c r="J128" s="321">
        <v>112.436</v>
      </c>
      <c r="K128" s="149" t="s">
        <v>67</v>
      </c>
      <c r="M128" s="150" t="e">
        <f>+(#REF!-I128)/I128</f>
        <v>#REF!</v>
      </c>
    </row>
    <row r="129" spans="2:13" ht="16.5" customHeight="1" thickBot="1" thickTop="1">
      <c r="B129" s="355">
        <f aca="true" t="shared" si="11" ref="B129:B142">B128+1</f>
        <v>109</v>
      </c>
      <c r="C129" s="324" t="s">
        <v>176</v>
      </c>
      <c r="D129" s="382" t="s">
        <v>175</v>
      </c>
      <c r="E129" s="333">
        <v>40543</v>
      </c>
      <c r="F129" s="380">
        <v>43245</v>
      </c>
      <c r="G129" s="383">
        <v>0.833</v>
      </c>
      <c r="H129" s="321">
        <v>108.645</v>
      </c>
      <c r="I129" s="321">
        <v>122.05</v>
      </c>
      <c r="J129" s="321">
        <v>120.701</v>
      </c>
      <c r="K129" s="149" t="s">
        <v>67</v>
      </c>
      <c r="M129" s="150">
        <f aca="true" t="shared" si="12" ref="M129:M134">+(J129-I129)/I129</f>
        <v>-0.011052847193773075</v>
      </c>
    </row>
    <row r="130" spans="2:13" ht="16.5" customHeight="1" thickBot="1" thickTop="1">
      <c r="B130" s="355">
        <f t="shared" si="11"/>
        <v>110</v>
      </c>
      <c r="C130" s="384" t="s">
        <v>177</v>
      </c>
      <c r="D130" s="241" t="s">
        <v>20</v>
      </c>
      <c r="E130" s="333">
        <v>38671</v>
      </c>
      <c r="F130" s="380">
        <v>43241</v>
      </c>
      <c r="G130" s="381">
        <v>1.437</v>
      </c>
      <c r="H130" s="385">
        <v>199.619</v>
      </c>
      <c r="I130" s="385">
        <v>207.304</v>
      </c>
      <c r="J130" s="385">
        <v>205.812</v>
      </c>
      <c r="K130" s="153" t="s">
        <v>70</v>
      </c>
      <c r="M130" s="150">
        <f t="shared" si="12"/>
        <v>-0.007197159726778018</v>
      </c>
    </row>
    <row r="131" spans="2:14" ht="16.5" customHeight="1" thickBot="1" thickTop="1">
      <c r="B131" s="373">
        <f t="shared" si="11"/>
        <v>111</v>
      </c>
      <c r="C131" s="384" t="s">
        <v>178</v>
      </c>
      <c r="D131" s="241" t="s">
        <v>20</v>
      </c>
      <c r="E131" s="333">
        <v>38671</v>
      </c>
      <c r="F131" s="380">
        <v>43241</v>
      </c>
      <c r="G131" s="338">
        <v>1.695</v>
      </c>
      <c r="H131" s="321">
        <v>184.558</v>
      </c>
      <c r="I131" s="386">
        <v>188.064</v>
      </c>
      <c r="J131" s="386">
        <v>187.501</v>
      </c>
      <c r="K131" s="60" t="s">
        <v>70</v>
      </c>
      <c r="L131" s="14"/>
      <c r="M131" s="15">
        <f t="shared" si="12"/>
        <v>-0.0029936617321762175</v>
      </c>
      <c r="N131" s="14"/>
    </row>
    <row r="132" spans="1:14" s="1" customFormat="1" ht="16.5" customHeight="1" thickBot="1" thickTop="1">
      <c r="A132" s="3"/>
      <c r="B132" s="373">
        <f t="shared" si="11"/>
        <v>112</v>
      </c>
      <c r="C132" s="253" t="s">
        <v>179</v>
      </c>
      <c r="D132" s="241" t="s">
        <v>20</v>
      </c>
      <c r="E132" s="333">
        <v>38671</v>
      </c>
      <c r="F132" s="380">
        <v>43241</v>
      </c>
      <c r="G132" s="338">
        <v>3.647</v>
      </c>
      <c r="H132" s="321">
        <v>158.436</v>
      </c>
      <c r="I132" s="386">
        <v>163.636</v>
      </c>
      <c r="J132" s="386">
        <v>163.245</v>
      </c>
      <c r="K132" s="60" t="s">
        <v>70</v>
      </c>
      <c r="L132" s="14"/>
      <c r="M132" s="15">
        <f t="shared" si="12"/>
        <v>-0.002389449754332733</v>
      </c>
      <c r="N132" s="14"/>
    </row>
    <row r="133" spans="1:13" s="1" customFormat="1" ht="16.5" customHeight="1" thickBot="1" thickTop="1">
      <c r="A133" s="3"/>
      <c r="B133" s="373">
        <f t="shared" si="11"/>
        <v>113</v>
      </c>
      <c r="C133" s="324" t="s">
        <v>180</v>
      </c>
      <c r="D133" s="241" t="s">
        <v>20</v>
      </c>
      <c r="E133" s="333">
        <v>40014</v>
      </c>
      <c r="F133" s="387" t="s">
        <v>181</v>
      </c>
      <c r="G133" s="334" t="s">
        <v>181</v>
      </c>
      <c r="H133" s="321">
        <v>21.015</v>
      </c>
      <c r="I133" s="386">
        <v>24.309</v>
      </c>
      <c r="J133" s="386">
        <v>24.149</v>
      </c>
      <c r="K133" s="153" t="s">
        <v>70</v>
      </c>
      <c r="M133" s="150">
        <f t="shared" si="12"/>
        <v>-0.006581924390143574</v>
      </c>
    </row>
    <row r="134" spans="1:13" s="1" customFormat="1" ht="16.5" customHeight="1" thickBot="1" thickTop="1">
      <c r="A134" s="3"/>
      <c r="B134" s="373">
        <f t="shared" si="11"/>
        <v>114</v>
      </c>
      <c r="C134" s="324" t="s">
        <v>182</v>
      </c>
      <c r="D134" s="241" t="s">
        <v>20</v>
      </c>
      <c r="E134" s="333">
        <v>40455</v>
      </c>
      <c r="F134" s="344" t="s">
        <v>181</v>
      </c>
      <c r="G134" s="334" t="s">
        <v>181</v>
      </c>
      <c r="H134" s="321">
        <v>136.19</v>
      </c>
      <c r="I134" s="386">
        <v>144.672</v>
      </c>
      <c r="J134" s="386">
        <v>144.653</v>
      </c>
      <c r="K134" s="153" t="s">
        <v>70</v>
      </c>
      <c r="M134" s="150">
        <f t="shared" si="12"/>
        <v>-0.00013133156381335337</v>
      </c>
    </row>
    <row r="135" spans="1:13" s="1" customFormat="1" ht="16.5" customHeight="1" thickBot="1" thickTop="1">
      <c r="A135" s="3"/>
      <c r="B135" s="373">
        <f t="shared" si="11"/>
        <v>115</v>
      </c>
      <c r="C135" s="324" t="s">
        <v>183</v>
      </c>
      <c r="D135" s="241" t="s">
        <v>184</v>
      </c>
      <c r="E135" s="333">
        <v>40240</v>
      </c>
      <c r="F135" s="332">
        <v>43250</v>
      </c>
      <c r="G135" s="334">
        <v>1.972</v>
      </c>
      <c r="H135" s="321">
        <v>112.659</v>
      </c>
      <c r="I135" s="386">
        <v>128.052</v>
      </c>
      <c r="J135" s="386">
        <v>128.46</v>
      </c>
      <c r="K135" s="158" t="s">
        <v>78</v>
      </c>
      <c r="M135" s="150" t="e">
        <f>+(I135-#REF!)/#REF!</f>
        <v>#REF!</v>
      </c>
    </row>
    <row r="136" spans="1:14" s="1" customFormat="1" ht="16.5" customHeight="1" thickBot="1" thickTop="1">
      <c r="A136" s="3"/>
      <c r="B136" s="373">
        <f t="shared" si="11"/>
        <v>116</v>
      </c>
      <c r="C136" s="335" t="s">
        <v>185</v>
      </c>
      <c r="D136" s="336" t="s">
        <v>132</v>
      </c>
      <c r="E136" s="388">
        <v>40147</v>
      </c>
      <c r="F136" s="344">
        <v>41418</v>
      </c>
      <c r="G136" s="338" t="s">
        <v>186</v>
      </c>
      <c r="H136" s="321">
        <v>8826.209</v>
      </c>
      <c r="I136" s="386">
        <v>9529.743</v>
      </c>
      <c r="J136" s="386">
        <v>9569.95</v>
      </c>
      <c r="K136" s="389" t="s">
        <v>70</v>
      </c>
      <c r="L136" s="390"/>
      <c r="M136" s="391">
        <f aca="true" t="shared" si="13" ref="M136">+(J136-I136)/I136</f>
        <v>0.004219106433405427</v>
      </c>
      <c r="N136" s="390"/>
    </row>
    <row r="137" spans="1:13" s="1" customFormat="1" ht="16.5" customHeight="1" thickBot="1" thickTop="1">
      <c r="A137" s="3"/>
      <c r="B137" s="373">
        <f t="shared" si="11"/>
        <v>117</v>
      </c>
      <c r="C137" s="335" t="s">
        <v>187</v>
      </c>
      <c r="D137" s="336" t="s">
        <v>132</v>
      </c>
      <c r="E137" s="392">
        <v>41984</v>
      </c>
      <c r="F137" s="393" t="s">
        <v>181</v>
      </c>
      <c r="G137" s="394" t="s">
        <v>181</v>
      </c>
      <c r="H137" s="395">
        <v>83.087</v>
      </c>
      <c r="I137" s="396">
        <v>75.411</v>
      </c>
      <c r="J137" s="396">
        <v>75.46</v>
      </c>
      <c r="K137" s="153" t="s">
        <v>70</v>
      </c>
      <c r="M137" s="150">
        <f>+(J137-I137)/I137</f>
        <v>0.00064977257959704</v>
      </c>
    </row>
    <row r="138" spans="1:13" s="1" customFormat="1" ht="16.5" customHeight="1" thickTop="1">
      <c r="A138" s="3"/>
      <c r="B138" s="373">
        <f t="shared" si="11"/>
        <v>118</v>
      </c>
      <c r="C138" s="397" t="s">
        <v>188</v>
      </c>
      <c r="D138" s="343" t="s">
        <v>60</v>
      </c>
      <c r="E138" s="398">
        <v>42170</v>
      </c>
      <c r="F138" s="380">
        <v>43235</v>
      </c>
      <c r="G138" s="399">
        <v>15.347</v>
      </c>
      <c r="H138" s="321">
        <v>984.261</v>
      </c>
      <c r="I138" s="321">
        <v>1048.673</v>
      </c>
      <c r="J138" s="321">
        <v>1048.404</v>
      </c>
      <c r="K138" s="153"/>
      <c r="M138" s="160">
        <f aca="true" t="shared" si="14" ref="M138:M142">+(J138-I138)/I138</f>
        <v>-0.0002565146618631408</v>
      </c>
    </row>
    <row r="139" spans="1:13" s="1" customFormat="1" ht="16.5" customHeight="1">
      <c r="A139" s="3"/>
      <c r="B139" s="373">
        <f t="shared" si="11"/>
        <v>119</v>
      </c>
      <c r="C139" s="400" t="s">
        <v>189</v>
      </c>
      <c r="D139" s="343" t="s">
        <v>10</v>
      </c>
      <c r="E139" s="337">
        <v>42352</v>
      </c>
      <c r="F139" s="380">
        <v>43245</v>
      </c>
      <c r="G139" s="399">
        <v>89.22</v>
      </c>
      <c r="H139" s="321">
        <v>5490.845</v>
      </c>
      <c r="I139" s="321">
        <v>5983.794</v>
      </c>
      <c r="J139" s="321">
        <v>5942.148</v>
      </c>
      <c r="K139" s="153"/>
      <c r="M139" s="160">
        <f t="shared" si="14"/>
        <v>-0.006959798415520276</v>
      </c>
    </row>
    <row r="140" spans="1:14" s="1" customFormat="1" ht="16.5" customHeight="1">
      <c r="A140" s="3"/>
      <c r="B140" s="373">
        <f t="shared" si="11"/>
        <v>120</v>
      </c>
      <c r="C140" s="401" t="s">
        <v>190</v>
      </c>
      <c r="D140" s="402" t="s">
        <v>29</v>
      </c>
      <c r="E140" s="403">
        <v>42580</v>
      </c>
      <c r="F140" s="380">
        <v>43245</v>
      </c>
      <c r="G140" s="334">
        <v>119.161</v>
      </c>
      <c r="H140" s="321">
        <v>4974.724</v>
      </c>
      <c r="I140" s="404">
        <v>5255.041</v>
      </c>
      <c r="J140" s="404">
        <v>5240.676</v>
      </c>
      <c r="K140" s="405"/>
      <c r="L140" s="406"/>
      <c r="M140" s="407">
        <f t="shared" si="14"/>
        <v>-0.0027335657324081357</v>
      </c>
      <c r="N140" s="406"/>
    </row>
    <row r="141" spans="1:14" s="1" customFormat="1" ht="16.5" customHeight="1">
      <c r="A141" s="3"/>
      <c r="B141" s="373">
        <f t="shared" si="11"/>
        <v>121</v>
      </c>
      <c r="C141" s="408" t="s">
        <v>191</v>
      </c>
      <c r="D141" s="409" t="s">
        <v>38</v>
      </c>
      <c r="E141" s="410">
        <v>42920</v>
      </c>
      <c r="F141" s="332">
        <v>43250</v>
      </c>
      <c r="G141" s="411">
        <v>0.58</v>
      </c>
      <c r="H141" s="321">
        <v>101.335</v>
      </c>
      <c r="I141" s="404">
        <v>92.52</v>
      </c>
      <c r="J141" s="404">
        <v>91.894</v>
      </c>
      <c r="K141" s="412"/>
      <c r="L141" s="413"/>
      <c r="M141" s="414">
        <f t="shared" si="14"/>
        <v>-0.006766104626026703</v>
      </c>
      <c r="N141" s="413"/>
    </row>
    <row r="142" spans="1:14" s="1" customFormat="1" ht="16.5" customHeight="1" thickBot="1">
      <c r="A142" s="3"/>
      <c r="B142" s="373">
        <f t="shared" si="11"/>
        <v>122</v>
      </c>
      <c r="C142" s="400" t="s">
        <v>192</v>
      </c>
      <c r="D142" s="343" t="s">
        <v>10</v>
      </c>
      <c r="E142" s="415">
        <v>43416</v>
      </c>
      <c r="F142" s="332" t="s">
        <v>135</v>
      </c>
      <c r="G142" s="411" t="s">
        <v>135</v>
      </c>
      <c r="H142" s="416" t="s">
        <v>135</v>
      </c>
      <c r="I142" s="417">
        <v>5000</v>
      </c>
      <c r="J142" s="417">
        <v>5000</v>
      </c>
      <c r="K142" s="412"/>
      <c r="L142" s="413"/>
      <c r="M142" s="414">
        <f t="shared" si="14"/>
        <v>0</v>
      </c>
      <c r="N142" s="413"/>
    </row>
    <row r="143" spans="1:14" s="1" customFormat="1" ht="13.5" customHeight="1" thickBot="1" thickTop="1">
      <c r="A143" s="3"/>
      <c r="B143" s="447" t="s">
        <v>193</v>
      </c>
      <c r="C143" s="448"/>
      <c r="D143" s="448"/>
      <c r="E143" s="448"/>
      <c r="F143" s="448"/>
      <c r="G143" s="448"/>
      <c r="H143" s="448"/>
      <c r="I143" s="448"/>
      <c r="J143" s="449"/>
      <c r="K143" s="248"/>
      <c r="L143" s="248"/>
      <c r="M143" s="141"/>
      <c r="N143" s="248"/>
    </row>
    <row r="144" spans="1:14" s="1" customFormat="1" ht="16.5" customHeight="1" thickBot="1" thickTop="1">
      <c r="A144" s="3"/>
      <c r="B144" s="418">
        <v>123</v>
      </c>
      <c r="C144" s="419" t="s">
        <v>194</v>
      </c>
      <c r="D144" s="278" t="s">
        <v>130</v>
      </c>
      <c r="E144" s="420">
        <v>42024</v>
      </c>
      <c r="F144" s="421">
        <v>43251</v>
      </c>
      <c r="G144" s="422">
        <v>2.534</v>
      </c>
      <c r="H144" s="423">
        <v>115.21</v>
      </c>
      <c r="I144" s="423">
        <v>120.878</v>
      </c>
      <c r="J144" s="423">
        <v>121.322</v>
      </c>
      <c r="K144" s="191" t="s">
        <v>70</v>
      </c>
      <c r="L144" s="5"/>
      <c r="M144" s="424">
        <f>+(J144-I144)/I144</f>
        <v>0.0036731249689770065</v>
      </c>
      <c r="N144" s="5"/>
    </row>
    <row r="145" spans="1:13" s="1" customFormat="1" ht="16.5" customHeight="1" thickBot="1" thickTop="1">
      <c r="A145" s="3"/>
      <c r="B145" s="444" t="s">
        <v>195</v>
      </c>
      <c r="C145" s="445"/>
      <c r="D145" s="445"/>
      <c r="E145" s="445"/>
      <c r="F145" s="445"/>
      <c r="G145" s="445"/>
      <c r="H145" s="445"/>
      <c r="I145" s="445"/>
      <c r="J145" s="446"/>
      <c r="M145" s="141"/>
    </row>
    <row r="146" spans="1:13" s="1" customFormat="1" ht="16.5" customHeight="1" thickBot="1" thickTop="1">
      <c r="A146" s="3"/>
      <c r="B146" s="425">
        <v>124</v>
      </c>
      <c r="C146" s="135" t="s">
        <v>196</v>
      </c>
      <c r="D146" s="426" t="s">
        <v>12</v>
      </c>
      <c r="E146" s="427">
        <v>42506</v>
      </c>
      <c r="F146" s="428">
        <v>43213</v>
      </c>
      <c r="G146" s="429">
        <v>176.964</v>
      </c>
      <c r="H146" s="430">
        <v>11091.766</v>
      </c>
      <c r="I146" s="430">
        <v>11940.417</v>
      </c>
      <c r="J146" s="430">
        <v>11865.224</v>
      </c>
      <c r="K146" s="153" t="s">
        <v>70</v>
      </c>
      <c r="M146" s="150">
        <f>+(J146-I146)/I146</f>
        <v>-0.006297351256660409</v>
      </c>
    </row>
    <row r="147" spans="2:13" s="431" customFormat="1" ht="21.75" customHeight="1" thickTop="1">
      <c r="B147" s="432" t="s">
        <v>197</v>
      </c>
      <c r="C147" s="1"/>
      <c r="D147" s="433"/>
      <c r="E147" s="434"/>
      <c r="F147" s="435"/>
      <c r="G147" s="434"/>
      <c r="H147" s="435"/>
      <c r="I147" s="435"/>
      <c r="J147" s="436"/>
      <c r="M147" s="437"/>
    </row>
    <row r="148" spans="2:13" s="431" customFormat="1" ht="15.75" customHeight="1">
      <c r="B148" s="432" t="s">
        <v>198</v>
      </c>
      <c r="C148" s="433"/>
      <c r="D148" s="433"/>
      <c r="E148" s="434"/>
      <c r="F148" s="434"/>
      <c r="G148" s="434"/>
      <c r="H148" s="435"/>
      <c r="I148" s="435"/>
      <c r="J148" s="436"/>
      <c r="M148" s="437"/>
    </row>
    <row r="149" spans="2:13" s="431" customFormat="1" ht="15.75" customHeight="1">
      <c r="B149" s="432" t="s">
        <v>199</v>
      </c>
      <c r="C149" s="433"/>
      <c r="D149" s="433"/>
      <c r="E149" s="434"/>
      <c r="F149" s="434"/>
      <c r="G149" s="434"/>
      <c r="H149" s="435"/>
      <c r="I149" s="435"/>
      <c r="J149" s="436"/>
      <c r="M149" s="437"/>
    </row>
    <row r="150" spans="2:13" s="431" customFormat="1" ht="15.75" customHeight="1">
      <c r="B150" s="438"/>
      <c r="C150" s="433"/>
      <c r="D150" s="433"/>
      <c r="E150" s="434"/>
      <c r="F150" s="434" t="s">
        <v>200</v>
      </c>
      <c r="G150" s="434"/>
      <c r="H150" s="435"/>
      <c r="I150" s="435"/>
      <c r="J150" s="436"/>
      <c r="M150" s="437"/>
    </row>
    <row r="151" spans="2:13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</row>
    <row r="152" spans="2:13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</row>
    <row r="153" spans="2:13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</row>
    <row r="154" spans="2:13" s="431" customFormat="1" ht="15.75" customHeight="1">
      <c r="B154" s="438"/>
      <c r="C154" s="433"/>
      <c r="D154" s="433"/>
      <c r="E154" s="434"/>
      <c r="F154" s="434"/>
      <c r="G154" s="434"/>
      <c r="H154" s="435"/>
      <c r="I154" s="435"/>
      <c r="J154" s="436"/>
      <c r="M154" s="437"/>
    </row>
    <row r="155" spans="2:13" s="431" customFormat="1" ht="15.75" customHeight="1">
      <c r="B155" s="438"/>
      <c r="C155" s="433"/>
      <c r="D155" s="433" t="s">
        <v>23</v>
      </c>
      <c r="E155" s="434"/>
      <c r="F155" s="434"/>
      <c r="G155" s="434"/>
      <c r="H155" s="435"/>
      <c r="I155" s="435"/>
      <c r="J155" s="436"/>
      <c r="M155" s="437"/>
    </row>
    <row r="156" spans="2:13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</row>
    <row r="157" spans="2:13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</row>
    <row r="158" spans="2:13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</row>
    <row r="159" spans="2:13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</row>
    <row r="160" spans="2:13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</row>
    <row r="161" spans="2:13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</row>
    <row r="162" spans="2:13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</row>
    <row r="163" spans="2:13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</row>
    <row r="164" spans="2:13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</row>
    <row r="165" spans="2:13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</row>
    <row r="166" spans="2:13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</row>
    <row r="167" spans="2:13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</row>
    <row r="168" spans="2:13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</row>
    <row r="169" spans="2:13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</row>
    <row r="170" spans="2:13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</row>
    <row r="171" spans="2:13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</row>
    <row r="172" spans="2:13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</row>
    <row r="173" spans="2:13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</row>
    <row r="174" spans="2:13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</row>
    <row r="175" spans="2:13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</row>
    <row r="176" spans="2:13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</row>
    <row r="177" spans="2:13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</row>
    <row r="178" spans="2:13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</row>
    <row r="179" spans="2:13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</row>
    <row r="180" spans="2:13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</row>
    <row r="181" spans="2:13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</row>
    <row r="182" spans="2:13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</row>
    <row r="183" spans="2:13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</row>
    <row r="184" spans="2:13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</row>
    <row r="185" spans="2:13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</row>
    <row r="186" spans="2:13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</row>
    <row r="187" spans="2:13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</row>
    <row r="188" spans="2:13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</row>
    <row r="189" spans="2:13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</row>
    <row r="190" spans="2:13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3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3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2:13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2:13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2:13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2:13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2:13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2:13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2:13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2:13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2:13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437"/>
    </row>
    <row r="506" spans="2:13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2:13" s="431" customFormat="1" ht="15.75" customHeight="1">
      <c r="B507" s="438"/>
      <c r="C507" s="433"/>
      <c r="D507" s="433"/>
      <c r="E507" s="434"/>
      <c r="F507" s="434"/>
      <c r="G507" s="434"/>
      <c r="H507" s="435"/>
      <c r="I507" s="435"/>
      <c r="J507" s="436"/>
      <c r="M507" s="2"/>
    </row>
    <row r="508" spans="1:15" s="106" customFormat="1" ht="15.75" customHeight="1">
      <c r="A508" s="3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5"/>
    </row>
    <row r="509" spans="1:15" s="106" customFormat="1" ht="15.75" customHeight="1">
      <c r="A509" s="3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5"/>
    </row>
    <row r="510" spans="1:15" s="106" customFormat="1" ht="15.75" customHeight="1">
      <c r="A510" s="3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5"/>
    </row>
    <row r="511" spans="1:15" s="106" customFormat="1" ht="15.75" customHeight="1">
      <c r="A511" s="3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5"/>
    </row>
    <row r="512" spans="1:15" s="106" customFormat="1" ht="15.75" customHeight="1">
      <c r="A512" s="3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5"/>
    </row>
    <row r="513" spans="1:15" s="106" customFormat="1" ht="15.75" customHeight="1">
      <c r="A513" s="3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5"/>
    </row>
    <row r="514" spans="1:15" s="106" customFormat="1" ht="15.75" customHeight="1">
      <c r="A514" s="3"/>
      <c r="B514" s="438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5"/>
    </row>
    <row r="515" spans="1:15" s="106" customFormat="1" ht="15.75" customHeight="1">
      <c r="A515" s="3"/>
      <c r="B515" s="432"/>
      <c r="C515" s="433"/>
      <c r="D515" s="433"/>
      <c r="E515" s="434"/>
      <c r="F515" s="434"/>
      <c r="G515" s="434"/>
      <c r="H515" s="435"/>
      <c r="I515" s="435"/>
      <c r="J515" s="436"/>
      <c r="K515" s="1"/>
      <c r="L515" s="1"/>
      <c r="M515" s="2"/>
      <c r="N515" s="1"/>
      <c r="O515" s="5"/>
    </row>
    <row r="516" spans="1:15" s="106" customFormat="1" ht="15.75" customHeight="1">
      <c r="A516" s="3"/>
      <c r="B516" s="432"/>
      <c r="C516" s="1"/>
      <c r="D516" s="1"/>
      <c r="E516" s="1"/>
      <c r="F516" s="1"/>
      <c r="G516" s="1"/>
      <c r="H516" s="413"/>
      <c r="I516" s="413"/>
      <c r="J516" s="439"/>
      <c r="K516" s="1"/>
      <c r="L516" s="1"/>
      <c r="M516" s="2"/>
      <c r="N516" s="1"/>
      <c r="O516" s="5"/>
    </row>
    <row r="517" spans="1:15" s="106" customFormat="1" ht="15.75" customHeight="1">
      <c r="A517" s="3"/>
      <c r="B517" s="432"/>
      <c r="C517" s="1"/>
      <c r="D517" s="1"/>
      <c r="E517" s="1"/>
      <c r="F517" s="1"/>
      <c r="G517" s="1"/>
      <c r="H517" s="413"/>
      <c r="I517" s="413"/>
      <c r="J517" s="439"/>
      <c r="K517" s="1"/>
      <c r="L517" s="1"/>
      <c r="M517" s="2"/>
      <c r="N517" s="1"/>
      <c r="O517" s="5"/>
    </row>
    <row r="518" spans="1:15" s="106" customFormat="1" ht="15.75" customHeight="1">
      <c r="A518" s="3"/>
      <c r="B518" s="432"/>
      <c r="C518" s="1"/>
      <c r="D518" s="1"/>
      <c r="E518" s="1"/>
      <c r="F518" s="1"/>
      <c r="G518" s="1"/>
      <c r="H518" s="413"/>
      <c r="I518" s="413"/>
      <c r="J518" s="439"/>
      <c r="K518" s="1"/>
      <c r="L518" s="1"/>
      <c r="M518" s="2"/>
      <c r="N518" s="1"/>
      <c r="O518" s="5"/>
    </row>
    <row r="519" spans="1:15" s="106" customFormat="1" ht="15.75" customHeight="1">
      <c r="A519" s="3"/>
      <c r="B519" s="432"/>
      <c r="C519" s="1"/>
      <c r="D519" s="1"/>
      <c r="E519" s="1"/>
      <c r="F519" s="1"/>
      <c r="G519" s="1"/>
      <c r="H519" s="413"/>
      <c r="I519" s="413"/>
      <c r="J519" s="439"/>
      <c r="K519" s="1"/>
      <c r="L519" s="1"/>
      <c r="M519" s="2"/>
      <c r="N519" s="1"/>
      <c r="O519" s="5"/>
    </row>
    <row r="520" spans="1:15" s="106" customFormat="1" ht="15.75" customHeight="1">
      <c r="A520" s="3"/>
      <c r="B520" s="432"/>
      <c r="C520" s="1"/>
      <c r="D520" s="1"/>
      <c r="E520" s="1"/>
      <c r="F520" s="1"/>
      <c r="G520" s="1"/>
      <c r="H520" s="413"/>
      <c r="I520" s="413"/>
      <c r="J520" s="439"/>
      <c r="K520" s="1"/>
      <c r="L520" s="1"/>
      <c r="M520" s="2"/>
      <c r="N520" s="1"/>
      <c r="O520" s="5"/>
    </row>
    <row r="521" spans="1:15" s="106" customFormat="1" ht="15.75" customHeight="1">
      <c r="A521" s="3"/>
      <c r="B521" s="432"/>
      <c r="C521" s="1"/>
      <c r="D521" s="1"/>
      <c r="E521" s="1"/>
      <c r="F521" s="1"/>
      <c r="G521" s="1"/>
      <c r="H521" s="413"/>
      <c r="I521" s="413"/>
      <c r="J521" s="439"/>
      <c r="K521" s="1"/>
      <c r="L521" s="1"/>
      <c r="M521" s="2"/>
      <c r="N521" s="1"/>
      <c r="O521" s="5"/>
    </row>
    <row r="522" spans="1:15" s="106" customFormat="1" ht="15.75" customHeight="1">
      <c r="A522" s="3"/>
      <c r="B522" s="432"/>
      <c r="C522" s="1"/>
      <c r="D522" s="1"/>
      <c r="E522" s="1"/>
      <c r="F522" s="1"/>
      <c r="G522" s="1"/>
      <c r="H522" s="413"/>
      <c r="I522" s="413"/>
      <c r="J522" s="439"/>
      <c r="K522" s="1"/>
      <c r="L522" s="1"/>
      <c r="M522" s="2"/>
      <c r="N522" s="1"/>
      <c r="O522" s="5"/>
    </row>
    <row r="523" spans="1:15" s="106" customFormat="1" ht="15.75" customHeight="1">
      <c r="A523" s="3"/>
      <c r="B523" s="432"/>
      <c r="C523" s="1"/>
      <c r="D523" s="1"/>
      <c r="E523" s="1"/>
      <c r="F523" s="1"/>
      <c r="G523" s="1"/>
      <c r="H523" s="413"/>
      <c r="I523" s="413"/>
      <c r="J523" s="439"/>
      <c r="K523" s="1"/>
      <c r="L523" s="1"/>
      <c r="M523" s="2"/>
      <c r="N523" s="1"/>
      <c r="O523" s="5"/>
    </row>
    <row r="524" spans="1:15" s="106" customFormat="1" ht="15.75" customHeight="1">
      <c r="A524" s="3"/>
      <c r="B524" s="432"/>
      <c r="C524" s="1"/>
      <c r="D524" s="1"/>
      <c r="E524" s="1"/>
      <c r="F524" s="1"/>
      <c r="G524" s="1"/>
      <c r="H524" s="413"/>
      <c r="I524" s="413"/>
      <c r="J524" s="439"/>
      <c r="K524" s="1"/>
      <c r="L524" s="1"/>
      <c r="M524" s="2"/>
      <c r="N524" s="1"/>
      <c r="O524" s="5"/>
    </row>
    <row r="525" spans="1:15" s="106" customFormat="1" ht="15.75" customHeight="1">
      <c r="A525" s="3"/>
      <c r="B525" s="432"/>
      <c r="C525" s="1"/>
      <c r="D525" s="1"/>
      <c r="E525" s="1"/>
      <c r="F525" s="1"/>
      <c r="G525" s="1"/>
      <c r="H525" s="413"/>
      <c r="I525" s="413"/>
      <c r="J525" s="439"/>
      <c r="K525" s="1"/>
      <c r="L525" s="1"/>
      <c r="M525" s="2"/>
      <c r="N525" s="1"/>
      <c r="O525" s="5"/>
    </row>
    <row r="526" spans="1:15" s="106" customFormat="1" ht="15.75" customHeight="1">
      <c r="A526" s="3"/>
      <c r="B526" s="432"/>
      <c r="C526" s="1"/>
      <c r="D526" s="1"/>
      <c r="E526" s="1"/>
      <c r="F526" s="1"/>
      <c r="G526" s="1"/>
      <c r="H526" s="413"/>
      <c r="I526" s="413"/>
      <c r="J526" s="439"/>
      <c r="K526" s="1"/>
      <c r="L526" s="1"/>
      <c r="M526" s="2"/>
      <c r="N526" s="1"/>
      <c r="O526" s="5"/>
    </row>
    <row r="527" spans="1:15" s="106" customFormat="1" ht="15.75" customHeight="1">
      <c r="A527" s="3"/>
      <c r="B527" s="432"/>
      <c r="C527" s="1"/>
      <c r="D527" s="1"/>
      <c r="E527" s="1"/>
      <c r="F527" s="1"/>
      <c r="G527" s="1"/>
      <c r="H527" s="413"/>
      <c r="I527" s="413"/>
      <c r="J527" s="439"/>
      <c r="K527" s="1"/>
      <c r="L527" s="1"/>
      <c r="M527" s="2"/>
      <c r="N527" s="1"/>
      <c r="O527" s="5"/>
    </row>
    <row r="528" spans="1:15" s="106" customFormat="1" ht="15.75" customHeight="1">
      <c r="A528" s="3"/>
      <c r="B528" s="432"/>
      <c r="C528" s="1"/>
      <c r="D528" s="1"/>
      <c r="E528" s="1"/>
      <c r="F528" s="1"/>
      <c r="G528" s="1"/>
      <c r="H528" s="413"/>
      <c r="I528" s="413"/>
      <c r="J528" s="439"/>
      <c r="K528" s="1"/>
      <c r="L528" s="1"/>
      <c r="M528" s="2"/>
      <c r="N528" s="1"/>
      <c r="O528" s="5"/>
    </row>
    <row r="529" spans="1:15" s="106" customFormat="1" ht="15.75" customHeight="1">
      <c r="A529" s="3"/>
      <c r="B529" s="432"/>
      <c r="C529" s="1"/>
      <c r="D529" s="1"/>
      <c r="E529" s="1"/>
      <c r="F529" s="1"/>
      <c r="G529" s="1"/>
      <c r="H529" s="413"/>
      <c r="I529" s="413"/>
      <c r="J529" s="439"/>
      <c r="K529" s="1"/>
      <c r="L529" s="1"/>
      <c r="M529" s="2"/>
      <c r="N529" s="1"/>
      <c r="O529" s="5"/>
    </row>
    <row r="530" spans="1:15" s="106" customFormat="1" ht="15.75" customHeight="1">
      <c r="A530" s="3"/>
      <c r="B530" s="432"/>
      <c r="C530" s="1"/>
      <c r="D530" s="1"/>
      <c r="E530" s="1"/>
      <c r="F530" s="1"/>
      <c r="G530" s="1"/>
      <c r="H530" s="413"/>
      <c r="I530" s="413"/>
      <c r="J530" s="439"/>
      <c r="K530" s="1"/>
      <c r="L530" s="1"/>
      <c r="M530" s="2"/>
      <c r="N530" s="1"/>
      <c r="O530" s="5"/>
    </row>
    <row r="531" spans="1:15" s="106" customFormat="1" ht="15.75" customHeight="1">
      <c r="A531" s="3"/>
      <c r="B531" s="432"/>
      <c r="C531" s="1"/>
      <c r="D531" s="1"/>
      <c r="E531" s="1"/>
      <c r="F531" s="1"/>
      <c r="G531" s="1"/>
      <c r="H531" s="413"/>
      <c r="I531" s="413"/>
      <c r="J531" s="439"/>
      <c r="K531" s="1"/>
      <c r="L531" s="1"/>
      <c r="M531" s="2"/>
      <c r="N531" s="1"/>
      <c r="O531" s="5"/>
    </row>
    <row r="532" spans="1:15" s="106" customFormat="1" ht="15.75" customHeight="1">
      <c r="A532" s="3"/>
      <c r="B532" s="432"/>
      <c r="C532" s="1"/>
      <c r="D532" s="1"/>
      <c r="E532" s="1"/>
      <c r="F532" s="1"/>
      <c r="G532" s="1"/>
      <c r="H532" s="413"/>
      <c r="I532" s="413"/>
      <c r="J532" s="439"/>
      <c r="K532" s="1"/>
      <c r="L532" s="1"/>
      <c r="M532" s="2"/>
      <c r="N532" s="1"/>
      <c r="O532" s="5"/>
    </row>
    <row r="533" spans="1:15" s="106" customFormat="1" ht="15.75" customHeight="1">
      <c r="A533" s="3"/>
      <c r="B533" s="432"/>
      <c r="C533" s="1"/>
      <c r="D533" s="1"/>
      <c r="E533" s="1"/>
      <c r="F533" s="1"/>
      <c r="G533" s="1"/>
      <c r="H533" s="413"/>
      <c r="I533" s="413"/>
      <c r="J533" s="439"/>
      <c r="K533" s="1"/>
      <c r="L533" s="1"/>
      <c r="M533" s="2"/>
      <c r="N533" s="1"/>
      <c r="O533" s="5"/>
    </row>
    <row r="534" spans="1:15" s="106" customFormat="1" ht="15.75" customHeight="1">
      <c r="A534" s="3"/>
      <c r="B534" s="432"/>
      <c r="C534" s="1"/>
      <c r="D534" s="1"/>
      <c r="E534" s="1"/>
      <c r="F534" s="1"/>
      <c r="G534" s="1"/>
      <c r="H534" s="413"/>
      <c r="I534" s="413"/>
      <c r="J534" s="439"/>
      <c r="K534" s="1"/>
      <c r="L534" s="1"/>
      <c r="M534" s="2"/>
      <c r="N534" s="1"/>
      <c r="O534" s="5"/>
    </row>
    <row r="535" spans="1:15" s="106" customFormat="1" ht="15.75" customHeight="1">
      <c r="A535" s="3"/>
      <c r="B535" s="432"/>
      <c r="C535" s="1"/>
      <c r="D535" s="1"/>
      <c r="E535" s="1"/>
      <c r="F535" s="1"/>
      <c r="G535" s="1"/>
      <c r="H535" s="413"/>
      <c r="I535" s="413"/>
      <c r="J535" s="439"/>
      <c r="K535" s="1"/>
      <c r="L535" s="1"/>
      <c r="M535" s="2"/>
      <c r="N535" s="1"/>
      <c r="O535" s="5"/>
    </row>
    <row r="536" spans="1:15" s="106" customFormat="1" ht="15.75" customHeight="1">
      <c r="A536" s="3"/>
      <c r="B536" s="432"/>
      <c r="C536" s="1"/>
      <c r="D536" s="1"/>
      <c r="E536" s="1"/>
      <c r="F536" s="1"/>
      <c r="G536" s="1"/>
      <c r="H536" s="413"/>
      <c r="I536" s="413"/>
      <c r="J536" s="439"/>
      <c r="K536" s="1"/>
      <c r="L536" s="1"/>
      <c r="M536" s="2"/>
      <c r="N536" s="1"/>
      <c r="O536" s="5"/>
    </row>
    <row r="537" spans="1:15" s="106" customFormat="1" ht="15.75" customHeight="1">
      <c r="A537" s="3"/>
      <c r="B537" s="432"/>
      <c r="C537" s="1"/>
      <c r="D537" s="1"/>
      <c r="E537" s="1"/>
      <c r="F537" s="1"/>
      <c r="G537" s="1"/>
      <c r="H537" s="413"/>
      <c r="I537" s="413"/>
      <c r="J537" s="439"/>
      <c r="K537" s="1"/>
      <c r="L537" s="1"/>
      <c r="M537" s="2"/>
      <c r="N537" s="1"/>
      <c r="O537" s="5"/>
    </row>
    <row r="538" spans="1:15" s="106" customFormat="1" ht="15.75" customHeight="1">
      <c r="A538" s="3"/>
      <c r="B538" s="432"/>
      <c r="C538" s="1"/>
      <c r="D538" s="1"/>
      <c r="E538" s="1"/>
      <c r="F538" s="1"/>
      <c r="G538" s="1"/>
      <c r="H538" s="413"/>
      <c r="I538" s="413"/>
      <c r="J538" s="439"/>
      <c r="K538" s="1"/>
      <c r="L538" s="1"/>
      <c r="M538" s="2"/>
      <c r="N538" s="1"/>
      <c r="O538" s="5"/>
    </row>
    <row r="539" spans="1:15" s="106" customFormat="1" ht="15.75" customHeight="1">
      <c r="A539" s="3"/>
      <c r="B539" s="432"/>
      <c r="C539" s="1"/>
      <c r="D539" s="1"/>
      <c r="E539" s="1"/>
      <c r="F539" s="1"/>
      <c r="G539" s="1"/>
      <c r="H539" s="413"/>
      <c r="I539" s="413"/>
      <c r="J539" s="439"/>
      <c r="K539" s="1"/>
      <c r="L539" s="1"/>
      <c r="M539" s="2"/>
      <c r="N539" s="1"/>
      <c r="O539" s="5"/>
    </row>
    <row r="540" spans="1:15" s="106" customFormat="1" ht="15.75" customHeight="1">
      <c r="A540" s="3"/>
      <c r="B540" s="432"/>
      <c r="C540" s="1"/>
      <c r="D540" s="1"/>
      <c r="E540" s="1"/>
      <c r="F540" s="1"/>
      <c r="G540" s="1"/>
      <c r="H540" s="413"/>
      <c r="I540" s="413"/>
      <c r="J540" s="439"/>
      <c r="K540" s="1"/>
      <c r="L540" s="1"/>
      <c r="M540" s="2"/>
      <c r="N540" s="1"/>
      <c r="O540" s="5"/>
    </row>
    <row r="541" spans="1:15" s="106" customFormat="1" ht="15.75" customHeight="1">
      <c r="A541" s="3"/>
      <c r="B541" s="432"/>
      <c r="C541" s="1"/>
      <c r="D541" s="1"/>
      <c r="E541" s="1"/>
      <c r="F541" s="1"/>
      <c r="G541" s="1"/>
      <c r="H541" s="413"/>
      <c r="I541" s="413"/>
      <c r="J541" s="439"/>
      <c r="K541" s="1"/>
      <c r="L541" s="1"/>
      <c r="M541" s="2"/>
      <c r="N541" s="1"/>
      <c r="O541" s="5"/>
    </row>
    <row r="542" spans="1:15" s="106" customFormat="1" ht="15.75" customHeight="1">
      <c r="A542" s="3"/>
      <c r="B542" s="432"/>
      <c r="C542" s="1"/>
      <c r="D542" s="1"/>
      <c r="E542" s="1"/>
      <c r="F542" s="1"/>
      <c r="G542" s="1"/>
      <c r="H542" s="413"/>
      <c r="I542" s="413"/>
      <c r="J542" s="439"/>
      <c r="K542" s="1"/>
      <c r="L542" s="1"/>
      <c r="M542" s="2"/>
      <c r="N542" s="1"/>
      <c r="O542" s="5"/>
    </row>
    <row r="543" spans="1:15" s="106" customFormat="1" ht="15.75" customHeight="1">
      <c r="A543" s="3"/>
      <c r="B543" s="432"/>
      <c r="C543" s="1"/>
      <c r="D543" s="1"/>
      <c r="E543" s="1"/>
      <c r="F543" s="1"/>
      <c r="G543" s="1"/>
      <c r="H543" s="413"/>
      <c r="I543" s="413"/>
      <c r="J543" s="439"/>
      <c r="K543" s="1"/>
      <c r="L543" s="1"/>
      <c r="M543" s="2"/>
      <c r="N543" s="1"/>
      <c r="O543" s="5"/>
    </row>
    <row r="544" spans="1:15" s="106" customFormat="1" ht="15.75" customHeight="1">
      <c r="A544" s="3"/>
      <c r="B544" s="432"/>
      <c r="C544" s="1"/>
      <c r="D544" s="1"/>
      <c r="E544" s="1"/>
      <c r="F544" s="1"/>
      <c r="G544" s="1"/>
      <c r="H544" s="413"/>
      <c r="I544" s="413"/>
      <c r="J544" s="439"/>
      <c r="K544" s="1"/>
      <c r="L544" s="1"/>
      <c r="M544" s="2"/>
      <c r="N544" s="1"/>
      <c r="O544" s="5"/>
    </row>
    <row r="545" spans="1:15" s="106" customFormat="1" ht="15.75" customHeight="1">
      <c r="A545" s="3"/>
      <c r="B545" s="432"/>
      <c r="C545" s="1"/>
      <c r="D545" s="1"/>
      <c r="E545" s="1"/>
      <c r="F545" s="1"/>
      <c r="G545" s="1"/>
      <c r="H545" s="413"/>
      <c r="I545" s="413"/>
      <c r="J545" s="439"/>
      <c r="K545" s="1"/>
      <c r="L545" s="1"/>
      <c r="M545" s="2"/>
      <c r="N545" s="1"/>
      <c r="O545" s="5"/>
    </row>
    <row r="546" spans="1:15" s="106" customFormat="1" ht="15.75" customHeight="1">
      <c r="A546" s="3"/>
      <c r="B546" s="432"/>
      <c r="C546" s="1"/>
      <c r="D546" s="1"/>
      <c r="E546" s="1"/>
      <c r="F546" s="1"/>
      <c r="G546" s="1"/>
      <c r="H546" s="413"/>
      <c r="I546" s="413"/>
      <c r="J546" s="439"/>
      <c r="K546" s="1"/>
      <c r="L546" s="1"/>
      <c r="M546" s="2"/>
      <c r="N546" s="1"/>
      <c r="O546" s="5"/>
    </row>
    <row r="547" spans="1:15" s="106" customFormat="1" ht="15.75" customHeight="1">
      <c r="A547" s="3"/>
      <c r="B547" s="432"/>
      <c r="C547" s="1"/>
      <c r="D547" s="1"/>
      <c r="E547" s="1"/>
      <c r="F547" s="1"/>
      <c r="G547" s="1"/>
      <c r="H547" s="413"/>
      <c r="I547" s="413"/>
      <c r="J547" s="439"/>
      <c r="K547" s="1"/>
      <c r="L547" s="1"/>
      <c r="M547" s="2"/>
      <c r="N547" s="1"/>
      <c r="O547" s="5"/>
    </row>
    <row r="548" spans="1:15" s="106" customFormat="1" ht="15.75" customHeight="1">
      <c r="A548" s="3"/>
      <c r="B548" s="432"/>
      <c r="C548" s="1"/>
      <c r="D548" s="1"/>
      <c r="E548" s="1"/>
      <c r="F548" s="1"/>
      <c r="G548" s="1"/>
      <c r="H548" s="413"/>
      <c r="I548" s="413"/>
      <c r="J548" s="439"/>
      <c r="K548" s="1"/>
      <c r="L548" s="1"/>
      <c r="M548" s="2"/>
      <c r="N548" s="1"/>
      <c r="O548" s="5"/>
    </row>
    <row r="549" spans="1:15" s="106" customFormat="1" ht="15.75" customHeight="1">
      <c r="A549" s="3"/>
      <c r="B549" s="432"/>
      <c r="C549" s="1"/>
      <c r="D549" s="1"/>
      <c r="E549" s="1"/>
      <c r="F549" s="1"/>
      <c r="G549" s="1"/>
      <c r="H549" s="413"/>
      <c r="I549" s="413"/>
      <c r="J549" s="439"/>
      <c r="K549" s="1"/>
      <c r="L549" s="1"/>
      <c r="M549" s="2"/>
      <c r="N549" s="1"/>
      <c r="O549" s="5"/>
    </row>
    <row r="550" spans="1:15" s="106" customFormat="1" ht="15.75" customHeight="1">
      <c r="A550" s="3"/>
      <c r="B550" s="432"/>
      <c r="C550" s="1"/>
      <c r="D550" s="1"/>
      <c r="E550" s="1"/>
      <c r="F550" s="1"/>
      <c r="G550" s="1"/>
      <c r="H550" s="413"/>
      <c r="I550" s="413"/>
      <c r="J550" s="439"/>
      <c r="K550" s="1"/>
      <c r="L550" s="1"/>
      <c r="M550" s="2"/>
      <c r="N550" s="1"/>
      <c r="O550" s="5"/>
    </row>
    <row r="551" spans="1:15" s="106" customFormat="1" ht="15.75" customHeight="1">
      <c r="A551" s="3"/>
      <c r="B551" s="432"/>
      <c r="C551" s="1"/>
      <c r="D551" s="1"/>
      <c r="E551" s="1"/>
      <c r="F551" s="1"/>
      <c r="G551" s="1"/>
      <c r="H551" s="413"/>
      <c r="I551" s="413"/>
      <c r="J551" s="439"/>
      <c r="K551" s="1"/>
      <c r="L551" s="1"/>
      <c r="M551" s="2"/>
      <c r="N551" s="1"/>
      <c r="O551" s="5"/>
    </row>
    <row r="552" spans="1:15" s="106" customFormat="1" ht="15.75" customHeight="1">
      <c r="A552" s="3"/>
      <c r="B552" s="432"/>
      <c r="C552" s="1"/>
      <c r="D552" s="1"/>
      <c r="E552" s="1"/>
      <c r="F552" s="1"/>
      <c r="G552" s="1"/>
      <c r="H552" s="413"/>
      <c r="I552" s="413"/>
      <c r="J552" s="439"/>
      <c r="K552" s="1"/>
      <c r="L552" s="1"/>
      <c r="M552" s="2"/>
      <c r="N552" s="1"/>
      <c r="O552" s="5"/>
    </row>
    <row r="553" spans="1:15" s="106" customFormat="1" ht="15.75" customHeight="1">
      <c r="A553" s="3"/>
      <c r="B553" s="432"/>
      <c r="C553" s="1"/>
      <c r="D553" s="1"/>
      <c r="E553" s="1"/>
      <c r="F553" s="1"/>
      <c r="G553" s="1"/>
      <c r="H553" s="413"/>
      <c r="I553" s="413"/>
      <c r="J553" s="439"/>
      <c r="K553" s="1"/>
      <c r="L553" s="1"/>
      <c r="M553" s="2"/>
      <c r="N553" s="1"/>
      <c r="O553" s="5"/>
    </row>
    <row r="554" spans="1:15" s="106" customFormat="1" ht="15.75" customHeight="1">
      <c r="A554" s="3"/>
      <c r="B554" s="432"/>
      <c r="C554" s="1"/>
      <c r="D554" s="1"/>
      <c r="E554" s="1"/>
      <c r="F554" s="1"/>
      <c r="G554" s="1"/>
      <c r="H554" s="413"/>
      <c r="I554" s="413"/>
      <c r="J554" s="439"/>
      <c r="K554" s="1"/>
      <c r="L554" s="1"/>
      <c r="M554" s="2"/>
      <c r="N554" s="1"/>
      <c r="O554" s="5"/>
    </row>
    <row r="555" spans="1:15" s="106" customFormat="1" ht="15.75" customHeight="1">
      <c r="A555" s="3"/>
      <c r="B555" s="432"/>
      <c r="C555" s="1"/>
      <c r="D555" s="1"/>
      <c r="E555" s="1"/>
      <c r="F555" s="1"/>
      <c r="G555" s="1"/>
      <c r="H555" s="413"/>
      <c r="I555" s="413"/>
      <c r="J555" s="439"/>
      <c r="K555" s="1"/>
      <c r="L555" s="1"/>
      <c r="M555" s="2"/>
      <c r="N555" s="1"/>
      <c r="O555" s="5"/>
    </row>
    <row r="556" spans="1:15" s="106" customFormat="1" ht="15.75" customHeight="1">
      <c r="A556" s="3"/>
      <c r="B556" s="432"/>
      <c r="C556" s="1"/>
      <c r="D556" s="1"/>
      <c r="E556" s="1"/>
      <c r="F556" s="1"/>
      <c r="G556" s="1"/>
      <c r="H556" s="413"/>
      <c r="I556" s="413"/>
      <c r="J556" s="439"/>
      <c r="K556" s="1"/>
      <c r="L556" s="1"/>
      <c r="M556" s="2"/>
      <c r="N556" s="1"/>
      <c r="O556" s="5"/>
    </row>
    <row r="557" spans="1:15" s="106" customFormat="1" ht="15.75" customHeight="1">
      <c r="A557" s="3"/>
      <c r="B557" s="432"/>
      <c r="C557" s="1"/>
      <c r="D557" s="1"/>
      <c r="E557" s="1"/>
      <c r="F557" s="1"/>
      <c r="G557" s="1"/>
      <c r="H557" s="413"/>
      <c r="I557" s="413"/>
      <c r="J557" s="439"/>
      <c r="K557" s="1"/>
      <c r="L557" s="1"/>
      <c r="M557" s="2"/>
      <c r="N557" s="1"/>
      <c r="O557" s="5"/>
    </row>
    <row r="558" spans="1:15" s="106" customFormat="1" ht="15.75" customHeight="1">
      <c r="A558" s="3"/>
      <c r="B558" s="432"/>
      <c r="C558" s="1"/>
      <c r="D558" s="1"/>
      <c r="E558" s="1"/>
      <c r="F558" s="1"/>
      <c r="G558" s="1"/>
      <c r="H558" s="413"/>
      <c r="I558" s="413"/>
      <c r="J558" s="439"/>
      <c r="K558" s="1"/>
      <c r="L558" s="1"/>
      <c r="M558" s="2"/>
      <c r="N558" s="1"/>
      <c r="O558" s="5"/>
    </row>
    <row r="559" spans="1:15" s="106" customFormat="1" ht="15.75" customHeight="1">
      <c r="A559" s="3"/>
      <c r="B559" s="432"/>
      <c r="C559" s="1"/>
      <c r="D559" s="1"/>
      <c r="E559" s="1"/>
      <c r="F559" s="1"/>
      <c r="G559" s="1"/>
      <c r="H559" s="413"/>
      <c r="I559" s="413"/>
      <c r="J559" s="439"/>
      <c r="K559" s="1"/>
      <c r="L559" s="1"/>
      <c r="M559" s="2"/>
      <c r="N559" s="1"/>
      <c r="O559" s="5"/>
    </row>
    <row r="560" spans="1:15" s="106" customFormat="1" ht="15.75" customHeight="1">
      <c r="A560" s="3"/>
      <c r="B560" s="432"/>
      <c r="C560" s="1"/>
      <c r="D560" s="1"/>
      <c r="E560" s="1"/>
      <c r="F560" s="1"/>
      <c r="G560" s="1"/>
      <c r="H560" s="413"/>
      <c r="I560" s="413"/>
      <c r="J560" s="439"/>
      <c r="K560" s="1"/>
      <c r="L560" s="1"/>
      <c r="M560" s="2"/>
      <c r="N560" s="1"/>
      <c r="O560" s="5"/>
    </row>
    <row r="561" spans="1:15" s="106" customFormat="1" ht="15.75" customHeight="1">
      <c r="A561" s="3"/>
      <c r="B561" s="432"/>
      <c r="C561" s="1"/>
      <c r="D561" s="1"/>
      <c r="E561" s="1"/>
      <c r="F561" s="1"/>
      <c r="G561" s="1"/>
      <c r="H561" s="413"/>
      <c r="I561" s="413"/>
      <c r="J561" s="439"/>
      <c r="K561" s="1"/>
      <c r="L561" s="1"/>
      <c r="M561" s="2"/>
      <c r="N561" s="1"/>
      <c r="O561" s="5"/>
    </row>
    <row r="562" spans="1:15" s="106" customFormat="1" ht="15.75" customHeight="1">
      <c r="A562" s="3"/>
      <c r="B562" s="438"/>
      <c r="C562" s="1"/>
      <c r="D562" s="1"/>
      <c r="E562" s="1"/>
      <c r="F562" s="1"/>
      <c r="G562" s="1"/>
      <c r="H562" s="413"/>
      <c r="I562" s="413"/>
      <c r="J562" s="439"/>
      <c r="K562" s="1"/>
      <c r="L562" s="1"/>
      <c r="M562" s="2"/>
      <c r="N562" s="1"/>
      <c r="O562" s="5"/>
    </row>
    <row r="563" spans="1:15" s="106" customFormat="1" ht="15.75" customHeight="1">
      <c r="A563" s="3"/>
      <c r="B563" s="438"/>
      <c r="C563" s="433"/>
      <c r="D563" s="433"/>
      <c r="E563" s="434"/>
      <c r="F563" s="434"/>
      <c r="G563" s="434"/>
      <c r="H563" s="435"/>
      <c r="I563" s="435"/>
      <c r="J563" s="436"/>
      <c r="K563" s="1"/>
      <c r="L563" s="1"/>
      <c r="M563" s="2"/>
      <c r="N563" s="1"/>
      <c r="O563" s="5"/>
    </row>
    <row r="577" spans="2:15" s="441" customFormat="1" ht="18.75" customHeight="1">
      <c r="B577" s="438"/>
      <c r="C577" s="440"/>
      <c r="D577" s="433"/>
      <c r="E577" s="434"/>
      <c r="F577" s="434"/>
      <c r="G577" s="434"/>
      <c r="H577" s="435"/>
      <c r="I577" s="435"/>
      <c r="J577" s="436"/>
      <c r="K577" s="1"/>
      <c r="L577" s="1"/>
      <c r="M577" s="2"/>
      <c r="N577" s="1"/>
      <c r="O577" s="433"/>
    </row>
    <row r="593" spans="1:14" s="434" customFormat="1" ht="15">
      <c r="A593" s="3"/>
      <c r="B593" s="438"/>
      <c r="C593" s="433"/>
      <c r="D593" s="433"/>
      <c r="H593" s="435"/>
      <c r="I593" s="435"/>
      <c r="J593" s="436"/>
      <c r="K593" s="1"/>
      <c r="L593" s="1"/>
      <c r="M593" s="2"/>
      <c r="N593" s="1"/>
    </row>
  </sheetData>
  <autoFilter ref="D1:D593"/>
  <mergeCells count="31">
    <mergeCell ref="B19:J19"/>
    <mergeCell ref="B1:C3"/>
    <mergeCell ref="D1:D3"/>
    <mergeCell ref="E1:F3"/>
    <mergeCell ref="G1:H3"/>
    <mergeCell ref="I1:I3"/>
    <mergeCell ref="J1:J3"/>
    <mergeCell ref="B4:J4"/>
    <mergeCell ref="B5:J5"/>
    <mergeCell ref="B12:J12"/>
    <mergeCell ref="B17:J17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107:J107"/>
    <mergeCell ref="B126:J126"/>
    <mergeCell ref="B143:J143"/>
    <mergeCell ref="B145:J145"/>
    <mergeCell ref="F60:F61"/>
    <mergeCell ref="G60:G61"/>
    <mergeCell ref="B62:J62"/>
    <mergeCell ref="B86:J86"/>
    <mergeCell ref="B92:J92"/>
    <mergeCell ref="B94:K94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2018-12-27T13:30:12Z</dcterms:created>
  <dcterms:modified xsi:type="dcterms:W3CDTF">2018-12-27T13:34:16Z</dcterms:modified>
  <cp:category/>
  <cp:version/>
  <cp:contentType/>
  <cp:contentStatus/>
</cp:coreProperties>
</file>