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10-2016" sheetId="1" r:id="rId1"/>
  </sheets>
  <definedNames>
    <definedName name="_xlnm._FilterDatabase" localSheetId="0" hidden="1">'25-10-2016'!$D$1:$D$569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<sst xmlns="http://schemas.openxmlformats.org/spreadsheetml/2006/main" count="352" uniqueCount="196">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</sst>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49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4" xfId="3" applyFont="1" applyFill="1" applyBorder="1" applyAlignment="1">
      <alignment horizontal="left" vertical="center"/>
    </xf>
    <xf numFmtId="0" fontId="2" fillId="0" borderId="5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53" xfId="3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164" fontId="8" fillId="0" borderId="54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4" fontId="6" fillId="0" borderId="58" xfId="2" applyNumberFormat="1" applyFont="1" applyFill="1" applyBorder="1" applyAlignment="1">
      <alignment vertical="center"/>
    </xf>
    <xf numFmtId="10" fontId="4" fillId="0" borderId="59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60" xfId="3" applyFont="1" applyFill="1" applyBorder="1" applyAlignment="1">
      <alignment horizontal="left" vertical="center"/>
    </xf>
    <xf numFmtId="0" fontId="7" fillId="0" borderId="60" xfId="2" applyFont="1" applyFill="1" applyBorder="1" applyAlignment="1">
      <alignment vertical="center"/>
    </xf>
    <xf numFmtId="166" fontId="8" fillId="0" borderId="61" xfId="2" applyNumberFormat="1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vertical="center"/>
    </xf>
    <xf numFmtId="0" fontId="2" fillId="0" borderId="50" xfId="2" applyFill="1" applyBorder="1"/>
    <xf numFmtId="10" fontId="4" fillId="0" borderId="63" xfId="2" applyNumberFormat="1" applyFont="1" applyFill="1" applyBorder="1"/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8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12" fillId="0" borderId="44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right" vertical="center"/>
    </xf>
    <xf numFmtId="168" fontId="9" fillId="2" borderId="91" xfId="2" applyNumberFormat="1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8" fontId="6" fillId="0" borderId="110" xfId="4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8" fontId="6" fillId="0" borderId="114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8" fontId="6" fillId="0" borderId="118" xfId="4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166" fontId="8" fillId="0" borderId="119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5" xfId="3" applyFont="1" applyBorder="1" applyAlignment="1">
      <alignment vertical="center"/>
    </xf>
    <xf numFmtId="164" fontId="9" fillId="0" borderId="91" xfId="2" applyNumberFormat="1" applyFont="1" applyFill="1" applyBorder="1" applyAlignment="1">
      <alignment vertical="center"/>
    </xf>
    <xf numFmtId="164" fontId="6" fillId="0" borderId="12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0" fontId="8" fillId="0" borderId="126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26" xfId="2" applyNumberFormat="1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4" fontId="8" fillId="0" borderId="132" xfId="2" applyNumberFormat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15" fontId="14" fillId="0" borderId="138" xfId="2" applyNumberFormat="1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4" fontId="14" fillId="2" borderId="14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3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right"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164" fontId="9" fillId="2" borderId="161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4" fontId="8" fillId="0" borderId="198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6" fontId="8" fillId="0" borderId="188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6" fontId="8" fillId="0" borderId="178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0" xfId="2" applyNumberFormat="1" applyFont="1" applyBorder="1"/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horizontal="left" vertical="center" wrapText="1"/>
    </xf>
    <xf numFmtId="167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" fontId="6" fillId="0" borderId="46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2" fillId="0" borderId="236" xfId="2" applyBorder="1"/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8" xfId="2" applyFont="1" applyFill="1" applyBorder="1" applyAlignment="1">
      <alignment horizontal="right" vertical="center"/>
    </xf>
    <xf numFmtId="0" fontId="15" fillId="2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15" fillId="2" borderId="241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6" fillId="0" borderId="279" xfId="3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8" fontId="9" fillId="0" borderId="282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167" fontId="8" fillId="0" borderId="84" xfId="2" applyNumberFormat="1" applyFont="1" applyFill="1" applyBorder="1" applyAlignment="1">
      <alignment horizontal="right" vertical="center"/>
    </xf>
    <xf numFmtId="164" fontId="8" fillId="0" borderId="284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96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horizontal="right" vertical="center"/>
    </xf>
    <xf numFmtId="0" fontId="6" fillId="0" borderId="62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7" fillId="0" borderId="304" xfId="2" applyFont="1" applyFill="1" applyBorder="1" applyAlignment="1">
      <alignment horizontal="right" vertical="center"/>
    </xf>
    <xf numFmtId="164" fontId="9" fillId="2" borderId="305" xfId="2" applyNumberFormat="1" applyFont="1" applyFill="1" applyBorder="1" applyAlignment="1">
      <alignment horizontal="right" vertical="center"/>
    </xf>
    <xf numFmtId="164" fontId="9" fillId="0" borderId="306" xfId="2" applyNumberFormat="1" applyFont="1" applyFill="1" applyBorder="1" applyAlignment="1">
      <alignment horizontal="right" vertical="center"/>
    </xf>
    <xf numFmtId="10" fontId="4" fillId="0" borderId="55" xfId="2" applyNumberFormat="1" applyFont="1" applyFill="1" applyBorder="1"/>
    <xf numFmtId="0" fontId="5" fillId="0" borderId="307" xfId="2" applyFont="1" applyFill="1" applyBorder="1" applyAlignment="1">
      <alignment horizontal="center" vertical="center"/>
    </xf>
    <xf numFmtId="0" fontId="6" fillId="0" borderId="308" xfId="3" applyFont="1" applyFill="1" applyBorder="1" applyAlignment="1">
      <alignment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164" fontId="8" fillId="0" borderId="310" xfId="2" applyNumberFormat="1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7" fontId="8" fillId="0" borderId="313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164" fontId="9" fillId="2" borderId="314" xfId="2" applyNumberFormat="1" applyFont="1" applyFill="1" applyBorder="1" applyAlignment="1">
      <alignment horizontal="right" vertical="center"/>
    </xf>
    <xf numFmtId="164" fontId="11" fillId="0" borderId="269" xfId="2" applyNumberFormat="1" applyFont="1" applyFill="1" applyBorder="1" applyAlignment="1">
      <alignment horizontal="right" vertical="center"/>
    </xf>
    <xf numFmtId="164" fontId="11" fillId="0" borderId="315" xfId="2" applyNumberFormat="1" applyFont="1" applyFill="1" applyBorder="1" applyAlignment="1">
      <alignment horizontal="right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7" fontId="8" fillId="0" borderId="317" xfId="2" applyNumberFormat="1" applyFont="1" applyFill="1" applyBorder="1" applyAlignment="1">
      <alignment horizontal="right" vertical="center"/>
    </xf>
    <xf numFmtId="0" fontId="6" fillId="0" borderId="317" xfId="2" applyFont="1" applyFill="1" applyBorder="1" applyAlignment="1">
      <alignment horizontal="right" vertical="center"/>
    </xf>
    <xf numFmtId="164" fontId="9" fillId="2" borderId="319" xfId="2" applyNumberFormat="1" applyFont="1" applyFill="1" applyBorder="1" applyAlignment="1">
      <alignment horizontal="right" vertical="center"/>
    </xf>
    <xf numFmtId="168" fontId="9" fillId="2" borderId="31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workbookViewId="0">
      <selection activeCell="A147" sqref="A1:J147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163.24799999999999</v>
      </c>
      <c r="J6" s="37">
        <v>163.26499999999999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110.306</v>
      </c>
      <c r="J7" s="48">
        <v>110.319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6">
        <v>94.531999999999996</v>
      </c>
      <c r="J8" s="56">
        <v>94.543000000000006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7"/>
      <c r="D9" s="57"/>
      <c r="E9" s="57"/>
      <c r="F9" s="57"/>
      <c r="G9" s="57"/>
      <c r="H9" s="57"/>
      <c r="I9" s="57"/>
      <c r="J9" s="58"/>
      <c r="K9" s="38"/>
      <c r="L9" s="38"/>
      <c r="M9" s="39"/>
      <c r="N9" s="38"/>
      <c r="O9" s="40"/>
    </row>
    <row r="10" spans="2:15" ht="18" customHeight="1" thickTop="1" thickBot="1">
      <c r="B10" s="59">
        <v>4</v>
      </c>
      <c r="C10" s="60" t="s">
        <v>16</v>
      </c>
      <c r="D10" s="61" t="s">
        <v>17</v>
      </c>
      <c r="E10" s="34">
        <v>39084</v>
      </c>
      <c r="F10" s="35"/>
      <c r="G10" s="62"/>
      <c r="H10" s="62">
        <v>14.058999999999999</v>
      </c>
      <c r="I10" s="63">
        <v>14.534000000000001</v>
      </c>
      <c r="J10" s="63">
        <v>14.535</v>
      </c>
      <c r="K10" s="38"/>
      <c r="L10" s="38"/>
      <c r="M10" s="39"/>
      <c r="N10" s="38"/>
      <c r="O10" s="40"/>
    </row>
    <row r="11" spans="2:15" ht="17.25" customHeight="1" thickTop="1" thickBot="1">
      <c r="B11" s="64">
        <f>B10+1</f>
        <v>5</v>
      </c>
      <c r="C11" s="65" t="s">
        <v>18</v>
      </c>
      <c r="D11" s="66" t="s">
        <v>19</v>
      </c>
      <c r="E11" s="67">
        <v>42003</v>
      </c>
      <c r="F11" s="68"/>
      <c r="G11" s="63"/>
      <c r="H11" s="63">
        <v>102.902</v>
      </c>
      <c r="I11" s="63">
        <v>106.289</v>
      </c>
      <c r="J11" s="63">
        <v>106.30200000000001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7"/>
      <c r="D12" s="57"/>
      <c r="E12" s="57"/>
      <c r="F12" s="57"/>
      <c r="G12" s="57"/>
      <c r="H12" s="57"/>
      <c r="I12" s="57"/>
      <c r="J12" s="58"/>
      <c r="K12" s="38"/>
      <c r="L12" s="38"/>
      <c r="M12" s="69"/>
      <c r="N12" s="38"/>
      <c r="O12" s="40"/>
    </row>
    <row r="13" spans="2:15" ht="18" customHeight="1" thickTop="1" thickBot="1">
      <c r="B13" s="70">
        <v>6</v>
      </c>
      <c r="C13" s="71" t="s">
        <v>21</v>
      </c>
      <c r="D13" s="61" t="s">
        <v>22</v>
      </c>
      <c r="E13" s="34">
        <v>38740</v>
      </c>
      <c r="F13" s="35"/>
      <c r="G13" s="72"/>
      <c r="H13" s="37">
        <v>1.446</v>
      </c>
      <c r="I13" s="37">
        <v>1.4910000000000001</v>
      </c>
      <c r="J13" s="37">
        <v>1.492</v>
      </c>
      <c r="K13" s="73" t="s">
        <v>23</v>
      </c>
      <c r="L13" s="38"/>
      <c r="M13" s="39">
        <f>+(J13-I13)/I13</f>
        <v>6.70690811535808E-4</v>
      </c>
      <c r="N13" s="38"/>
      <c r="O13" s="40"/>
    </row>
    <row r="14" spans="2:15" ht="17.25" customHeight="1" thickTop="1" thickBot="1">
      <c r="B14" s="74">
        <v>7</v>
      </c>
      <c r="C14" s="75" t="s">
        <v>24</v>
      </c>
      <c r="D14" s="76" t="s">
        <v>25</v>
      </c>
      <c r="E14" s="52">
        <v>39503</v>
      </c>
      <c r="F14" s="53"/>
      <c r="G14" s="77"/>
      <c r="H14" s="78">
        <v>101.636</v>
      </c>
      <c r="I14" s="78">
        <v>104.91800000000001</v>
      </c>
      <c r="J14" s="78">
        <v>104.995</v>
      </c>
      <c r="K14" s="79"/>
      <c r="L14" s="80">
        <v>12769294</v>
      </c>
      <c r="M14" s="81">
        <f>+(J14-I14)/I14</f>
        <v>7.3390647934575741E-4</v>
      </c>
      <c r="O14" s="40"/>
    </row>
    <row r="15" spans="2:15" ht="18" customHeight="1" thickTop="1" thickBot="1">
      <c r="B15" s="28" t="s">
        <v>26</v>
      </c>
      <c r="C15" s="57"/>
      <c r="D15" s="57"/>
      <c r="E15" s="57"/>
      <c r="F15" s="57"/>
      <c r="G15" s="57"/>
      <c r="H15" s="57"/>
      <c r="I15" s="57"/>
      <c r="J15" s="58"/>
      <c r="K15" s="38"/>
      <c r="L15" s="38"/>
      <c r="M15" s="82"/>
      <c r="N15" s="38"/>
      <c r="O15" s="40"/>
    </row>
    <row r="16" spans="2:15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39.89</v>
      </c>
      <c r="J16" s="37">
        <v>39.895000000000003</v>
      </c>
      <c r="K16" s="38"/>
      <c r="L16" s="38"/>
      <c r="M16" s="87">
        <f>+(J16-I16)/I16</f>
        <v>1.2534469791934214E-4</v>
      </c>
      <c r="N16" s="38"/>
      <c r="O16" s="40"/>
    </row>
    <row r="17" spans="2:15" ht="17.25" customHeight="1" thickTop="1" thickBot="1">
      <c r="B17" s="88">
        <v>9</v>
      </c>
      <c r="C17" s="89" t="s">
        <v>29</v>
      </c>
      <c r="D17" s="90" t="s">
        <v>10</v>
      </c>
      <c r="E17" s="67">
        <v>34106</v>
      </c>
      <c r="F17" s="91"/>
      <c r="G17" s="92"/>
      <c r="H17" s="56">
        <v>52.545999999999999</v>
      </c>
      <c r="I17" s="56">
        <v>54.06</v>
      </c>
      <c r="J17" s="56">
        <v>54.064999999999998</v>
      </c>
      <c r="K17" s="38"/>
      <c r="L17" s="38"/>
      <c r="M17" s="87">
        <f>+(J17-I17)/I17</f>
        <v>9.2489826119042777E-5</v>
      </c>
      <c r="N17" s="38"/>
      <c r="O17" s="40"/>
    </row>
    <row r="18" spans="2:15" ht="14.25" customHeight="1" thickTop="1" thickBot="1">
      <c r="B18" s="28" t="s">
        <v>30</v>
      </c>
      <c r="C18" s="57"/>
      <c r="D18" s="57"/>
      <c r="E18" s="57"/>
      <c r="F18" s="57"/>
      <c r="G18" s="57"/>
      <c r="H18" s="57"/>
      <c r="I18" s="57"/>
      <c r="J18" s="58"/>
      <c r="K18" s="93"/>
      <c r="L18" s="93"/>
      <c r="M18" s="94"/>
      <c r="N18" s="93"/>
      <c r="O18" s="40"/>
    </row>
    <row r="19" spans="2:15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129.92699999999999</v>
      </c>
      <c r="J19" s="37">
        <v>130.75200000000001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481.947</v>
      </c>
      <c r="J20" s="106">
        <v>484.108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116.52500000000001</v>
      </c>
      <c r="J21" s="106">
        <v>116.86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126.498</v>
      </c>
      <c r="J22" s="106">
        <v>126.73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6" t="s">
        <v>35</v>
      </c>
      <c r="E23" s="103">
        <v>39736</v>
      </c>
      <c r="F23" s="104"/>
      <c r="G23" s="108"/>
      <c r="H23" s="106">
        <v>130.506</v>
      </c>
      <c r="I23" s="106">
        <v>137.06700000000001</v>
      </c>
      <c r="J23" s="106">
        <v>137.06100000000001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118.605</v>
      </c>
      <c r="J24" s="55">
        <v>118.55500000000001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95.003</v>
      </c>
      <c r="J25" s="55">
        <v>95.504999999999995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145.72999999999999</v>
      </c>
      <c r="J26" s="55">
        <v>146.208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94.162999999999997</v>
      </c>
      <c r="J27" s="55">
        <v>94.248000000000005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95.216999999999999</v>
      </c>
      <c r="J28" s="122">
        <v>95.316000000000003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141.797</v>
      </c>
      <c r="J29" s="124">
        <v>141.90799999999999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125.15</v>
      </c>
      <c r="J30" s="122">
        <v>125.277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5"/>
      <c r="G33" s="139"/>
      <c r="H33" s="140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5">
        <f t="shared" si="0"/>
        <v>25</v>
      </c>
      <c r="C34" s="142" t="s">
        <v>52</v>
      </c>
      <c r="D34" s="143" t="s">
        <v>53</v>
      </c>
      <c r="E34" s="138">
        <v>42356</v>
      </c>
      <c r="F34" s="45"/>
      <c r="G34" s="144"/>
      <c r="H34" s="140">
        <v>100.342</v>
      </c>
      <c r="I34" s="145">
        <v>91.906999999999996</v>
      </c>
      <c r="J34" s="145">
        <v>92.343999999999994</v>
      </c>
      <c r="K34" s="38"/>
      <c r="L34" s="38"/>
      <c r="M34" s="39"/>
      <c r="N34" s="38"/>
      <c r="O34" s="40"/>
    </row>
    <row r="35" spans="1:15" ht="15" customHeight="1" thickTop="1" thickBot="1">
      <c r="B35" s="135">
        <f t="shared" si="0"/>
        <v>26</v>
      </c>
      <c r="C35" s="146" t="s">
        <v>54</v>
      </c>
      <c r="D35" s="132" t="s">
        <v>53</v>
      </c>
      <c r="E35" s="44">
        <v>40690</v>
      </c>
      <c r="F35" s="45"/>
      <c r="G35" s="147"/>
      <c r="H35" s="140">
        <v>94.997</v>
      </c>
      <c r="I35" s="148">
        <v>97.777000000000001</v>
      </c>
      <c r="J35" s="148">
        <v>98.161000000000001</v>
      </c>
      <c r="K35" s="38"/>
      <c r="L35" s="38"/>
      <c r="M35" s="39"/>
      <c r="N35" s="38"/>
      <c r="O35" s="40"/>
    </row>
    <row r="36" spans="1:15" ht="15" customHeight="1" thickTop="1" thickBot="1">
      <c r="B36" s="149">
        <f t="shared" si="0"/>
        <v>27</v>
      </c>
      <c r="C36" s="150" t="s">
        <v>55</v>
      </c>
      <c r="D36" s="151" t="s">
        <v>10</v>
      </c>
      <c r="E36" s="52">
        <v>39237</v>
      </c>
      <c r="F36" s="53"/>
      <c r="G36" s="152"/>
      <c r="H36" s="78">
        <v>17.657</v>
      </c>
      <c r="I36" s="153">
        <v>19.027000000000001</v>
      </c>
      <c r="J36" s="153">
        <v>19.077000000000002</v>
      </c>
      <c r="K36" s="73"/>
      <c r="L36" s="38"/>
      <c r="M36" s="39">
        <f>+(J36-I36)/I36</f>
        <v>2.6278446418248123E-3</v>
      </c>
      <c r="N36" s="38"/>
      <c r="O36" s="40"/>
    </row>
    <row r="37" spans="1:15" ht="16.5" customHeight="1" thickTop="1" thickBot="1">
      <c r="B37" s="154" t="s">
        <v>56</v>
      </c>
      <c r="C37" s="155"/>
      <c r="D37" s="155"/>
      <c r="E37" s="155"/>
      <c r="F37" s="155"/>
      <c r="G37" s="155"/>
      <c r="H37" s="155"/>
      <c r="I37" s="155"/>
      <c r="J37" s="156"/>
      <c r="M37" s="157"/>
      <c r="O37" s="40"/>
    </row>
    <row r="38" spans="1:15" ht="16.5" customHeight="1" thickTop="1" thickBot="1">
      <c r="B38" s="158">
        <v>28</v>
      </c>
      <c r="C38" s="159" t="s">
        <v>57</v>
      </c>
      <c r="D38" s="160" t="s">
        <v>58</v>
      </c>
      <c r="E38" s="34">
        <v>39171</v>
      </c>
      <c r="F38" s="35"/>
      <c r="G38" s="161"/>
      <c r="H38" s="162">
        <v>1482.7850000000001</v>
      </c>
      <c r="I38" s="162">
        <v>1545.203</v>
      </c>
      <c r="J38" s="162">
        <v>1546.039</v>
      </c>
      <c r="K38" s="163" t="s">
        <v>59</v>
      </c>
      <c r="M38" s="81">
        <f t="shared" ref="M38:M48" si="1">+(J38-I38)/I38</f>
        <v>5.4102923693521998E-4</v>
      </c>
      <c r="O38" s="40"/>
    </row>
    <row r="39" spans="1:15" ht="17.25" customHeight="1" thickTop="1" thickBot="1">
      <c r="B39" s="83">
        <f>+B38+1</f>
        <v>29</v>
      </c>
      <c r="C39" s="164" t="s">
        <v>60</v>
      </c>
      <c r="D39" s="96" t="s">
        <v>32</v>
      </c>
      <c r="E39" s="165">
        <v>38022</v>
      </c>
      <c r="F39" s="166"/>
      <c r="G39" s="167"/>
      <c r="H39" s="168">
        <v>2255.0160000000001</v>
      </c>
      <c r="I39" s="168">
        <v>2177.0309999999999</v>
      </c>
      <c r="J39" s="168">
        <v>2188.8049999999998</v>
      </c>
      <c r="K39" s="169" t="s">
        <v>61</v>
      </c>
      <c r="M39" s="81">
        <f t="shared" si="1"/>
        <v>5.4082831158581979E-3</v>
      </c>
      <c r="O39" s="40"/>
    </row>
    <row r="40" spans="1:15" ht="17.25" customHeight="1" thickTop="1" thickBot="1">
      <c r="B40" s="83">
        <f t="shared" ref="B40:B56" si="2">+B39+1</f>
        <v>30</v>
      </c>
      <c r="C40" s="170" t="s">
        <v>62</v>
      </c>
      <c r="D40" s="171" t="s">
        <v>28</v>
      </c>
      <c r="E40" s="172">
        <v>40210</v>
      </c>
      <c r="F40" s="166"/>
      <c r="G40" s="173"/>
      <c r="H40" s="174">
        <v>111.96899999999999</v>
      </c>
      <c r="I40" s="174">
        <v>120.069</v>
      </c>
      <c r="J40" s="174">
        <v>119.91200000000001</v>
      </c>
      <c r="K40" s="175" t="s">
        <v>63</v>
      </c>
      <c r="M40" s="81">
        <f t="shared" si="1"/>
        <v>-1.307581473985762E-3</v>
      </c>
      <c r="O40" s="40"/>
    </row>
    <row r="41" spans="1:15" ht="17.25" customHeight="1" thickTop="1" thickBot="1">
      <c r="B41" s="83">
        <f t="shared" si="2"/>
        <v>31</v>
      </c>
      <c r="C41" s="176" t="s">
        <v>64</v>
      </c>
      <c r="D41" s="177" t="s">
        <v>65</v>
      </c>
      <c r="E41" s="165">
        <v>39745</v>
      </c>
      <c r="F41" s="166"/>
      <c r="G41" s="178"/>
      <c r="H41" s="179">
        <v>103.73399999999999</v>
      </c>
      <c r="I41" s="179">
        <v>109.625</v>
      </c>
      <c r="J41" s="179">
        <v>109.687</v>
      </c>
      <c r="K41" s="163" t="s">
        <v>59</v>
      </c>
      <c r="M41" s="81">
        <f t="shared" si="1"/>
        <v>5.6556442417329638E-4</v>
      </c>
      <c r="O41" s="40"/>
    </row>
    <row r="42" spans="1:15" ht="17.25" customHeight="1" thickTop="1" thickBot="1">
      <c r="B42" s="83">
        <f t="shared" si="2"/>
        <v>32</v>
      </c>
      <c r="C42" s="176" t="s">
        <v>66</v>
      </c>
      <c r="D42" s="177" t="s">
        <v>65</v>
      </c>
      <c r="E42" s="165">
        <v>39748</v>
      </c>
      <c r="F42" s="166"/>
      <c r="G42" s="167"/>
      <c r="H42" s="180">
        <v>133.703</v>
      </c>
      <c r="I42" s="180">
        <v>143.67500000000001</v>
      </c>
      <c r="J42" s="180">
        <v>143.846</v>
      </c>
      <c r="K42" s="163" t="s">
        <v>59</v>
      </c>
      <c r="M42" s="81">
        <f t="shared" si="1"/>
        <v>1.1901861840959962E-3</v>
      </c>
      <c r="O42" s="40"/>
    </row>
    <row r="43" spans="1:15" ht="17.25" customHeight="1" thickTop="1" thickBot="1">
      <c r="B43" s="83">
        <f t="shared" si="2"/>
        <v>33</v>
      </c>
      <c r="C43" s="176" t="s">
        <v>67</v>
      </c>
      <c r="D43" s="177" t="s">
        <v>35</v>
      </c>
      <c r="E43" s="165">
        <v>39937</v>
      </c>
      <c r="F43" s="166"/>
      <c r="G43" s="167"/>
      <c r="H43" s="180">
        <v>131.06700000000001</v>
      </c>
      <c r="I43" s="180">
        <v>147.88399999999999</v>
      </c>
      <c r="J43" s="180">
        <v>148.488</v>
      </c>
      <c r="K43" s="163" t="s">
        <v>59</v>
      </c>
      <c r="M43" s="81">
        <f t="shared" si="1"/>
        <v>4.0842822752969457E-3</v>
      </c>
      <c r="O43" s="40"/>
    </row>
    <row r="44" spans="1:15" ht="17.25" customHeight="1" thickTop="1" thickBot="1">
      <c r="B44" s="83">
        <f t="shared" si="2"/>
        <v>34</v>
      </c>
      <c r="C44" s="176" t="s">
        <v>68</v>
      </c>
      <c r="D44" s="177" t="s">
        <v>10</v>
      </c>
      <c r="E44" s="165">
        <v>39888</v>
      </c>
      <c r="F44" s="166"/>
      <c r="G44" s="167"/>
      <c r="H44" s="179">
        <v>14.385</v>
      </c>
      <c r="I44" s="179">
        <v>15.375</v>
      </c>
      <c r="J44" s="179">
        <v>15.372999999999999</v>
      </c>
      <c r="K44" s="163" t="s">
        <v>59</v>
      </c>
      <c r="M44" s="81">
        <f t="shared" si="1"/>
        <v>-1.3008130081305157E-4</v>
      </c>
      <c r="O44" s="40"/>
    </row>
    <row r="45" spans="1:15" ht="17.25" customHeight="1" thickTop="1" thickBot="1">
      <c r="B45" s="83">
        <f t="shared" si="2"/>
        <v>35</v>
      </c>
      <c r="C45" s="181" t="s">
        <v>69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5178.6970000000001</v>
      </c>
      <c r="J45" s="186">
        <v>5184.701</v>
      </c>
      <c r="K45" s="163" t="s">
        <v>59</v>
      </c>
      <c r="M45" s="81">
        <f t="shared" si="1"/>
        <v>1.1593649908461347E-3</v>
      </c>
      <c r="O45" s="40"/>
    </row>
    <row r="46" spans="1:15" ht="17.25" customHeight="1" thickTop="1" thickBot="1">
      <c r="B46" s="83">
        <f t="shared" si="2"/>
        <v>36</v>
      </c>
      <c r="C46" s="187" t="s">
        <v>70</v>
      </c>
      <c r="D46" s="188" t="s">
        <v>10</v>
      </c>
      <c r="E46" s="189">
        <v>41579</v>
      </c>
      <c r="F46" s="190"/>
      <c r="G46" s="191"/>
      <c r="H46" s="192">
        <v>4834.5150000000003</v>
      </c>
      <c r="I46" s="192">
        <v>5046.4970000000003</v>
      </c>
      <c r="J46" s="192">
        <v>5053.8239999999996</v>
      </c>
      <c r="K46" s="163"/>
      <c r="M46" s="81">
        <f t="shared" si="1"/>
        <v>1.451898217714053E-3</v>
      </c>
      <c r="O46" s="40"/>
    </row>
    <row r="47" spans="1:15" ht="17.25" customHeight="1" thickTop="1" thickBot="1">
      <c r="B47" s="83">
        <f t="shared" si="2"/>
        <v>37</v>
      </c>
      <c r="C47" s="193" t="s">
        <v>71</v>
      </c>
      <c r="D47" s="194" t="s">
        <v>22</v>
      </c>
      <c r="E47" s="195">
        <v>38740</v>
      </c>
      <c r="F47" s="196"/>
      <c r="G47" s="197"/>
      <c r="H47" s="179">
        <v>2.2050000000000001</v>
      </c>
      <c r="I47" s="179">
        <v>2.4449999999999998</v>
      </c>
      <c r="J47" s="179">
        <v>2.4369999999999998</v>
      </c>
      <c r="K47" s="163"/>
      <c r="M47" s="81">
        <f t="shared" si="1"/>
        <v>-3.2719836400818027E-3</v>
      </c>
      <c r="O47" s="40"/>
    </row>
    <row r="48" spans="1:15" ht="17.25" customHeight="1" thickTop="1" thickBot="1">
      <c r="A48" s="8" t="s">
        <v>72</v>
      </c>
      <c r="B48" s="83">
        <f t="shared" si="2"/>
        <v>38</v>
      </c>
      <c r="C48" s="198" t="s">
        <v>73</v>
      </c>
      <c r="D48" s="199" t="s">
        <v>22</v>
      </c>
      <c r="E48" s="200">
        <v>38740</v>
      </c>
      <c r="F48" s="201"/>
      <c r="G48" s="202"/>
      <c r="H48" s="179">
        <v>1.9830000000000001</v>
      </c>
      <c r="I48" s="179">
        <v>2.1440000000000001</v>
      </c>
      <c r="J48" s="179">
        <v>2.1389999999999998</v>
      </c>
      <c r="K48" s="203" t="s">
        <v>23</v>
      </c>
      <c r="M48" s="81">
        <f t="shared" si="1"/>
        <v>-2.3320895522389632E-3</v>
      </c>
      <c r="O48" s="40"/>
    </row>
    <row r="49" spans="2:15" ht="17.25" customHeight="1" thickTop="1" thickBot="1">
      <c r="B49" s="83">
        <f t="shared" si="2"/>
        <v>39</v>
      </c>
      <c r="C49" s="204" t="s">
        <v>74</v>
      </c>
      <c r="D49" s="205" t="s">
        <v>22</v>
      </c>
      <c r="E49" s="206">
        <v>40071</v>
      </c>
      <c r="F49" s="207"/>
      <c r="G49" s="208"/>
      <c r="H49" s="179">
        <v>1.0129999999999999</v>
      </c>
      <c r="I49" s="209">
        <v>1.2</v>
      </c>
      <c r="J49" s="209">
        <v>1.1910000000000001</v>
      </c>
      <c r="K49" s="175" t="s">
        <v>63</v>
      </c>
      <c r="M49" s="81" t="e">
        <f>+(#REF!-I49)/I49</f>
        <v>#REF!</v>
      </c>
      <c r="O49" s="40"/>
    </row>
    <row r="50" spans="2:15" ht="17.25" customHeight="1" thickTop="1">
      <c r="B50" s="83">
        <f t="shared" si="2"/>
        <v>40</v>
      </c>
      <c r="C50" s="204" t="s">
        <v>75</v>
      </c>
      <c r="D50" s="171" t="s">
        <v>28</v>
      </c>
      <c r="E50" s="210">
        <v>42087</v>
      </c>
      <c r="F50" s="207"/>
      <c r="G50" s="208"/>
      <c r="H50" s="180">
        <v>1.028</v>
      </c>
      <c r="I50" s="47">
        <v>1.087</v>
      </c>
      <c r="J50" s="47">
        <v>1.0880000000000001</v>
      </c>
      <c r="K50" s="175"/>
      <c r="M50" s="211">
        <f t="shared" ref="M50:M56" si="3">+(J50-I50)/I50</f>
        <v>9.1996320147204411E-4</v>
      </c>
      <c r="O50" s="40"/>
    </row>
    <row r="51" spans="2:15" ht="16.5" customHeight="1">
      <c r="B51" s="83">
        <f t="shared" si="2"/>
        <v>41</v>
      </c>
      <c r="C51" s="212" t="s">
        <v>76</v>
      </c>
      <c r="D51" s="171" t="s">
        <v>28</v>
      </c>
      <c r="E51" s="210">
        <v>42087</v>
      </c>
      <c r="F51" s="207"/>
      <c r="G51" s="208"/>
      <c r="H51" s="179">
        <v>1.018</v>
      </c>
      <c r="I51" s="213">
        <v>1.0760000000000001</v>
      </c>
      <c r="J51" s="213">
        <v>1.079</v>
      </c>
      <c r="K51" s="175"/>
      <c r="M51" s="211">
        <f t="shared" si="3"/>
        <v>2.7881040892192301E-3</v>
      </c>
      <c r="O51" s="40"/>
    </row>
    <row r="52" spans="2:15" ht="16.5" customHeight="1">
      <c r="B52" s="83">
        <f t="shared" si="2"/>
        <v>42</v>
      </c>
      <c r="C52" s="204" t="s">
        <v>77</v>
      </c>
      <c r="D52" s="171" t="s">
        <v>28</v>
      </c>
      <c r="E52" s="210">
        <v>42087</v>
      </c>
      <c r="F52" s="207"/>
      <c r="G52" s="214"/>
      <c r="H52" s="180">
        <v>1.0049999999999999</v>
      </c>
      <c r="I52" s="47">
        <v>1.0760000000000001</v>
      </c>
      <c r="J52" s="47">
        <v>1.08</v>
      </c>
      <c r="K52" s="175"/>
      <c r="M52" s="211">
        <f t="shared" si="3"/>
        <v>3.7174721189591107E-3</v>
      </c>
      <c r="O52" s="40"/>
    </row>
    <row r="53" spans="2:15" ht="16.5" customHeight="1">
      <c r="B53" s="83">
        <f t="shared" si="2"/>
        <v>43</v>
      </c>
      <c r="C53" s="215" t="s">
        <v>78</v>
      </c>
      <c r="D53" s="171" t="s">
        <v>79</v>
      </c>
      <c r="E53" s="216">
        <v>42317</v>
      </c>
      <c r="F53" s="207"/>
      <c r="G53" s="217"/>
      <c r="H53" s="180">
        <v>100</v>
      </c>
      <c r="I53" s="180">
        <v>106.679</v>
      </c>
      <c r="J53" s="180">
        <v>106.919</v>
      </c>
      <c r="K53" s="175"/>
      <c r="M53" s="211">
        <f t="shared" si="3"/>
        <v>2.2497398738270408E-3</v>
      </c>
      <c r="O53" s="40"/>
    </row>
    <row r="54" spans="2:15" ht="16.5" customHeight="1">
      <c r="B54" s="83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8.9</v>
      </c>
      <c r="J54" s="224">
        <v>9.0860000000000003</v>
      </c>
      <c r="K54" s="175"/>
      <c r="M54" s="211">
        <f t="shared" si="3"/>
        <v>2.0898876404494376E-2</v>
      </c>
      <c r="O54" s="40"/>
    </row>
    <row r="55" spans="2:15" ht="16.5" customHeight="1">
      <c r="B55" s="83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106.134</v>
      </c>
      <c r="J55" s="224">
        <v>107.547</v>
      </c>
      <c r="K55" s="175"/>
      <c r="M55" s="211">
        <f t="shared" si="3"/>
        <v>1.3313358584430971E-2</v>
      </c>
      <c r="O55" s="40"/>
    </row>
    <row r="56" spans="2:15" ht="16.5" customHeight="1" thickBot="1">
      <c r="B56" s="83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118.895</v>
      </c>
      <c r="J56" s="224">
        <v>118.845</v>
      </c>
      <c r="K56" s="175"/>
      <c r="M56" s="211">
        <f t="shared" si="3"/>
        <v>-4.2053913116613112E-4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7"/>
      <c r="D61" s="57"/>
      <c r="E61" s="57"/>
      <c r="F61" s="57"/>
      <c r="G61" s="57"/>
      <c r="H61" s="57"/>
      <c r="I61" s="57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71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107.732</v>
      </c>
      <c r="J62" s="257">
        <v>107.745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102.886</v>
      </c>
      <c r="J63" s="262">
        <v>102.896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104.798</v>
      </c>
      <c r="J64" s="264">
        <v>104.81100000000001</v>
      </c>
      <c r="K64" s="38"/>
      <c r="L64" s="38"/>
      <c r="M64" s="39"/>
      <c r="N64" s="38"/>
      <c r="O64" s="40"/>
    </row>
    <row r="65" spans="1:15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101.85899999999999</v>
      </c>
      <c r="J65" s="269">
        <v>101.893</v>
      </c>
      <c r="K65" s="38"/>
      <c r="L65" s="38"/>
      <c r="M65" s="39"/>
      <c r="N65" s="38"/>
      <c r="O65" s="40"/>
    </row>
    <row r="66" spans="1:15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103.425</v>
      </c>
      <c r="J66" s="272">
        <v>103.438</v>
      </c>
      <c r="K66" s="38"/>
      <c r="L66" s="38"/>
      <c r="M66" s="39"/>
      <c r="N66" s="38"/>
      <c r="O66" s="40"/>
    </row>
    <row r="67" spans="1:15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106.747</v>
      </c>
      <c r="J67" s="272">
        <v>106.759</v>
      </c>
      <c r="K67" s="38"/>
      <c r="L67" s="38"/>
      <c r="M67" s="39"/>
      <c r="N67" s="38"/>
      <c r="O67" s="40"/>
    </row>
    <row r="68" spans="1:15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7">
        <v>104.619</v>
      </c>
      <c r="I68" s="47">
        <v>103.95</v>
      </c>
      <c r="J68" s="47">
        <v>103.96299999999999</v>
      </c>
      <c r="K68" s="38"/>
      <c r="L68" s="38"/>
      <c r="M68" s="39"/>
      <c r="N68" s="38"/>
      <c r="O68" s="40"/>
    </row>
    <row r="69" spans="1:15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101.688</v>
      </c>
      <c r="J69" s="272">
        <v>101.69799999999999</v>
      </c>
      <c r="K69" s="38"/>
      <c r="L69" s="38"/>
      <c r="M69" s="69"/>
      <c r="N69" s="38"/>
      <c r="O69" s="40"/>
    </row>
    <row r="70" spans="1:15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103.996</v>
      </c>
      <c r="J70" s="269">
        <v>104.005</v>
      </c>
      <c r="K70" s="38"/>
      <c r="L70" s="38"/>
      <c r="M70" s="39"/>
      <c r="N70" s="38"/>
      <c r="O70" s="40"/>
    </row>
    <row r="71" spans="1:15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101.878</v>
      </c>
      <c r="J71" s="269">
        <v>101.889</v>
      </c>
      <c r="K71" s="38"/>
      <c r="L71" s="38"/>
      <c r="M71" s="39"/>
      <c r="N71" s="38"/>
      <c r="O71" s="40"/>
    </row>
    <row r="72" spans="1:15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103.842</v>
      </c>
      <c r="J72" s="269">
        <v>103.854</v>
      </c>
      <c r="K72" s="38"/>
      <c r="L72" s="38"/>
      <c r="M72" s="39"/>
      <c r="N72" s="38"/>
      <c r="O72" s="40"/>
    </row>
    <row r="73" spans="1:15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102.914</v>
      </c>
      <c r="J73" s="272">
        <v>102.928</v>
      </c>
      <c r="K73" s="38"/>
      <c r="L73" s="38"/>
      <c r="M73" s="39"/>
      <c r="N73" s="38"/>
      <c r="O73" s="40"/>
    </row>
    <row r="74" spans="1:15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106.01300000000001</v>
      </c>
      <c r="J74" s="275">
        <v>106.02500000000001</v>
      </c>
      <c r="K74" s="38"/>
      <c r="L74" s="38"/>
      <c r="M74" s="39"/>
      <c r="N74" s="38"/>
      <c r="O74" s="40"/>
    </row>
    <row r="75" spans="1:15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104.44799999999999</v>
      </c>
      <c r="J75" s="269">
        <v>104.459</v>
      </c>
      <c r="K75" s="30"/>
      <c r="L75" s="30"/>
      <c r="M75" s="282"/>
      <c r="N75" s="30"/>
      <c r="O75" s="40"/>
    </row>
    <row r="76" spans="1:15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102.94</v>
      </c>
      <c r="J76" s="281">
        <v>102.95099999999999</v>
      </c>
      <c r="K76" s="38"/>
      <c r="L76" s="38"/>
      <c r="M76" s="39"/>
      <c r="N76" s="38"/>
      <c r="O76" s="40"/>
    </row>
    <row r="77" spans="1:15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101.943</v>
      </c>
      <c r="J77" s="281">
        <v>101.95399999999999</v>
      </c>
      <c r="K77" s="38"/>
      <c r="L77" s="38"/>
      <c r="M77" s="39"/>
      <c r="N77" s="38"/>
      <c r="O77" s="40"/>
    </row>
    <row r="78" spans="1:15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103.881</v>
      </c>
      <c r="J78" s="290">
        <v>103.89400000000001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102.003</v>
      </c>
      <c r="J79" s="297">
        <v>102.01600000000001</v>
      </c>
      <c r="K79" s="38"/>
      <c r="L79" s="38"/>
      <c r="M79" s="39"/>
      <c r="N79" s="38"/>
      <c r="O79" s="40"/>
    </row>
    <row r="80" spans="1:15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103.157</v>
      </c>
      <c r="J80" s="297">
        <v>103.17100000000001</v>
      </c>
      <c r="K80" s="38"/>
      <c r="L80" s="38"/>
      <c r="M80" s="39"/>
      <c r="N80" s="38"/>
      <c r="O80" s="40"/>
    </row>
    <row r="81" spans="1:15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104.88200000000001</v>
      </c>
      <c r="J81" s="308">
        <v>104.893</v>
      </c>
      <c r="K81" s="38"/>
      <c r="L81" s="38"/>
      <c r="M81" s="39"/>
      <c r="N81" s="38"/>
      <c r="O81" s="40"/>
    </row>
    <row r="82" spans="1:15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102.081</v>
      </c>
      <c r="J82" s="312">
        <v>102.09399999999999</v>
      </c>
      <c r="K82" s="38"/>
      <c r="L82" s="38"/>
      <c r="M82" s="39"/>
      <c r="N82" s="38"/>
      <c r="O82" s="40"/>
    </row>
    <row r="83" spans="1:15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102.61499999999999</v>
      </c>
      <c r="J83" s="312">
        <v>102.627</v>
      </c>
      <c r="K83" s="38"/>
      <c r="L83" s="38"/>
      <c r="M83" s="39"/>
      <c r="N83" s="38"/>
      <c r="O83" s="40"/>
    </row>
    <row r="84" spans="1:15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104.44499999999999</v>
      </c>
      <c r="J84" s="308">
        <v>104.455</v>
      </c>
      <c r="K84" s="38"/>
      <c r="L84" s="38"/>
      <c r="M84" s="39"/>
      <c r="N84" s="38"/>
      <c r="O84" s="40"/>
    </row>
    <row r="85" spans="1:15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6">
        <v>102.54900000000001</v>
      </c>
      <c r="I85" s="56">
        <v>101.999</v>
      </c>
      <c r="J85" s="56">
        <v>102.01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123</v>
      </c>
      <c r="C86" s="57"/>
      <c r="D86" s="57"/>
      <c r="E86" s="57"/>
      <c r="F86" s="57"/>
      <c r="G86" s="57"/>
      <c r="H86" s="57"/>
      <c r="I86" s="57"/>
      <c r="J86" s="251"/>
      <c r="K86" s="38"/>
      <c r="L86" s="38"/>
      <c r="M86" s="39"/>
      <c r="N86" s="38"/>
      <c r="O86" s="40"/>
    </row>
    <row r="87" spans="1:15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10.503</v>
      </c>
      <c r="J87" s="325">
        <v>10.504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102.711</v>
      </c>
      <c r="J88" s="330">
        <v>102.72</v>
      </c>
      <c r="M88" s="81"/>
      <c r="O88" s="40"/>
    </row>
    <row r="89" spans="1:15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103.02</v>
      </c>
      <c r="J89" s="336">
        <v>103.0321</v>
      </c>
      <c r="K89" s="38"/>
      <c r="L89" s="38"/>
      <c r="M89" s="39"/>
      <c r="N89" s="38"/>
      <c r="O89" s="40"/>
    </row>
    <row r="90" spans="1:15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104.21</v>
      </c>
      <c r="J90" s="342">
        <v>104.22499999999999</v>
      </c>
      <c r="K90" s="38"/>
      <c r="L90" s="38"/>
      <c r="M90" s="39"/>
      <c r="N90" s="38"/>
      <c r="O90" s="40"/>
    </row>
    <row r="91" spans="1:15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10.436</v>
      </c>
      <c r="J91" s="350">
        <v>10.436999999999999</v>
      </c>
      <c r="K91" s="38"/>
      <c r="L91" s="38"/>
      <c r="M91" s="39"/>
      <c r="N91" s="38"/>
      <c r="O91" s="40"/>
    </row>
    <row r="92" spans="1:15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  <c r="O92" s="40"/>
    </row>
    <row r="93" spans="1:15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56.055</v>
      </c>
      <c r="J93" s="359">
        <v>56.243000000000002</v>
      </c>
      <c r="K93" s="38"/>
      <c r="L93" s="38"/>
      <c r="M93" s="39"/>
      <c r="N93" s="38"/>
      <c r="O93" s="40"/>
    </row>
    <row r="94" spans="1:15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125.29300000000001</v>
      </c>
      <c r="J94" s="363">
        <v>125.952</v>
      </c>
      <c r="K94" s="38"/>
      <c r="L94" s="38"/>
      <c r="M94" s="39"/>
      <c r="N94" s="38"/>
      <c r="O94" s="40"/>
    </row>
    <row r="95" spans="1:15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1283.242</v>
      </c>
      <c r="J95" s="367">
        <v>1294.51</v>
      </c>
      <c r="K95" s="38"/>
      <c r="L95" s="38"/>
      <c r="M95" s="39"/>
      <c r="N95" s="38"/>
      <c r="O95" s="40"/>
    </row>
    <row r="96" spans="1:15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3">
        <v>110.387</v>
      </c>
      <c r="I96" s="213">
        <v>113.157</v>
      </c>
      <c r="J96" s="213">
        <v>113.22199999999999</v>
      </c>
      <c r="K96" s="38"/>
      <c r="L96" s="38"/>
      <c r="M96" s="39"/>
      <c r="N96" s="38"/>
      <c r="O96" s="40"/>
    </row>
    <row r="97" spans="1:15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3">
        <v>104.054</v>
      </c>
      <c r="I97" s="213">
        <v>108.95399999999999</v>
      </c>
      <c r="J97" s="213">
        <v>109.054</v>
      </c>
      <c r="K97" s="38"/>
      <c r="L97" s="38"/>
      <c r="M97" s="39"/>
      <c r="N97" s="38"/>
      <c r="O97" s="40"/>
    </row>
    <row r="98" spans="1:15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3">
        <v>86.412999999999997</v>
      </c>
      <c r="I98" s="213">
        <v>97.421000000000006</v>
      </c>
      <c r="J98" s="213">
        <v>97.474000000000004</v>
      </c>
      <c r="K98" s="38"/>
      <c r="L98" s="38"/>
      <c r="M98" s="39"/>
      <c r="N98" s="38"/>
      <c r="O98" s="40"/>
    </row>
    <row r="99" spans="1:15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3">
        <v>17.013999999999999</v>
      </c>
      <c r="I99" s="213">
        <v>17.021000000000001</v>
      </c>
      <c r="J99" s="213">
        <v>17.044</v>
      </c>
      <c r="K99" s="213"/>
      <c r="L99" s="213"/>
      <c r="M99" s="213"/>
      <c r="N99" s="335"/>
      <c r="O99" s="40"/>
    </row>
    <row r="100" spans="1:15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3">
        <v>261.738</v>
      </c>
      <c r="I100" s="213">
        <v>269.62900000000002</v>
      </c>
      <c r="J100" s="213">
        <v>270.35700000000003</v>
      </c>
      <c r="K100" s="38"/>
      <c r="L100" s="38"/>
      <c r="M100" s="39"/>
      <c r="N100" s="38"/>
      <c r="O100" s="40"/>
    </row>
    <row r="101" spans="1:15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3">
        <v>29.309000000000001</v>
      </c>
      <c r="I101" s="213">
        <v>28.928000000000001</v>
      </c>
      <c r="J101" s="213">
        <v>28.94</v>
      </c>
      <c r="K101" s="38"/>
      <c r="L101" s="38"/>
      <c r="M101" s="39"/>
      <c r="N101" s="38"/>
      <c r="O101" s="40"/>
    </row>
    <row r="102" spans="1:15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8">
        <v>2208.1959999999999</v>
      </c>
      <c r="I102" s="168">
        <v>2263.2829999999999</v>
      </c>
      <c r="J102" s="168">
        <v>2263.8159999999998</v>
      </c>
      <c r="K102" s="38"/>
      <c r="L102" s="38"/>
      <c r="M102" s="39"/>
      <c r="N102" s="38"/>
      <c r="O102" s="40"/>
    </row>
    <row r="103" spans="1:15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71.278000000000006</v>
      </c>
      <c r="J103" s="373">
        <v>71.445999999999998</v>
      </c>
      <c r="K103" s="38"/>
      <c r="L103" s="38"/>
      <c r="M103" s="39"/>
      <c r="N103" s="38"/>
      <c r="O103" s="40"/>
    </row>
    <row r="104" spans="1:15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3">
        <v>53.774000000000001</v>
      </c>
      <c r="I104" s="213">
        <v>54.351999999999997</v>
      </c>
      <c r="J104" s="213">
        <v>54.429000000000002</v>
      </c>
      <c r="K104" s="38"/>
      <c r="L104" s="38"/>
      <c r="M104" s="39"/>
      <c r="N104" s="38"/>
      <c r="O104" s="40"/>
    </row>
    <row r="105" spans="1:15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101.434</v>
      </c>
      <c r="J105" s="376">
        <v>101.735</v>
      </c>
      <c r="K105" s="38"/>
      <c r="L105" s="38"/>
      <c r="M105" s="39"/>
      <c r="N105" s="38"/>
      <c r="O105" s="40"/>
    </row>
    <row r="106" spans="1:15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6">
        <v>80.941999999999993</v>
      </c>
      <c r="I106" s="56">
        <v>84.578000000000003</v>
      </c>
      <c r="J106" s="56">
        <v>84.918000000000006</v>
      </c>
      <c r="K106" s="38"/>
      <c r="L106" s="38"/>
      <c r="M106" s="39"/>
      <c r="N106" s="38"/>
      <c r="O106" s="40"/>
    </row>
    <row r="107" spans="1:15" ht="18" customHeight="1" thickTop="1" thickBot="1">
      <c r="B107" s="154" t="s">
        <v>148</v>
      </c>
      <c r="C107" s="57"/>
      <c r="D107" s="57"/>
      <c r="E107" s="57"/>
      <c r="F107" s="57"/>
      <c r="G107" s="57"/>
      <c r="H107" s="57"/>
      <c r="I107" s="57"/>
      <c r="J107" s="251"/>
      <c r="M107" s="157"/>
      <c r="O107" s="40"/>
    </row>
    <row r="108" spans="1:15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10.752000000000001</v>
      </c>
      <c r="J108" s="380">
        <v>10.760999999999999</v>
      </c>
      <c r="K108" s="38"/>
      <c r="L108" s="39"/>
      <c r="M108" s="38"/>
      <c r="N108" s="73"/>
      <c r="O108" s="40"/>
    </row>
    <row r="109" spans="1:15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11.435</v>
      </c>
      <c r="J109" s="383">
        <v>11.448</v>
      </c>
      <c r="K109" s="38"/>
      <c r="L109" s="39"/>
      <c r="M109" s="38"/>
      <c r="N109" s="73"/>
      <c r="O109" s="40"/>
    </row>
    <row r="110" spans="1:15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13.615</v>
      </c>
      <c r="J110" s="383">
        <v>13.647</v>
      </c>
      <c r="K110" s="38"/>
      <c r="L110" s="39"/>
      <c r="M110" s="38"/>
      <c r="N110" s="73"/>
      <c r="O110" s="40"/>
    </row>
    <row r="111" spans="1:15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11.965</v>
      </c>
      <c r="J111" s="390">
        <v>12.012</v>
      </c>
      <c r="K111" s="38"/>
      <c r="L111" s="39"/>
      <c r="M111" s="38"/>
      <c r="N111" s="73"/>
      <c r="O111" s="40"/>
    </row>
    <row r="112" spans="1:15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12.516999999999999</v>
      </c>
      <c r="J112" s="390">
        <v>12.564</v>
      </c>
      <c r="K112" s="38"/>
      <c r="L112" s="39"/>
      <c r="M112" s="38"/>
      <c r="N112" s="73"/>
      <c r="O112" s="40"/>
    </row>
    <row r="113" spans="1:18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11.356999999999999</v>
      </c>
      <c r="J113" s="390">
        <v>11.372999999999999</v>
      </c>
      <c r="K113" s="38"/>
      <c r="L113" s="39"/>
      <c r="M113" s="38"/>
      <c r="N113" s="73"/>
      <c r="O113" s="40"/>
    </row>
    <row r="114" spans="1:18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142.00299999999999</v>
      </c>
      <c r="J114" s="400">
        <v>142.53899999999999</v>
      </c>
      <c r="K114" s="38"/>
      <c r="L114" s="39"/>
      <c r="M114" s="38"/>
      <c r="N114" s="73"/>
      <c r="O114" s="40"/>
    </row>
    <row r="115" spans="1:18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138.21799999999999</v>
      </c>
      <c r="J115" s="400">
        <v>138.518</v>
      </c>
      <c r="K115" s="38"/>
      <c r="L115" s="39"/>
      <c r="M115" s="38"/>
      <c r="N115" s="73"/>
      <c r="O115" s="40"/>
    </row>
    <row r="116" spans="1:18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9.07</v>
      </c>
      <c r="J116" s="408">
        <v>9.1649999999999991</v>
      </c>
      <c r="K116" s="38"/>
      <c r="L116" s="39"/>
      <c r="M116" s="38"/>
      <c r="N116" s="73"/>
      <c r="O116" s="40"/>
    </row>
    <row r="117" spans="1:18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100.383</v>
      </c>
      <c r="J117" s="414">
        <v>101.01</v>
      </c>
      <c r="K117" s="38"/>
      <c r="L117" s="39"/>
      <c r="M117" s="38"/>
      <c r="N117" s="73"/>
      <c r="O117" s="40"/>
    </row>
    <row r="118" spans="1:18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80.619</v>
      </c>
      <c r="J118" s="420">
        <v>81.024000000000001</v>
      </c>
      <c r="K118" s="38"/>
      <c r="L118" s="39"/>
      <c r="M118" s="38"/>
      <c r="N118" s="73"/>
      <c r="O118" s="40"/>
    </row>
    <row r="119" spans="1:18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3">
        <v>79.802999999999997</v>
      </c>
      <c r="I119" s="423">
        <v>81.028000000000006</v>
      </c>
      <c r="J119" s="423">
        <v>81.566000000000003</v>
      </c>
      <c r="K119" s="424"/>
      <c r="L119" s="425"/>
      <c r="M119" s="424"/>
      <c r="N119" s="426"/>
      <c r="O119" s="40"/>
    </row>
    <row r="120" spans="1:18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98.111999999999995</v>
      </c>
      <c r="J120" s="431">
        <v>98.308999999999997</v>
      </c>
      <c r="K120" s="424"/>
      <c r="L120" s="425"/>
      <c r="M120" s="424"/>
      <c r="N120" s="426"/>
      <c r="O120" s="40"/>
    </row>
    <row r="121" spans="1:18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3">
        <v>86.855999999999995</v>
      </c>
      <c r="I121" s="431">
        <v>92.242000000000004</v>
      </c>
      <c r="J121" s="431">
        <v>92.665999999999997</v>
      </c>
      <c r="K121" s="424"/>
      <c r="L121" s="425"/>
      <c r="M121" s="424"/>
      <c r="N121" s="426"/>
      <c r="O121" s="40"/>
    </row>
    <row r="122" spans="1:18" ht="16.5" customHeight="1" thickTop="1" thickBot="1">
      <c r="B122" s="381">
        <f t="shared" si="7"/>
        <v>104</v>
      </c>
      <c r="C122" s="437" t="s">
        <v>164</v>
      </c>
      <c r="D122" s="151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8">
        <v>102.42700000000001</v>
      </c>
      <c r="J122" s="78">
        <v>102.795</v>
      </c>
      <c r="K122" s="169"/>
      <c r="M122" s="81"/>
      <c r="O122" s="40"/>
    </row>
    <row r="123" spans="1:18" ht="13.5" customHeight="1" thickTop="1" thickBot="1">
      <c r="B123" s="154" t="s">
        <v>165</v>
      </c>
      <c r="C123" s="155"/>
      <c r="D123" s="155"/>
      <c r="E123" s="155"/>
      <c r="F123" s="155"/>
      <c r="G123" s="155"/>
      <c r="H123" s="155"/>
      <c r="I123" s="155"/>
      <c r="J123" s="442"/>
      <c r="M123" s="157"/>
      <c r="O123" s="40"/>
      <c r="R123" s="110"/>
    </row>
    <row r="124" spans="1:18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2">
        <v>115.387</v>
      </c>
      <c r="J124" s="62">
        <v>115.437</v>
      </c>
      <c r="K124" s="175" t="s">
        <v>63</v>
      </c>
      <c r="M124" s="81">
        <f t="shared" ref="M124:M133" si="8">+(J124-I124)/I124</f>
        <v>4.3332437796283081E-4</v>
      </c>
      <c r="O124" s="40"/>
    </row>
    <row r="125" spans="1:18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100.809</v>
      </c>
      <c r="J125" s="446">
        <v>101.28100000000001</v>
      </c>
      <c r="K125" s="175" t="s">
        <v>63</v>
      </c>
      <c r="M125" s="81">
        <f t="shared" si="8"/>
        <v>4.6821216359651261E-3</v>
      </c>
      <c r="O125" s="40"/>
    </row>
    <row r="126" spans="1:18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139.148</v>
      </c>
      <c r="J126" s="446">
        <v>137.886</v>
      </c>
      <c r="K126" s="450" t="s">
        <v>169</v>
      </c>
      <c r="M126" s="81">
        <f t="shared" si="8"/>
        <v>-9.069479978152762E-3</v>
      </c>
      <c r="O126" s="40"/>
    </row>
    <row r="127" spans="1:18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55">
        <v>101.151</v>
      </c>
      <c r="J127" s="445">
        <v>101.67100000000001</v>
      </c>
      <c r="K127" s="169" t="s">
        <v>61</v>
      </c>
      <c r="M127" s="81" t="e">
        <f>+(#REF!-I127)/I127</f>
        <v>#REF!</v>
      </c>
      <c r="O127" s="40"/>
    </row>
    <row r="128" spans="1:18" ht="16.5" customHeight="1" thickTop="1" thickBot="1">
      <c r="B128" s="381">
        <f t="shared" si="9"/>
        <v>109</v>
      </c>
      <c r="C128" s="456" t="s">
        <v>172</v>
      </c>
      <c r="D128" s="457" t="s">
        <v>171</v>
      </c>
      <c r="E128" s="458">
        <v>40543</v>
      </c>
      <c r="F128" s="435">
        <v>42510</v>
      </c>
      <c r="G128" s="459">
        <v>0.77600000000000002</v>
      </c>
      <c r="H128" s="223">
        <v>94.831999999999994</v>
      </c>
      <c r="I128" s="223">
        <v>99.912999999999997</v>
      </c>
      <c r="J128" s="460">
        <v>100.73</v>
      </c>
      <c r="K128" s="169" t="s">
        <v>61</v>
      </c>
      <c r="M128" s="81">
        <f>+(J128-I128)/I128</f>
        <v>8.1771140892577272E-3</v>
      </c>
      <c r="O128" s="40"/>
    </row>
    <row r="129" spans="2:15" ht="16.5" customHeight="1" thickTop="1" thickBot="1">
      <c r="B129" s="381">
        <f t="shared" si="9"/>
        <v>110</v>
      </c>
      <c r="C129" s="461" t="s">
        <v>173</v>
      </c>
      <c r="D129" s="443" t="s">
        <v>79</v>
      </c>
      <c r="E129" s="458">
        <v>38671</v>
      </c>
      <c r="F129" s="435">
        <v>42520</v>
      </c>
      <c r="G129" s="454">
        <v>3.766</v>
      </c>
      <c r="H129" s="445">
        <v>181.97200000000001</v>
      </c>
      <c r="I129" s="148">
        <v>193.714</v>
      </c>
      <c r="J129" s="148">
        <v>193.83799999999999</v>
      </c>
      <c r="K129" s="163" t="s">
        <v>59</v>
      </c>
      <c r="M129" s="81">
        <f t="shared" si="8"/>
        <v>6.4011893822849778E-4</v>
      </c>
      <c r="O129" s="40"/>
    </row>
    <row r="130" spans="2:15" ht="16.5" customHeight="1" thickTop="1" thickBot="1">
      <c r="B130" s="462">
        <f t="shared" si="9"/>
        <v>111</v>
      </c>
      <c r="C130" s="461" t="s">
        <v>174</v>
      </c>
      <c r="D130" s="443" t="s">
        <v>79</v>
      </c>
      <c r="E130" s="458">
        <v>38671</v>
      </c>
      <c r="F130" s="435">
        <v>42520</v>
      </c>
      <c r="G130" s="463">
        <v>4.7510000000000003</v>
      </c>
      <c r="H130" s="223">
        <v>171.56800000000001</v>
      </c>
      <c r="I130" s="420">
        <v>178.71799999999999</v>
      </c>
      <c r="J130" s="420">
        <v>178.98400000000001</v>
      </c>
      <c r="K130" s="163" t="s">
        <v>59</v>
      </c>
      <c r="M130" s="81">
        <f t="shared" si="8"/>
        <v>1.4883783390594097E-3</v>
      </c>
      <c r="O130" s="40"/>
    </row>
    <row r="131" spans="2:15" ht="16.5" customHeight="1" thickTop="1" thickBot="1">
      <c r="B131" s="462">
        <f t="shared" si="9"/>
        <v>112</v>
      </c>
      <c r="C131" s="461" t="s">
        <v>175</v>
      </c>
      <c r="D131" s="443" t="s">
        <v>79</v>
      </c>
      <c r="E131" s="458">
        <v>38671</v>
      </c>
      <c r="F131" s="435">
        <v>42520</v>
      </c>
      <c r="G131" s="463">
        <v>5.4850000000000003</v>
      </c>
      <c r="H131" s="223">
        <v>149.82900000000001</v>
      </c>
      <c r="I131" s="420">
        <v>155.11199999999999</v>
      </c>
      <c r="J131" s="420">
        <v>155.31899999999999</v>
      </c>
      <c r="K131" s="163" t="s">
        <v>59</v>
      </c>
      <c r="M131" s="81">
        <f t="shared" si="8"/>
        <v>1.3345195729536957E-3</v>
      </c>
      <c r="O131" s="40"/>
    </row>
    <row r="132" spans="2:15" ht="16.5" customHeight="1" thickTop="1" thickBot="1">
      <c r="B132" s="462">
        <f t="shared" si="9"/>
        <v>113</v>
      </c>
      <c r="C132" s="456" t="s">
        <v>176</v>
      </c>
      <c r="D132" s="443" t="s">
        <v>79</v>
      </c>
      <c r="E132" s="458">
        <v>40014</v>
      </c>
      <c r="F132" s="464" t="s">
        <v>132</v>
      </c>
      <c r="G132" s="465" t="s">
        <v>132</v>
      </c>
      <c r="H132" s="223">
        <v>18.018999999999998</v>
      </c>
      <c r="I132" s="420">
        <v>20.5</v>
      </c>
      <c r="J132" s="420">
        <v>20.526</v>
      </c>
      <c r="K132" s="163" t="s">
        <v>59</v>
      </c>
      <c r="M132" s="81">
        <f t="shared" si="8"/>
        <v>1.2682926829268196E-3</v>
      </c>
      <c r="O132" s="40"/>
    </row>
    <row r="133" spans="2:15" ht="16.5" customHeight="1" thickTop="1" thickBot="1">
      <c r="B133" s="462">
        <f t="shared" si="9"/>
        <v>114</v>
      </c>
      <c r="C133" s="456" t="s">
        <v>177</v>
      </c>
      <c r="D133" s="443" t="s">
        <v>79</v>
      </c>
      <c r="E133" s="458">
        <v>40455</v>
      </c>
      <c r="F133" s="435" t="s">
        <v>132</v>
      </c>
      <c r="G133" s="465" t="s">
        <v>132</v>
      </c>
      <c r="H133" s="223">
        <v>129.04599999999999</v>
      </c>
      <c r="I133" s="420">
        <v>145.22900000000001</v>
      </c>
      <c r="J133" s="420">
        <v>145.15799999999999</v>
      </c>
      <c r="K133" s="163" t="s">
        <v>59</v>
      </c>
      <c r="M133" s="81">
        <f t="shared" si="8"/>
        <v>-4.8888307431729458E-4</v>
      </c>
      <c r="O133" s="40"/>
    </row>
    <row r="134" spans="2:15" ht="16.5" customHeight="1" thickTop="1" thickBot="1">
      <c r="B134" s="462">
        <f t="shared" si="9"/>
        <v>115</v>
      </c>
      <c r="C134" s="456" t="s">
        <v>178</v>
      </c>
      <c r="D134" s="443" t="s">
        <v>179</v>
      </c>
      <c r="E134" s="458">
        <v>40240</v>
      </c>
      <c r="F134" s="435">
        <v>42500</v>
      </c>
      <c r="G134" s="465">
        <v>1.407</v>
      </c>
      <c r="H134" s="223">
        <v>116.015</v>
      </c>
      <c r="I134" s="420">
        <v>119.21</v>
      </c>
      <c r="J134" s="420">
        <v>118.59099999999999</v>
      </c>
      <c r="K134" s="175" t="s">
        <v>63</v>
      </c>
      <c r="M134" s="81" t="e">
        <f>+(I134-#REF!)/#REF!</f>
        <v>#REF!</v>
      </c>
      <c r="O134" s="40"/>
    </row>
    <row r="135" spans="2:15" ht="16.5" customHeight="1" thickTop="1" thickBot="1">
      <c r="B135" s="462">
        <f t="shared" si="9"/>
        <v>116</v>
      </c>
      <c r="C135" s="466" t="s">
        <v>180</v>
      </c>
      <c r="D135" s="467" t="s">
        <v>131</v>
      </c>
      <c r="E135" s="468">
        <v>40147</v>
      </c>
      <c r="F135" s="435">
        <v>41418</v>
      </c>
      <c r="G135" s="463">
        <v>32.752000000000002</v>
      </c>
      <c r="H135" s="469">
        <v>8825.2610000000004</v>
      </c>
      <c r="I135" s="470">
        <v>8639.01</v>
      </c>
      <c r="J135" s="470">
        <v>8660.3739999999998</v>
      </c>
      <c r="K135" s="163" t="s">
        <v>59</v>
      </c>
      <c r="M135" s="81">
        <f>+(J135-I135)/I135</f>
        <v>2.4729685461643844E-3</v>
      </c>
      <c r="O135" s="40"/>
    </row>
    <row r="136" spans="2:15" ht="16.5" customHeight="1" thickTop="1" thickBot="1">
      <c r="B136" s="462">
        <f t="shared" si="9"/>
        <v>117</v>
      </c>
      <c r="C136" s="471" t="s">
        <v>181</v>
      </c>
      <c r="D136" s="324" t="s">
        <v>113</v>
      </c>
      <c r="E136" s="472">
        <v>41359</v>
      </c>
      <c r="F136" s="473">
        <v>42516</v>
      </c>
      <c r="G136" s="474">
        <v>0.10199999999999999</v>
      </c>
      <c r="H136" s="475">
        <v>7.867</v>
      </c>
      <c r="I136" s="475">
        <v>8.016</v>
      </c>
      <c r="J136" s="475">
        <v>8.048</v>
      </c>
      <c r="K136" s="163" t="s">
        <v>59</v>
      </c>
      <c r="L136" s="476"/>
      <c r="M136" s="81">
        <f>+(J136-I136)/I136</f>
        <v>3.9920159680638754E-3</v>
      </c>
      <c r="N136" s="476"/>
      <c r="O136" s="40"/>
    </row>
    <row r="137" spans="2:15" ht="16.5" customHeight="1" thickTop="1" thickBot="1">
      <c r="B137" s="462">
        <f t="shared" si="9"/>
        <v>118</v>
      </c>
      <c r="C137" s="477" t="s">
        <v>182</v>
      </c>
      <c r="D137" s="478" t="s">
        <v>131</v>
      </c>
      <c r="E137" s="479">
        <v>41984</v>
      </c>
      <c r="F137" s="480" t="s">
        <v>132</v>
      </c>
      <c r="G137" s="481" t="s">
        <v>132</v>
      </c>
      <c r="H137" s="482">
        <v>88.100999999999999</v>
      </c>
      <c r="I137" s="483">
        <v>82.805000000000007</v>
      </c>
      <c r="J137" s="483">
        <v>82.766000000000005</v>
      </c>
      <c r="K137" s="163" t="s">
        <v>59</v>
      </c>
      <c r="M137" s="81">
        <f>+(J137-I137)/I137</f>
        <v>-4.7098605156695216E-4</v>
      </c>
      <c r="O137" s="40"/>
    </row>
    <row r="138" spans="2:15" ht="16.5" customHeight="1" thickTop="1">
      <c r="B138" s="462">
        <f t="shared" si="9"/>
        <v>119</v>
      </c>
      <c r="C138" s="484" t="s">
        <v>183</v>
      </c>
      <c r="D138" s="485" t="s">
        <v>53</v>
      </c>
      <c r="E138" s="486">
        <v>42170</v>
      </c>
      <c r="F138" s="473">
        <v>42521</v>
      </c>
      <c r="G138" s="487">
        <v>0.36399999999999999</v>
      </c>
      <c r="H138" s="488">
        <v>946.48699999999997</v>
      </c>
      <c r="I138" s="489">
        <v>972.11300000000006</v>
      </c>
      <c r="J138" s="489">
        <v>974.79700000000003</v>
      </c>
      <c r="K138" s="163"/>
      <c r="M138" s="211"/>
      <c r="O138" s="40"/>
    </row>
    <row r="139" spans="2:15" ht="16.5" customHeight="1">
      <c r="B139" s="462">
        <f t="shared" si="9"/>
        <v>120</v>
      </c>
      <c r="C139" s="490" t="s">
        <v>184</v>
      </c>
      <c r="D139" s="485" t="s">
        <v>10</v>
      </c>
      <c r="E139" s="429">
        <v>42352</v>
      </c>
      <c r="F139" s="491" t="s">
        <v>163</v>
      </c>
      <c r="G139" s="492" t="s">
        <v>185</v>
      </c>
      <c r="H139" s="489">
        <v>5000</v>
      </c>
      <c r="I139" s="489">
        <v>5172.1629999999996</v>
      </c>
      <c r="J139" s="489">
        <v>5168.1390000000001</v>
      </c>
      <c r="K139" s="163"/>
      <c r="M139" s="211"/>
      <c r="O139" s="40"/>
    </row>
    <row r="140" spans="2:15" ht="16.5" customHeight="1" thickBot="1">
      <c r="B140" s="462">
        <f t="shared" si="9"/>
        <v>121</v>
      </c>
      <c r="C140" s="493" t="s">
        <v>186</v>
      </c>
      <c r="D140" s="393" t="s">
        <v>25</v>
      </c>
      <c r="E140" s="494">
        <v>42580</v>
      </c>
      <c r="F140" s="495" t="s">
        <v>163</v>
      </c>
      <c r="G140" s="496" t="s">
        <v>185</v>
      </c>
      <c r="H140" s="492" t="s">
        <v>185</v>
      </c>
      <c r="I140" s="497">
        <v>5000</v>
      </c>
      <c r="J140" s="497">
        <v>5000</v>
      </c>
      <c r="K140" s="498"/>
      <c r="L140" s="499"/>
      <c r="M140" s="500"/>
      <c r="N140" s="499"/>
      <c r="O140" s="40"/>
    </row>
    <row r="141" spans="2:15" ht="13.5" customHeight="1" thickTop="1" thickBot="1">
      <c r="B141" s="250" t="s">
        <v>187</v>
      </c>
      <c r="C141" s="57"/>
      <c r="D141" s="57"/>
      <c r="E141" s="57"/>
      <c r="F141" s="57"/>
      <c r="G141" s="57"/>
      <c r="H141" s="57"/>
      <c r="I141" s="57"/>
      <c r="J141" s="251"/>
      <c r="K141" s="110"/>
      <c r="L141" s="110"/>
      <c r="M141" s="157"/>
      <c r="N141" s="110"/>
      <c r="O141" s="40"/>
    </row>
    <row r="142" spans="2:15" ht="16.5" customHeight="1" thickTop="1" thickBot="1">
      <c r="B142" s="501">
        <v>122</v>
      </c>
      <c r="C142" s="502" t="s">
        <v>188</v>
      </c>
      <c r="D142" s="503" t="s">
        <v>129</v>
      </c>
      <c r="E142" s="504">
        <v>42024</v>
      </c>
      <c r="F142" s="504">
        <v>42509</v>
      </c>
      <c r="G142" s="505">
        <v>2.2650000000000001</v>
      </c>
      <c r="H142" s="506">
        <v>103.095</v>
      </c>
      <c r="I142" s="507">
        <v>111.896</v>
      </c>
      <c r="J142" s="507">
        <v>112.41200000000001</v>
      </c>
      <c r="K142" s="73" t="s">
        <v>59</v>
      </c>
      <c r="L142" s="38"/>
      <c r="M142" s="508">
        <f>+(J142-I142)/I142</f>
        <v>4.6114248945449826E-3</v>
      </c>
      <c r="N142" s="38"/>
      <c r="O142" s="40"/>
    </row>
    <row r="143" spans="2:15" ht="16.5" customHeight="1" thickTop="1" thickBot="1">
      <c r="B143" s="509" t="s">
        <v>189</v>
      </c>
      <c r="C143" s="155"/>
      <c r="D143" s="155"/>
      <c r="E143" s="155"/>
      <c r="F143" s="155"/>
      <c r="G143" s="155"/>
      <c r="H143" s="155"/>
      <c r="I143" s="155"/>
      <c r="J143" s="442"/>
      <c r="M143" s="157"/>
      <c r="O143" s="40"/>
    </row>
    <row r="144" spans="2:15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8.8979999999999997</v>
      </c>
      <c r="J144" s="515">
        <v>8.9350000000000005</v>
      </c>
      <c r="K144" s="163" t="s">
        <v>59</v>
      </c>
      <c r="M144" s="81">
        <f>+(J144-I144)/I144</f>
        <v>4.1582378062486863E-3</v>
      </c>
      <c r="O144" s="40"/>
    </row>
    <row r="145" spans="2:15" ht="16.5" customHeight="1" thickTop="1" thickBot="1">
      <c r="B145" s="516">
        <v>124</v>
      </c>
      <c r="C145" s="517" t="s">
        <v>191</v>
      </c>
      <c r="D145" s="518" t="s">
        <v>131</v>
      </c>
      <c r="E145" s="519">
        <v>41982</v>
      </c>
      <c r="F145" s="520" t="s">
        <v>132</v>
      </c>
      <c r="G145" s="520" t="s">
        <v>132</v>
      </c>
      <c r="H145" s="521">
        <v>86.378</v>
      </c>
      <c r="I145" s="522" t="s">
        <v>49</v>
      </c>
      <c r="J145" s="523" t="s">
        <v>49</v>
      </c>
      <c r="K145" s="163" t="s">
        <v>59</v>
      </c>
      <c r="M145" s="81" t="e">
        <f>+(J145-I145)/I145</f>
        <v>#VALUE!</v>
      </c>
      <c r="O145" s="40"/>
    </row>
    <row r="146" spans="2:15" ht="16.5" customHeight="1" thickTop="1" thickBot="1">
      <c r="B146" s="524">
        <v>125</v>
      </c>
      <c r="C146" s="525" t="s">
        <v>192</v>
      </c>
      <c r="D146" s="526" t="s">
        <v>12</v>
      </c>
      <c r="E146" s="527">
        <v>42506</v>
      </c>
      <c r="F146" s="528" t="s">
        <v>132</v>
      </c>
      <c r="G146" s="528" t="s">
        <v>132</v>
      </c>
      <c r="H146" s="529" t="s">
        <v>163</v>
      </c>
      <c r="I146" s="530">
        <v>10079.911</v>
      </c>
      <c r="J146" s="530">
        <v>10104.213</v>
      </c>
      <c r="K146" s="163" t="s">
        <v>59</v>
      </c>
      <c r="M146" s="81">
        <f>+(J146-I146)/I146</f>
        <v>2.4109339854290063E-3</v>
      </c>
      <c r="O146" s="40"/>
    </row>
    <row r="147" spans="2:15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5" s="533" customFormat="1" ht="13.5" customHeight="1">
      <c r="B148" s="531" t="s">
        <v>193</v>
      </c>
    </row>
    <row r="149" spans="2:15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5" s="533" customFormat="1" ht="15.75" customHeight="1">
      <c r="B150" s="531"/>
      <c r="E150" s="535"/>
      <c r="F150" s="536"/>
      <c r="G150" s="73"/>
      <c r="H150" s="535"/>
      <c r="I150" s="73"/>
      <c r="J150" s="537"/>
      <c r="M150" s="538"/>
    </row>
    <row r="151" spans="2:15" s="533" customFormat="1" ht="15.75" customHeight="1">
      <c r="B151" s="539"/>
      <c r="D151" s="534"/>
      <c r="E151" s="535"/>
      <c r="F151" s="535"/>
      <c r="G151" s="73" t="s">
        <v>107</v>
      </c>
      <c r="H151" s="535"/>
      <c r="I151" s="535"/>
      <c r="J151" s="537"/>
      <c r="M151" s="538"/>
    </row>
    <row r="152" spans="2:15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5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5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5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5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5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5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5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5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2016-10-25T13:31:03Z</dcterms:created>
  <dcterms:modified xsi:type="dcterms:W3CDTF">2016-10-25T13:31:31Z</dcterms:modified>
</cp:coreProperties>
</file>