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4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<sst xmlns="http://schemas.openxmlformats.org/spreadsheetml/2006/main" count="331" uniqueCount="176">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</sst>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73" zoomScaleNormal="100" workbookViewId="0">
      <selection activeCell="O98" sqref="O98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7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144.804</v>
      </c>
      <c r="J6" s="33">
        <v>144.815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12.741</v>
      </c>
      <c r="J8" s="33">
        <v>12.742000000000001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1.3089999999999999</v>
      </c>
      <c r="J10" s="33">
        <v>1.31</v>
      </c>
      <c r="K10" s="36" t="s">
        <v>17</v>
      </c>
      <c r="L10" s="34"/>
      <c r="M10" s="35">
        <f t="shared" ref="M10" si="0">+(J10-I10)/I10</f>
        <v>7.6394194041261418E-4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35.472999999999999</v>
      </c>
      <c r="J12" s="55">
        <v>35.476999999999997</v>
      </c>
      <c r="K12" s="34"/>
      <c r="L12" s="34"/>
      <c r="M12" s="35">
        <f t="shared" ref="M12" si="1">+(J12-I12)/I12</f>
        <v>1.1276181884807553E-4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48.18</v>
      </c>
      <c r="J13" s="62">
        <v>48.183999999999997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160.739</v>
      </c>
      <c r="J15" s="66">
        <v>160.82</v>
      </c>
      <c r="K15" s="34"/>
      <c r="L15" s="34"/>
      <c r="M15" s="35">
        <f>+(J15-I15)/I15</f>
        <v>5.0392250791649106E-4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560.50800000000004</v>
      </c>
      <c r="J16" s="55">
        <v>560.56100000000004</v>
      </c>
      <c r="K16" s="34"/>
      <c r="L16" s="34"/>
      <c r="M16" s="35">
        <f>+(J16-I16)/I16</f>
        <v>9.4557080362808865E-5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125.795</v>
      </c>
      <c r="J17" s="55">
        <v>125.79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124.761</v>
      </c>
      <c r="J18" s="55">
        <v>124.60899999999999</v>
      </c>
      <c r="K18" s="34"/>
      <c r="L18" s="34"/>
      <c r="M18" s="35">
        <f>+(J18-I18)/I18</f>
        <v>-1.2183294459005701E-3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117.569</v>
      </c>
      <c r="J19" s="55">
        <v>117.515</v>
      </c>
      <c r="K19" s="34"/>
      <c r="L19" s="34"/>
      <c r="M19" s="35">
        <f>+(J19-I19)/I19</f>
        <v>-4.5930474870078036E-4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113.503</v>
      </c>
      <c r="J20" s="55">
        <v>113.42700000000001</v>
      </c>
      <c r="K20" s="34"/>
      <c r="L20" s="34"/>
      <c r="M20" s="35">
        <f>+(J20-I20)/I20</f>
        <v>-6.6958582592524789E-4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87.941999999999993</v>
      </c>
      <c r="J21" s="55">
        <v>87.924999999999997</v>
      </c>
      <c r="K21" s="34"/>
      <c r="L21" s="34"/>
      <c r="M21" s="35">
        <f>+(J21-I21)/I21</f>
        <v>-1.9330922653562472E-4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141.38300000000001</v>
      </c>
      <c r="J22" s="55">
        <v>141.256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99.593999999999994</v>
      </c>
      <c r="J23" s="55">
        <v>99.605000000000004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107.925</v>
      </c>
      <c r="J24" s="79">
        <v>107.854</v>
      </c>
      <c r="K24" s="34"/>
      <c r="L24" s="34"/>
      <c r="M24" s="35">
        <f>+(J24-I24)/I24</f>
        <v>-6.5786425758626783E-4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1333.8710000000001</v>
      </c>
      <c r="J26" s="89">
        <v>1327.9010000000001</v>
      </c>
      <c r="K26" s="90" t="s">
        <v>40</v>
      </c>
      <c r="M26" s="91">
        <f t="shared" ref="M26:M38" si="2">+(J26-I26)/I26</f>
        <v>-4.4756951759203304E-3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2292.4789999999998</v>
      </c>
      <c r="J27" s="94">
        <v>2281.6109999999999</v>
      </c>
      <c r="K27" s="95" t="s">
        <v>42</v>
      </c>
      <c r="M27" s="91">
        <f t="shared" si="2"/>
        <v>-4.7407195442139005E-3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107.315</v>
      </c>
      <c r="J28" s="99">
        <v>106.29</v>
      </c>
      <c r="K28" s="100" t="s">
        <v>44</v>
      </c>
      <c r="M28" s="91">
        <f t="shared" si="2"/>
        <v>-9.5513208777896052E-3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104.19799999999999</v>
      </c>
      <c r="J29" s="55">
        <v>103.258</v>
      </c>
      <c r="K29" s="90" t="s">
        <v>40</v>
      </c>
      <c r="M29" s="91">
        <f t="shared" si="2"/>
        <v>-9.0212863970517455E-3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122.983</v>
      </c>
      <c r="J30" s="55">
        <v>122.261</v>
      </c>
      <c r="K30" s="90" t="s">
        <v>40</v>
      </c>
      <c r="M30" s="91">
        <f t="shared" si="2"/>
        <v>-5.8707301009083236E-3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1196.5219999999999</v>
      </c>
      <c r="J31" s="103">
        <v>1193.4459999999999</v>
      </c>
      <c r="K31" s="104" t="s">
        <v>17</v>
      </c>
      <c r="M31" s="91">
        <f t="shared" si="2"/>
        <v>-2.5707843232301805E-3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133</v>
      </c>
      <c r="J32" s="55">
        <v>129.434</v>
      </c>
      <c r="K32" s="90" t="s">
        <v>40</v>
      </c>
      <c r="M32" s="91">
        <f t="shared" si="2"/>
        <v>-2.6812030075187988E-2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15.818</v>
      </c>
      <c r="J33" s="55">
        <v>15.486000000000001</v>
      </c>
      <c r="K33" s="90" t="s">
        <v>40</v>
      </c>
      <c r="M33" s="91">
        <f t="shared" si="2"/>
        <v>-2.0988746997091856E-2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6093.4989999999998</v>
      </c>
      <c r="J34" s="94">
        <v>6051.3469999999998</v>
      </c>
      <c r="K34" s="90" t="s">
        <v>40</v>
      </c>
      <c r="M34" s="91">
        <f t="shared" si="2"/>
        <v>-6.9175362135941998E-3</v>
      </c>
    </row>
    <row r="35" spans="1:14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5045.4459999999999</v>
      </c>
      <c r="J35" s="94">
        <v>5036.7089999999998</v>
      </c>
      <c r="K35" s="90"/>
      <c r="M35" s="91">
        <f t="shared" si="2"/>
        <v>-1.7316605905602954E-3</v>
      </c>
    </row>
    <row r="36" spans="1:14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2.2480000000000002</v>
      </c>
      <c r="J36" s="103">
        <v>2.2109999999999999</v>
      </c>
      <c r="K36" s="104" t="s">
        <v>17</v>
      </c>
      <c r="M36" s="91">
        <f t="shared" si="2"/>
        <v>-1.6459074733096248E-2</v>
      </c>
    </row>
    <row r="37" spans="1:14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1.9219999999999999</v>
      </c>
      <c r="J37" s="103">
        <v>1.901</v>
      </c>
      <c r="K37" s="104" t="s">
        <v>17</v>
      </c>
      <c r="M37" s="91">
        <f t="shared" si="2"/>
        <v>-1.0926118626430753E-2</v>
      </c>
    </row>
    <row r="38" spans="1:14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1.163</v>
      </c>
      <c r="J38" s="78">
        <v>1.147</v>
      </c>
      <c r="K38" s="100" t="s">
        <v>44</v>
      </c>
      <c r="M38" s="91">
        <f t="shared" si="2"/>
        <v>-1.3757523645743779E-2</v>
      </c>
    </row>
    <row r="39" spans="1:14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62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63</v>
      </c>
      <c r="D44" s="97" t="s">
        <v>13</v>
      </c>
      <c r="E44" s="133">
        <v>36831</v>
      </c>
      <c r="F44" s="133">
        <v>41044</v>
      </c>
      <c r="G44" s="134">
        <v>3.8450000000000002</v>
      </c>
      <c r="H44" s="135">
        <v>107.25</v>
      </c>
      <c r="I44" s="135">
        <v>108.452</v>
      </c>
      <c r="J44" s="135">
        <v>108.46299999999999</v>
      </c>
      <c r="K44" s="34"/>
      <c r="L44" s="34"/>
      <c r="M44" s="35">
        <f t="shared" ref="M44:M68" si="5">+(J44-I44)/I44</f>
        <v>1.014273595691705E-4</v>
      </c>
      <c r="N44" s="34"/>
    </row>
    <row r="45" spans="1:14" ht="16.5" thickTop="1" thickBot="1">
      <c r="B45" s="136">
        <f>B44+1</f>
        <v>30</v>
      </c>
      <c r="C45" s="137" t="s">
        <v>64</v>
      </c>
      <c r="D45" s="77" t="s">
        <v>20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101.726</v>
      </c>
      <c r="J45" s="55">
        <v>101.735</v>
      </c>
      <c r="K45" s="34"/>
      <c r="L45" s="34"/>
      <c r="M45" s="35">
        <f t="shared" si="5"/>
        <v>8.8472956766218487E-5</v>
      </c>
      <c r="N45" s="34"/>
    </row>
    <row r="46" spans="1:14" ht="16.5" thickTop="1" thickBot="1">
      <c r="B46" s="136">
        <f t="shared" ref="B46:B68" si="6">B45+1</f>
        <v>31</v>
      </c>
      <c r="C46" s="139" t="s">
        <v>65</v>
      </c>
      <c r="D46" s="77" t="s">
        <v>20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102.994</v>
      </c>
      <c r="J46" s="55">
        <v>103.003</v>
      </c>
      <c r="K46" s="34"/>
      <c r="L46" s="34"/>
      <c r="M46" s="35">
        <f t="shared" si="5"/>
        <v>8.7383731091134829E-5</v>
      </c>
      <c r="N46" s="34"/>
    </row>
    <row r="47" spans="1:14" ht="16.5" thickTop="1" thickBot="1">
      <c r="B47" s="136">
        <f t="shared" si="6"/>
        <v>32</v>
      </c>
      <c r="C47" s="139" t="s">
        <v>66</v>
      </c>
      <c r="D47" s="77" t="s">
        <v>67</v>
      </c>
      <c r="E47" s="133">
        <v>36831</v>
      </c>
      <c r="F47" s="133">
        <v>41039</v>
      </c>
      <c r="G47" s="138">
        <v>4.444</v>
      </c>
      <c r="H47" s="55">
        <v>102.46599999999999</v>
      </c>
      <c r="I47" s="55">
        <v>103.745</v>
      </c>
      <c r="J47" s="55">
        <v>103.756</v>
      </c>
      <c r="K47" s="34"/>
      <c r="L47" s="34"/>
      <c r="M47" s="35">
        <f t="shared" si="5"/>
        <v>1.0602920622676446E-4</v>
      </c>
      <c r="N47" s="34"/>
    </row>
    <row r="48" spans="1:14" ht="16.5" thickTop="1" thickBot="1">
      <c r="B48" s="136">
        <f t="shared" si="6"/>
        <v>33</v>
      </c>
      <c r="C48" s="140" t="s">
        <v>68</v>
      </c>
      <c r="D48" s="77" t="s">
        <v>69</v>
      </c>
      <c r="E48" s="133">
        <v>39209</v>
      </c>
      <c r="F48" s="133">
        <v>41036</v>
      </c>
      <c r="G48" s="138">
        <v>3.9860000000000002</v>
      </c>
      <c r="H48" s="55">
        <v>103.164</v>
      </c>
      <c r="I48" s="55">
        <v>104.39100000000001</v>
      </c>
      <c r="J48" s="55">
        <v>104.402</v>
      </c>
      <c r="K48" s="34"/>
      <c r="L48" s="34"/>
      <c r="M48" s="35">
        <f t="shared" si="5"/>
        <v>1.0537306855950876E-4</v>
      </c>
      <c r="N48" s="34"/>
    </row>
    <row r="49" spans="2:14" ht="16.5" thickTop="1" thickBot="1">
      <c r="B49" s="136">
        <f t="shared" si="6"/>
        <v>34</v>
      </c>
      <c r="C49" s="140" t="s">
        <v>70</v>
      </c>
      <c r="D49" s="77" t="s">
        <v>24</v>
      </c>
      <c r="E49" s="133">
        <v>37865</v>
      </c>
      <c r="F49" s="133">
        <v>41058</v>
      </c>
      <c r="G49" s="138">
        <v>3.786</v>
      </c>
      <c r="H49" s="55">
        <v>106.613</v>
      </c>
      <c r="I49" s="55">
        <v>107.759</v>
      </c>
      <c r="J49" s="55">
        <v>107.76900000000001</v>
      </c>
      <c r="K49" s="34"/>
      <c r="L49" s="34"/>
      <c r="M49" s="35">
        <f t="shared" si="5"/>
        <v>9.2799673345197298E-5</v>
      </c>
      <c r="N49" s="34"/>
    </row>
    <row r="50" spans="2:14" ht="16.5" thickTop="1" thickBot="1">
      <c r="B50" s="136">
        <f t="shared" si="6"/>
        <v>35</v>
      </c>
      <c r="C50" s="137" t="s">
        <v>71</v>
      </c>
      <c r="D50" s="77" t="s">
        <v>46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104.962</v>
      </c>
      <c r="J50" s="55">
        <v>104.973</v>
      </c>
      <c r="K50" s="34"/>
      <c r="L50" s="34"/>
      <c r="M50" s="44">
        <f>+(J50-I50)/I50</f>
        <v>1.0479983232022713E-4</v>
      </c>
      <c r="N50" s="34"/>
    </row>
    <row r="51" spans="2:14" ht="16.5" thickTop="1" thickBot="1">
      <c r="B51" s="136">
        <f t="shared" si="6"/>
        <v>36</v>
      </c>
      <c r="C51" s="137" t="s">
        <v>72</v>
      </c>
      <c r="D51" s="77" t="s">
        <v>73</v>
      </c>
      <c r="E51" s="133">
        <v>35464</v>
      </c>
      <c r="F51" s="133">
        <v>41018</v>
      </c>
      <c r="G51" s="138">
        <v>3.9180000000000001</v>
      </c>
      <c r="H51" s="55">
        <v>103.57899999999999</v>
      </c>
      <c r="I51" s="55">
        <v>104.741</v>
      </c>
      <c r="J51" s="55">
        <v>104.752</v>
      </c>
      <c r="K51" s="34" t="s">
        <v>22</v>
      </c>
      <c r="L51" s="34"/>
      <c r="M51" s="35">
        <f>+(J51-I51)/I51</f>
        <v>1.0502095645445126E-4</v>
      </c>
      <c r="N51" s="34"/>
    </row>
    <row r="52" spans="2:14" ht="16.5" thickTop="1" thickBot="1">
      <c r="B52" s="136">
        <f t="shared" si="6"/>
        <v>37</v>
      </c>
      <c r="C52" s="140" t="s">
        <v>74</v>
      </c>
      <c r="D52" s="77" t="s">
        <v>73</v>
      </c>
      <c r="E52" s="133">
        <v>39188</v>
      </c>
      <c r="F52" s="133">
        <v>41018</v>
      </c>
      <c r="G52" s="138">
        <v>3.8410000000000002</v>
      </c>
      <c r="H52" s="55">
        <v>104.035</v>
      </c>
      <c r="I52" s="55">
        <v>105.22199999999999</v>
      </c>
      <c r="J52" s="55">
        <v>105.233</v>
      </c>
      <c r="K52" s="34"/>
      <c r="L52" s="34"/>
      <c r="M52" s="35">
        <f t="shared" si="5"/>
        <v>1.0454087548240758E-4</v>
      </c>
      <c r="N52" s="34"/>
    </row>
    <row r="53" spans="2:14" ht="15" customHeight="1" thickTop="1" thickBot="1">
      <c r="B53" s="136">
        <f t="shared" si="6"/>
        <v>38</v>
      </c>
      <c r="C53" s="137" t="s">
        <v>75</v>
      </c>
      <c r="D53" s="77" t="s">
        <v>76</v>
      </c>
      <c r="E53" s="133">
        <v>37207</v>
      </c>
      <c r="F53" s="133">
        <v>41060</v>
      </c>
      <c r="G53" s="138">
        <v>3.4620000000000002</v>
      </c>
      <c r="H53" s="141">
        <v>105.393</v>
      </c>
      <c r="I53" s="141">
        <v>106.453</v>
      </c>
      <c r="J53" s="141">
        <v>106.462</v>
      </c>
      <c r="M53" s="7">
        <f t="shared" si="5"/>
        <v>8.4544352906919869E-5</v>
      </c>
    </row>
    <row r="54" spans="2:14" ht="16.5" thickTop="1" thickBot="1">
      <c r="B54" s="136">
        <f t="shared" si="6"/>
        <v>39</v>
      </c>
      <c r="C54" s="137" t="s">
        <v>77</v>
      </c>
      <c r="D54" s="77" t="s">
        <v>78</v>
      </c>
      <c r="E54" s="133">
        <v>37043</v>
      </c>
      <c r="F54" s="133">
        <v>41060</v>
      </c>
      <c r="G54" s="138">
        <v>4.343</v>
      </c>
      <c r="H54" s="141">
        <v>101.616</v>
      </c>
      <c r="I54" s="141">
        <v>102.72199999999999</v>
      </c>
      <c r="J54" s="141">
        <v>102.732</v>
      </c>
      <c r="K54" s="34"/>
      <c r="L54" s="34"/>
      <c r="M54" s="35">
        <f>+(J54-I53)/I53</f>
        <v>-3.4954393018515245E-2</v>
      </c>
      <c r="N54" s="34"/>
    </row>
    <row r="55" spans="2:14" ht="16.5" thickTop="1" thickBot="1">
      <c r="B55" s="136">
        <f t="shared" si="6"/>
        <v>40</v>
      </c>
      <c r="C55" s="137" t="s">
        <v>79</v>
      </c>
      <c r="D55" s="77" t="s">
        <v>80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101.428</v>
      </c>
      <c r="J55" s="55">
        <v>101.43899999999999</v>
      </c>
      <c r="K55" s="34"/>
      <c r="L55" s="34"/>
      <c r="M55" s="35">
        <f t="shared" si="5"/>
        <v>1.0845131521863471E-4</v>
      </c>
      <c r="N55" s="34"/>
    </row>
    <row r="56" spans="2:14" ht="15.75" customHeight="1" thickTop="1" thickBot="1">
      <c r="B56" s="136">
        <f t="shared" si="6"/>
        <v>41</v>
      </c>
      <c r="C56" s="140" t="s">
        <v>81</v>
      </c>
      <c r="D56" s="77" t="s">
        <v>49</v>
      </c>
      <c r="E56" s="133">
        <v>39489</v>
      </c>
      <c r="F56" s="133">
        <v>41060</v>
      </c>
      <c r="G56" s="138">
        <v>3.4220000000000002</v>
      </c>
      <c r="H56" s="55">
        <v>103.745</v>
      </c>
      <c r="I56" s="55">
        <v>104.849</v>
      </c>
      <c r="J56" s="55">
        <v>104.858</v>
      </c>
      <c r="K56" s="34"/>
      <c r="L56" s="34"/>
      <c r="M56" s="35">
        <f t="shared" si="5"/>
        <v>8.5837728542955495E-5</v>
      </c>
      <c r="N56" s="34"/>
    </row>
    <row r="57" spans="2:14" ht="17.25" customHeight="1" thickTop="1" thickBot="1">
      <c r="B57" s="136">
        <f t="shared" si="6"/>
        <v>42</v>
      </c>
      <c r="C57" s="140" t="s">
        <v>82</v>
      </c>
      <c r="D57" s="77" t="s">
        <v>83</v>
      </c>
      <c r="E57" s="133">
        <v>36075</v>
      </c>
      <c r="F57" s="133">
        <v>41059</v>
      </c>
      <c r="G57" s="138">
        <v>3.5880000000000001</v>
      </c>
      <c r="H57" s="55">
        <v>106.429</v>
      </c>
      <c r="I57" s="55">
        <v>107.521</v>
      </c>
      <c r="J57" s="55">
        <v>107.53100000000001</v>
      </c>
      <c r="K57" s="34"/>
      <c r="L57" s="34"/>
      <c r="M57" s="35">
        <f t="shared" si="5"/>
        <v>9.300508737832717E-5</v>
      </c>
      <c r="N57" s="34"/>
    </row>
    <row r="58" spans="2:14" ht="16.5" thickTop="1" thickBot="1">
      <c r="B58" s="136">
        <f>B57+1</f>
        <v>43</v>
      </c>
      <c r="C58" s="140" t="s">
        <v>84</v>
      </c>
      <c r="D58" s="77" t="s">
        <v>85</v>
      </c>
      <c r="E58" s="133">
        <v>37396</v>
      </c>
      <c r="F58" s="133">
        <v>41382</v>
      </c>
      <c r="G58" s="138">
        <v>3.59</v>
      </c>
      <c r="H58" s="55">
        <v>105.458</v>
      </c>
      <c r="I58" s="55">
        <v>102.989</v>
      </c>
      <c r="J58" s="55">
        <v>102.999</v>
      </c>
      <c r="K58" s="34" t="s">
        <v>22</v>
      </c>
      <c r="L58" s="34"/>
      <c r="M58" s="35">
        <f t="shared" si="5"/>
        <v>9.7097748303128536E-5</v>
      </c>
      <c r="N58" s="34"/>
    </row>
    <row r="59" spans="2:14" ht="16.5" thickTop="1" thickBot="1">
      <c r="B59" s="136">
        <f t="shared" si="6"/>
        <v>44</v>
      </c>
      <c r="C59" s="140" t="s">
        <v>86</v>
      </c>
      <c r="D59" s="77" t="s">
        <v>27</v>
      </c>
      <c r="E59" s="133">
        <v>40211</v>
      </c>
      <c r="F59" s="133">
        <v>41059</v>
      </c>
      <c r="G59" s="138">
        <v>3.137</v>
      </c>
      <c r="H59" s="55">
        <v>102.929</v>
      </c>
      <c r="I59" s="55">
        <v>103.88200000000001</v>
      </c>
      <c r="J59" s="55">
        <v>103.893</v>
      </c>
      <c r="K59" s="34" t="s">
        <v>22</v>
      </c>
      <c r="L59" s="34"/>
      <c r="M59" s="35">
        <f t="shared" si="5"/>
        <v>1.0588937448254442E-4</v>
      </c>
      <c r="N59" s="34"/>
    </row>
    <row r="60" spans="2:14" ht="16.5" thickTop="1" thickBot="1">
      <c r="B60" s="136">
        <f t="shared" si="6"/>
        <v>45</v>
      </c>
      <c r="C60" s="137" t="s">
        <v>87</v>
      </c>
      <c r="D60" s="77" t="s">
        <v>88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100.07299999999999</v>
      </c>
      <c r="J60" s="55">
        <v>100.08199999999999</v>
      </c>
      <c r="K60" s="34"/>
      <c r="L60" s="34"/>
      <c r="M60" s="35">
        <f t="shared" si="5"/>
        <v>8.993434792601742E-5</v>
      </c>
      <c r="N60" s="34"/>
    </row>
    <row r="61" spans="2:14" ht="16.5" thickTop="1" thickBot="1">
      <c r="B61" s="136">
        <f t="shared" si="6"/>
        <v>46</v>
      </c>
      <c r="C61" s="140" t="s">
        <v>89</v>
      </c>
      <c r="D61" s="77" t="s">
        <v>90</v>
      </c>
      <c r="E61" s="133">
        <v>36815</v>
      </c>
      <c r="F61" s="133">
        <v>41057</v>
      </c>
      <c r="G61" s="138">
        <v>3.625</v>
      </c>
      <c r="H61" s="55">
        <v>104.217</v>
      </c>
      <c r="I61" s="55">
        <v>105.39100000000001</v>
      </c>
      <c r="J61" s="55">
        <v>105.401</v>
      </c>
      <c r="K61" s="34"/>
      <c r="L61" s="34"/>
      <c r="M61" s="35">
        <f>+(J61-I50)/I50</f>
        <v>4.1824660353270036E-3</v>
      </c>
      <c r="N61" s="34"/>
    </row>
    <row r="62" spans="2:14" ht="16.5" thickTop="1" thickBot="1">
      <c r="B62" s="136">
        <f t="shared" si="6"/>
        <v>47</v>
      </c>
      <c r="C62" s="143" t="s">
        <v>91</v>
      </c>
      <c r="D62" s="144" t="s">
        <v>92</v>
      </c>
      <c r="E62" s="145">
        <v>35744</v>
      </c>
      <c r="F62" s="145">
        <v>41057</v>
      </c>
      <c r="G62" s="146">
        <v>3.8849999999999998</v>
      </c>
      <c r="H62" s="147">
        <v>102.401</v>
      </c>
      <c r="I62" s="147">
        <v>103.636</v>
      </c>
      <c r="J62" s="147">
        <v>103.64700000000001</v>
      </c>
      <c r="K62" s="34"/>
      <c r="L62" s="34"/>
      <c r="M62" s="35">
        <f t="shared" si="5"/>
        <v>1.0614072330087896E-4</v>
      </c>
      <c r="N62" s="34"/>
    </row>
    <row r="63" spans="2:14" ht="16.5" thickTop="1" thickBot="1">
      <c r="B63" s="136">
        <f t="shared" si="6"/>
        <v>48</v>
      </c>
      <c r="C63" s="148" t="s">
        <v>93</v>
      </c>
      <c r="D63" s="149" t="s">
        <v>94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104.489</v>
      </c>
      <c r="J63" s="55">
        <v>104.5</v>
      </c>
      <c r="K63" s="34"/>
      <c r="L63" s="34"/>
      <c r="M63" s="35">
        <f t="shared" si="5"/>
        <v>1.0527423939357902E-4</v>
      </c>
      <c r="N63" s="34"/>
    </row>
    <row r="64" spans="2:14" ht="16.5" thickTop="1" thickBot="1">
      <c r="B64" s="136">
        <f t="shared" si="6"/>
        <v>49</v>
      </c>
      <c r="C64" s="152" t="s">
        <v>95</v>
      </c>
      <c r="D64" s="97" t="s">
        <v>96</v>
      </c>
      <c r="E64" s="133">
        <v>39604</v>
      </c>
      <c r="F64" s="133">
        <v>41059</v>
      </c>
      <c r="G64" s="134">
        <v>2.8370000000000002</v>
      </c>
      <c r="H64" s="141">
        <v>104.285</v>
      </c>
      <c r="I64" s="141">
        <v>105.252</v>
      </c>
      <c r="J64" s="141">
        <v>105.259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6">
        <f t="shared" si="6"/>
        <v>50</v>
      </c>
      <c r="C65" s="137" t="s">
        <v>97</v>
      </c>
      <c r="D65" s="77" t="s">
        <v>98</v>
      </c>
      <c r="E65" s="133">
        <v>35481</v>
      </c>
      <c r="F65" s="133">
        <v>41057</v>
      </c>
      <c r="G65" s="138">
        <v>3.931</v>
      </c>
      <c r="H65" s="55">
        <v>102.367</v>
      </c>
      <c r="I65" s="55">
        <v>103.575</v>
      </c>
      <c r="J65" s="55">
        <v>103.586</v>
      </c>
      <c r="K65" s="34"/>
      <c r="L65" s="34"/>
      <c r="M65" s="35">
        <f t="shared" si="5"/>
        <v>1.0620323437118686E-4</v>
      </c>
      <c r="N65" s="34"/>
    </row>
    <row r="66" spans="1:14" ht="16.5" thickTop="1" thickBot="1">
      <c r="A66" s="6">
        <v>0</v>
      </c>
      <c r="B66" s="136">
        <f>B65+1</f>
        <v>51</v>
      </c>
      <c r="C66" s="140" t="s">
        <v>99</v>
      </c>
      <c r="D66" s="77" t="s">
        <v>34</v>
      </c>
      <c r="E66" s="133">
        <v>39706</v>
      </c>
      <c r="F66" s="133">
        <v>41388</v>
      </c>
      <c r="G66" s="138">
        <v>3.746</v>
      </c>
      <c r="H66" s="55">
        <v>103.8</v>
      </c>
      <c r="I66" s="55">
        <v>104.898</v>
      </c>
      <c r="J66" s="55">
        <v>101.161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6"/>
        <v>52</v>
      </c>
      <c r="C67" s="140" t="s">
        <v>100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105.496</v>
      </c>
      <c r="J67" s="55">
        <v>105.504</v>
      </c>
      <c r="K67" s="34"/>
      <c r="L67" s="34"/>
      <c r="M67" s="35"/>
      <c r="N67" s="34"/>
    </row>
    <row r="68" spans="1:14" ht="16.5" thickTop="1" thickBot="1">
      <c r="B68" s="153">
        <f t="shared" si="6"/>
        <v>53</v>
      </c>
      <c r="C68" s="154" t="s">
        <v>101</v>
      </c>
      <c r="D68" s="144" t="s">
        <v>102</v>
      </c>
      <c r="E68" s="155">
        <v>34288</v>
      </c>
      <c r="F68" s="155">
        <v>41061</v>
      </c>
      <c r="G68" s="146">
        <v>3.3690000000000002</v>
      </c>
      <c r="H68" s="147">
        <v>101.94199999999999</v>
      </c>
      <c r="I68" s="147">
        <v>103.027</v>
      </c>
      <c r="J68" s="147">
        <v>103.036</v>
      </c>
      <c r="K68" s="34"/>
      <c r="L68" s="34"/>
      <c r="M68" s="35">
        <f t="shared" si="5"/>
        <v>8.7355741698781297E-5</v>
      </c>
      <c r="N68" s="34"/>
    </row>
    <row r="69" spans="1:14" ht="16.5" thickTop="1" thickBot="1">
      <c r="A69" s="6" t="s">
        <v>55</v>
      </c>
      <c r="B69" s="156" t="s">
        <v>103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104</v>
      </c>
      <c r="D70" s="161" t="s">
        <v>13</v>
      </c>
      <c r="E70" s="133">
        <v>39084</v>
      </c>
      <c r="F70" s="133">
        <v>41060</v>
      </c>
      <c r="G70" s="134">
        <v>0.39700000000000002</v>
      </c>
      <c r="H70" s="162">
        <v>10.458</v>
      </c>
      <c r="I70" s="162">
        <v>10.566000000000001</v>
      </c>
      <c r="J70" s="162">
        <v>10.567</v>
      </c>
      <c r="K70" s="34"/>
      <c r="L70" s="34"/>
      <c r="M70" s="35">
        <f>+(J70-I70)/I70</f>
        <v>9.4643195154215943E-5</v>
      </c>
      <c r="N70" s="34"/>
    </row>
    <row r="71" spans="1:14" ht="16.5" thickTop="1" thickBot="1">
      <c r="A71" s="6" t="s">
        <v>55</v>
      </c>
      <c r="B71" s="163">
        <f>+B70+1</f>
        <v>55</v>
      </c>
      <c r="C71" s="164" t="s">
        <v>105</v>
      </c>
      <c r="D71" s="165" t="s">
        <v>24</v>
      </c>
      <c r="E71" s="166">
        <v>39762</v>
      </c>
      <c r="F71" s="166">
        <v>41051</v>
      </c>
      <c r="G71" s="138">
        <v>3.915</v>
      </c>
      <c r="H71" s="167">
        <v>103.31</v>
      </c>
      <c r="I71" s="167">
        <v>104.41200000000001</v>
      </c>
      <c r="J71" s="167">
        <v>104.422</v>
      </c>
      <c r="M71" s="91">
        <f>+(J71-I71)/I71</f>
        <v>9.5774432057530793E-5</v>
      </c>
    </row>
    <row r="72" spans="1:14" ht="16.5" thickTop="1" thickBot="1">
      <c r="B72" s="168">
        <f>+B71+1</f>
        <v>56</v>
      </c>
      <c r="C72" s="169" t="s">
        <v>106</v>
      </c>
      <c r="D72" s="144" t="s">
        <v>107</v>
      </c>
      <c r="E72" s="170">
        <v>40543</v>
      </c>
      <c r="F72" s="170">
        <v>41026</v>
      </c>
      <c r="G72" s="146">
        <v>2.7309999999999999</v>
      </c>
      <c r="H72" s="79">
        <v>103.455</v>
      </c>
      <c r="I72" s="79">
        <v>104.57</v>
      </c>
      <c r="J72" s="79">
        <v>104.58</v>
      </c>
      <c r="M72" s="91">
        <f>+(J72-I72)/I72</f>
        <v>9.5629721717558738E-5</v>
      </c>
    </row>
    <row r="73" spans="1:14" ht="18" customHeight="1" thickTop="1" thickBot="1">
      <c r="B73" s="128" t="s">
        <v>108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109</v>
      </c>
      <c r="D74" s="175" t="s">
        <v>76</v>
      </c>
      <c r="E74" s="145">
        <v>39503</v>
      </c>
      <c r="F74" s="145">
        <v>41060</v>
      </c>
      <c r="G74" s="176">
        <v>3.9380000000000002</v>
      </c>
      <c r="H74" s="33">
        <v>101.07899999999999</v>
      </c>
      <c r="I74" s="33">
        <v>102.164</v>
      </c>
      <c r="J74" s="33">
        <v>102.23099999999999</v>
      </c>
      <c r="K74" s="90" t="s">
        <v>40</v>
      </c>
      <c r="M74" s="91">
        <f>+(J74-I74)/I74</f>
        <v>6.5580830821026061E-4</v>
      </c>
    </row>
    <row r="75" spans="1:14" ht="13.5" customHeight="1" thickTop="1" thickBot="1">
      <c r="B75" s="128" t="s">
        <v>110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111</v>
      </c>
      <c r="D76" s="97" t="s">
        <v>13</v>
      </c>
      <c r="E76" s="133">
        <v>34561</v>
      </c>
      <c r="F76" s="133">
        <v>41044</v>
      </c>
      <c r="G76" s="134">
        <v>1.0229999999999999</v>
      </c>
      <c r="H76" s="135">
        <v>70.831999999999994</v>
      </c>
      <c r="I76" s="135">
        <v>69.718000000000004</v>
      </c>
      <c r="J76" s="135">
        <v>69.706000000000003</v>
      </c>
      <c r="K76" s="34"/>
      <c r="L76" s="34"/>
      <c r="M76" s="35">
        <f t="shared" ref="M76:M90" si="7">+(J76-I76)/I76</f>
        <v>-1.7212197710778356E-4</v>
      </c>
      <c r="N76" s="34"/>
    </row>
    <row r="77" spans="1:14" ht="16.5" thickTop="1" thickBot="1">
      <c r="B77" s="178">
        <f t="shared" ref="B77:B90" si="8">+B76+1</f>
        <v>59</v>
      </c>
      <c r="C77" s="164" t="s">
        <v>112</v>
      </c>
      <c r="D77" s="165" t="s">
        <v>67</v>
      </c>
      <c r="E77" s="179">
        <v>34415</v>
      </c>
      <c r="F77" s="133">
        <v>41039</v>
      </c>
      <c r="G77" s="138">
        <v>2.2669999999999999</v>
      </c>
      <c r="H77" s="55">
        <v>150.572</v>
      </c>
      <c r="I77" s="55">
        <v>151.143</v>
      </c>
      <c r="J77" s="55">
        <v>151.011</v>
      </c>
      <c r="K77" s="34"/>
      <c r="L77" s="34"/>
      <c r="M77" s="35">
        <f t="shared" si="7"/>
        <v>-8.7334511025985331E-4</v>
      </c>
      <c r="N77" s="34"/>
    </row>
    <row r="78" spans="1:14" ht="16.5" thickTop="1" thickBot="1">
      <c r="B78" s="178">
        <f t="shared" si="8"/>
        <v>60</v>
      </c>
      <c r="C78" s="164" t="s">
        <v>113</v>
      </c>
      <c r="D78" s="77" t="s">
        <v>67</v>
      </c>
      <c r="E78" s="179">
        <v>34415</v>
      </c>
      <c r="F78" s="133">
        <v>41039</v>
      </c>
      <c r="G78" s="138">
        <v>22.396000000000001</v>
      </c>
      <c r="H78" s="55">
        <v>1493.097</v>
      </c>
      <c r="I78" s="55">
        <v>1499.7239999999999</v>
      </c>
      <c r="J78" s="55">
        <v>1498.413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8"/>
        <v>61</v>
      </c>
      <c r="C79" s="164" t="s">
        <v>114</v>
      </c>
      <c r="D79" s="180" t="s">
        <v>73</v>
      </c>
      <c r="E79" s="179">
        <v>34449</v>
      </c>
      <c r="F79" s="133">
        <v>41018</v>
      </c>
      <c r="G79" s="138">
        <v>2.423</v>
      </c>
      <c r="H79" s="55">
        <v>111.72499999999999</v>
      </c>
      <c r="I79" s="55">
        <v>111.49</v>
      </c>
      <c r="J79" s="55">
        <v>111.395</v>
      </c>
      <c r="K79" s="34"/>
      <c r="L79" s="34"/>
      <c r="M79" s="35">
        <f>+(J79-I79)/I79</f>
        <v>-8.5209435823839692E-4</v>
      </c>
      <c r="N79" s="34"/>
    </row>
    <row r="80" spans="1:14" ht="16.5" thickTop="1" thickBot="1">
      <c r="B80" s="178">
        <f t="shared" si="8"/>
        <v>62</v>
      </c>
      <c r="C80" s="181" t="s">
        <v>115</v>
      </c>
      <c r="D80" s="180" t="s">
        <v>73</v>
      </c>
      <c r="E80" s="179">
        <v>37196</v>
      </c>
      <c r="F80" s="133">
        <v>41018</v>
      </c>
      <c r="G80" s="138">
        <v>1.641</v>
      </c>
      <c r="H80" s="55">
        <v>110.651</v>
      </c>
      <c r="I80" s="55">
        <v>110.20399999999999</v>
      </c>
      <c r="J80" s="55">
        <v>110.10599999999999</v>
      </c>
      <c r="K80" s="34"/>
      <c r="L80" s="34"/>
      <c r="M80" s="35" t="e">
        <f>+(#REF!-I80)/I80</f>
        <v>#REF!</v>
      </c>
      <c r="N80" s="34"/>
    </row>
    <row r="81" spans="1:18" ht="16.5" thickTop="1" thickBot="1">
      <c r="B81" s="178">
        <f t="shared" si="8"/>
        <v>63</v>
      </c>
      <c r="C81" s="164" t="s">
        <v>116</v>
      </c>
      <c r="D81" s="165" t="s">
        <v>46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87.766999999999996</v>
      </c>
      <c r="J81" s="55">
        <v>88.034000000000006</v>
      </c>
      <c r="K81" s="34"/>
      <c r="L81" s="34"/>
      <c r="M81" s="35">
        <f t="shared" si="7"/>
        <v>3.0421456811786907E-3</v>
      </c>
      <c r="N81" s="34"/>
    </row>
    <row r="82" spans="1:18" ht="16.5" thickTop="1" thickBot="1">
      <c r="B82" s="178">
        <f t="shared" si="8"/>
        <v>64</v>
      </c>
      <c r="C82" s="164" t="s">
        <v>117</v>
      </c>
      <c r="D82" s="165" t="s">
        <v>80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16.491</v>
      </c>
      <c r="J82" s="55">
        <v>16.484999999999999</v>
      </c>
      <c r="K82" s="34"/>
      <c r="L82" s="34"/>
      <c r="M82" s="35">
        <f t="shared" si="7"/>
        <v>-3.6383481899219134E-4</v>
      </c>
      <c r="N82" s="34"/>
    </row>
    <row r="83" spans="1:18" ht="16.5" thickTop="1" thickBot="1">
      <c r="B83" s="178">
        <f t="shared" si="8"/>
        <v>65</v>
      </c>
      <c r="C83" s="164" t="s">
        <v>118</v>
      </c>
      <c r="D83" s="165" t="s">
        <v>88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266.52600000000001</v>
      </c>
      <c r="J83" s="55">
        <v>265.68</v>
      </c>
      <c r="K83" s="34"/>
      <c r="L83" s="34"/>
      <c r="M83" s="35">
        <f t="shared" si="7"/>
        <v>-3.1741743769838726E-3</v>
      </c>
      <c r="N83" s="34"/>
    </row>
    <row r="84" spans="1:18" ht="16.5" thickTop="1" thickBot="1">
      <c r="A84" s="6">
        <v>44</v>
      </c>
      <c r="B84" s="178">
        <f t="shared" si="8"/>
        <v>66</v>
      </c>
      <c r="C84" s="164" t="s">
        <v>119</v>
      </c>
      <c r="D84" s="77" t="s">
        <v>92</v>
      </c>
      <c r="E84" s="179">
        <v>34599</v>
      </c>
      <c r="F84" s="133">
        <v>41047</v>
      </c>
      <c r="G84" s="138">
        <v>1.417</v>
      </c>
      <c r="H84" s="55">
        <v>39.445</v>
      </c>
      <c r="I84" s="55">
        <v>38.841000000000001</v>
      </c>
      <c r="J84" s="55">
        <v>38.718000000000004</v>
      </c>
      <c r="K84" s="34"/>
      <c r="L84" s="34"/>
      <c r="M84" s="35">
        <f t="shared" si="7"/>
        <v>-3.1667567776318207E-3</v>
      </c>
      <c r="N84" s="34"/>
    </row>
    <row r="85" spans="1:18" ht="15.75" customHeight="1" thickTop="1" thickBot="1">
      <c r="B85" s="178">
        <f t="shared" si="8"/>
        <v>67</v>
      </c>
      <c r="C85" s="181" t="s">
        <v>120</v>
      </c>
      <c r="D85" s="77" t="s">
        <v>96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2423.989</v>
      </c>
      <c r="J85" s="94">
        <v>2417.0569999999998</v>
      </c>
      <c r="K85" s="34"/>
      <c r="L85" s="34"/>
      <c r="M85" s="35">
        <f t="shared" si="7"/>
        <v>-2.8597489510060665E-3</v>
      </c>
      <c r="N85" s="34"/>
    </row>
    <row r="86" spans="1:18" ht="13.5" customHeight="1" thickTop="1" thickBot="1">
      <c r="B86" s="178">
        <f t="shared" si="8"/>
        <v>68</v>
      </c>
      <c r="C86" s="164" t="s">
        <v>121</v>
      </c>
      <c r="D86" s="165" t="s">
        <v>98</v>
      </c>
      <c r="E86" s="179">
        <v>34423</v>
      </c>
      <c r="F86" s="133">
        <v>41046</v>
      </c>
      <c r="G86" s="138">
        <v>1.4670000000000001</v>
      </c>
      <c r="H86" s="55">
        <v>78.373999999999995</v>
      </c>
      <c r="I86" s="55">
        <v>78.754999999999995</v>
      </c>
      <c r="J86" s="55">
        <v>78.558000000000007</v>
      </c>
      <c r="K86" s="34"/>
      <c r="L86" s="34"/>
      <c r="M86" s="35">
        <f t="shared" si="7"/>
        <v>-2.5014284807312365E-3</v>
      </c>
      <c r="N86" s="34"/>
    </row>
    <row r="87" spans="1:18" ht="16.5" thickTop="1" thickBot="1">
      <c r="B87" s="178">
        <f t="shared" si="8"/>
        <v>69</v>
      </c>
      <c r="C87" s="164" t="s">
        <v>122</v>
      </c>
      <c r="D87" s="165" t="s">
        <v>98</v>
      </c>
      <c r="E87" s="179">
        <v>34731</v>
      </c>
      <c r="F87" s="133">
        <v>41044</v>
      </c>
      <c r="G87" s="138">
        <v>1.3089999999999999</v>
      </c>
      <c r="H87" s="55">
        <v>58.042999999999999</v>
      </c>
      <c r="I87" s="55">
        <v>57.357999999999997</v>
      </c>
      <c r="J87" s="55">
        <v>57.311</v>
      </c>
      <c r="K87" s="34"/>
      <c r="L87" s="34"/>
      <c r="M87" s="35">
        <f t="shared" si="7"/>
        <v>-8.1941490289056534E-4</v>
      </c>
      <c r="N87" s="34"/>
    </row>
    <row r="88" spans="1:18" ht="16.5" thickTop="1" thickBot="1">
      <c r="B88" s="178">
        <f t="shared" si="8"/>
        <v>70</v>
      </c>
      <c r="C88" s="183" t="s">
        <v>123</v>
      </c>
      <c r="D88" s="184" t="s">
        <v>102</v>
      </c>
      <c r="E88" s="179">
        <v>36192</v>
      </c>
      <c r="F88" s="155">
        <v>41061</v>
      </c>
      <c r="G88" s="146">
        <v>1.2150000000000001</v>
      </c>
      <c r="H88" s="55">
        <v>99.438000000000002</v>
      </c>
      <c r="I88" s="55">
        <v>101.482</v>
      </c>
      <c r="J88" s="55">
        <v>101.488</v>
      </c>
      <c r="K88" s="34"/>
      <c r="L88" s="34"/>
      <c r="M88" s="35">
        <f>+(J89-I89)/I89</f>
        <v>1.7791694836808692E-5</v>
      </c>
      <c r="N88" s="34"/>
    </row>
    <row r="89" spans="1:18" ht="16.5" thickTop="1" thickBot="1">
      <c r="B89" s="178">
        <f t="shared" si="8"/>
        <v>71</v>
      </c>
      <c r="C89" s="185" t="s">
        <v>124</v>
      </c>
      <c r="D89" s="165" t="s">
        <v>102</v>
      </c>
      <c r="E89" s="179">
        <v>36297</v>
      </c>
      <c r="F89" s="155">
        <v>41061</v>
      </c>
      <c r="G89" s="138">
        <v>1.4239999999999999</v>
      </c>
      <c r="H89" s="55">
        <v>111.271</v>
      </c>
      <c r="I89" s="55">
        <v>112.41200000000001</v>
      </c>
      <c r="J89" s="55">
        <v>112.414</v>
      </c>
      <c r="K89" s="34"/>
      <c r="L89" s="34"/>
      <c r="M89" s="35" t="e">
        <f>+(#REF!-#REF!)/#REF!</f>
        <v>#REF!</v>
      </c>
      <c r="N89" s="34"/>
    </row>
    <row r="90" spans="1:18" ht="16.5" thickTop="1" thickBot="1">
      <c r="B90" s="186">
        <f t="shared" si="8"/>
        <v>72</v>
      </c>
      <c r="C90" s="169" t="s">
        <v>125</v>
      </c>
      <c r="D90" s="184" t="s">
        <v>102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101.587</v>
      </c>
      <c r="J90" s="78">
        <v>101.578</v>
      </c>
      <c r="K90" s="34"/>
      <c r="L90" s="34"/>
      <c r="M90" s="35">
        <f t="shared" si="7"/>
        <v>-8.8594013013479494E-5</v>
      </c>
      <c r="N90" s="34"/>
      <c r="O90" s="34"/>
      <c r="P90" s="34"/>
      <c r="Q90" s="34"/>
      <c r="R90" s="36"/>
    </row>
    <row r="91" spans="1:18" ht="16.5" customHeight="1" thickTop="1" thickBot="1">
      <c r="B91" s="128" t="s">
        <v>126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127</v>
      </c>
      <c r="D92" s="97" t="s">
        <v>13</v>
      </c>
      <c r="E92" s="133">
        <v>39084</v>
      </c>
      <c r="F92" s="133">
        <v>41060</v>
      </c>
      <c r="G92" s="134">
        <v>0.28799999999999998</v>
      </c>
      <c r="H92" s="135">
        <v>11.554</v>
      </c>
      <c r="I92" s="135">
        <v>11.56</v>
      </c>
      <c r="J92" s="135">
        <v>11.563000000000001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128</v>
      </c>
      <c r="D93" s="77" t="s">
        <v>13</v>
      </c>
      <c r="E93" s="179">
        <v>39084</v>
      </c>
      <c r="F93" s="133">
        <v>41060</v>
      </c>
      <c r="G93" s="138">
        <v>0.20699999999999999</v>
      </c>
      <c r="H93" s="55">
        <v>12.456</v>
      </c>
      <c r="I93" s="55">
        <v>12.352</v>
      </c>
      <c r="J93" s="55">
        <v>12.343999999999999</v>
      </c>
      <c r="K93" s="34"/>
      <c r="L93" s="34"/>
      <c r="M93" s="35"/>
      <c r="N93" s="34"/>
    </row>
    <row r="94" spans="1:18" ht="16.5" thickTop="1" thickBot="1">
      <c r="B94" s="178">
        <f t="shared" ref="B94:B105" si="9">B93+1</f>
        <v>75</v>
      </c>
      <c r="C94" s="164" t="s">
        <v>129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15.138999999999999</v>
      </c>
      <c r="J94" s="55">
        <v>15.143000000000001</v>
      </c>
      <c r="K94" s="34"/>
      <c r="L94" s="34"/>
      <c r="M94" s="35"/>
      <c r="N94" s="34"/>
    </row>
    <row r="95" spans="1:18" ht="17.25" customHeight="1" thickTop="1" thickBot="1">
      <c r="B95" s="178">
        <f t="shared" si="9"/>
        <v>76</v>
      </c>
      <c r="C95" s="164" t="s">
        <v>130</v>
      </c>
      <c r="D95" s="77" t="s">
        <v>13</v>
      </c>
      <c r="E95" s="179">
        <v>39084</v>
      </c>
      <c r="F95" s="133">
        <v>41060</v>
      </c>
      <c r="G95" s="138">
        <v>0.32500000000000001</v>
      </c>
      <c r="H95" s="55">
        <v>15.221</v>
      </c>
      <c r="I95" s="55">
        <v>15.045</v>
      </c>
      <c r="J95" s="55">
        <v>15.06</v>
      </c>
      <c r="K95" s="34"/>
      <c r="L95" s="34"/>
      <c r="M95" s="35"/>
      <c r="N95" s="34"/>
    </row>
    <row r="96" spans="1:18" ht="16.5" thickTop="1" thickBot="1">
      <c r="B96" s="178">
        <f t="shared" si="9"/>
        <v>77</v>
      </c>
      <c r="C96" s="189" t="s">
        <v>131</v>
      </c>
      <c r="D96" s="77" t="s">
        <v>67</v>
      </c>
      <c r="E96" s="179">
        <v>39994</v>
      </c>
      <c r="F96" s="133">
        <v>41039</v>
      </c>
      <c r="G96" s="190">
        <v>0.16700000000000001</v>
      </c>
      <c r="H96" s="55">
        <v>12.161</v>
      </c>
      <c r="I96" s="55">
        <v>12.156000000000001</v>
      </c>
      <c r="J96" s="55">
        <v>12.157999999999999</v>
      </c>
      <c r="K96" s="34"/>
      <c r="L96" s="34"/>
      <c r="M96" s="35"/>
      <c r="N96" s="34"/>
    </row>
    <row r="97" spans="1:14" ht="16.5" thickTop="1" thickBot="1">
      <c r="B97" s="178">
        <f t="shared" si="9"/>
        <v>78</v>
      </c>
      <c r="C97" s="189" t="s">
        <v>132</v>
      </c>
      <c r="D97" s="77" t="s">
        <v>67</v>
      </c>
      <c r="E97" s="179">
        <v>40848</v>
      </c>
      <c r="F97" s="179" t="s">
        <v>31</v>
      </c>
      <c r="G97" s="190" t="s">
        <v>31</v>
      </c>
      <c r="H97" s="55">
        <v>10.731</v>
      </c>
      <c r="I97" s="55">
        <v>10.813000000000001</v>
      </c>
      <c r="J97" s="55">
        <v>10.831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133</v>
      </c>
      <c r="D98" s="77" t="s">
        <v>67</v>
      </c>
      <c r="E98" s="179">
        <v>40848</v>
      </c>
      <c r="F98" s="155" t="s">
        <v>31</v>
      </c>
      <c r="G98" s="190" t="s">
        <v>134</v>
      </c>
      <c r="H98" s="55">
        <v>10.515000000000001</v>
      </c>
      <c r="I98" s="55">
        <v>10.622999999999999</v>
      </c>
      <c r="J98" s="55">
        <v>10.63</v>
      </c>
      <c r="K98" s="34"/>
      <c r="L98" s="34"/>
      <c r="M98" s="35"/>
      <c r="N98" s="34"/>
    </row>
    <row r="99" spans="1:14" ht="16.5" thickTop="1" thickBot="1">
      <c r="B99" s="178">
        <f t="shared" si="9"/>
        <v>80</v>
      </c>
      <c r="C99" s="189" t="s">
        <v>135</v>
      </c>
      <c r="D99" s="77" t="s">
        <v>67</v>
      </c>
      <c r="E99" s="191">
        <v>40848</v>
      </c>
      <c r="F99" s="192" t="s">
        <v>31</v>
      </c>
      <c r="G99" s="193" t="s">
        <v>31</v>
      </c>
      <c r="H99" s="55">
        <v>10.686</v>
      </c>
      <c r="I99" s="55">
        <v>10.744</v>
      </c>
      <c r="J99" s="55">
        <v>10.75</v>
      </c>
      <c r="K99" s="34"/>
      <c r="L99" s="34"/>
      <c r="M99" s="35"/>
      <c r="N99" s="34"/>
    </row>
    <row r="100" spans="1:14" ht="16.5" thickTop="1" thickBot="1">
      <c r="B100" s="178">
        <f t="shared" si="9"/>
        <v>81</v>
      </c>
      <c r="C100" s="194" t="s">
        <v>136</v>
      </c>
      <c r="D100" s="165" t="s">
        <v>46</v>
      </c>
      <c r="E100" s="179">
        <v>39175</v>
      </c>
      <c r="F100" s="133">
        <v>41060</v>
      </c>
      <c r="G100" s="138">
        <v>1.9750000000000001</v>
      </c>
      <c r="H100" s="55">
        <v>123.67</v>
      </c>
      <c r="I100" s="55">
        <v>125.04</v>
      </c>
      <c r="J100" s="55">
        <v>125.25700000000001</v>
      </c>
      <c r="K100" s="34"/>
      <c r="L100" s="34"/>
      <c r="M100" s="35"/>
      <c r="N100" s="34"/>
    </row>
    <row r="101" spans="1:14" ht="16.5" thickTop="1" thickBot="1">
      <c r="B101" s="178">
        <f t="shared" si="9"/>
        <v>82</v>
      </c>
      <c r="C101" s="195" t="s">
        <v>137</v>
      </c>
      <c r="D101" s="165" t="s">
        <v>46</v>
      </c>
      <c r="E101" s="179">
        <v>39175</v>
      </c>
      <c r="F101" s="133">
        <v>41060</v>
      </c>
      <c r="G101" s="190">
        <v>2.2519999999999998</v>
      </c>
      <c r="H101" s="55">
        <v>125.22499999999999</v>
      </c>
      <c r="I101" s="55">
        <v>126.39700000000001</v>
      </c>
      <c r="J101" s="55">
        <v>126.60899999999999</v>
      </c>
      <c r="K101" s="34"/>
      <c r="L101" s="34"/>
      <c r="M101" s="35"/>
      <c r="N101" s="34"/>
    </row>
    <row r="102" spans="1:14" ht="16.5" thickTop="1" thickBot="1">
      <c r="B102" s="178">
        <f t="shared" si="9"/>
        <v>83</v>
      </c>
      <c r="C102" s="196" t="s">
        <v>138</v>
      </c>
      <c r="D102" s="197" t="s">
        <v>76</v>
      </c>
      <c r="E102" s="179">
        <v>40708</v>
      </c>
      <c r="F102" s="133">
        <v>41060</v>
      </c>
      <c r="G102" s="198">
        <v>3.2000000000000001E-2</v>
      </c>
      <c r="H102" s="55">
        <v>10.509</v>
      </c>
      <c r="I102" s="55">
        <v>10.446999999999999</v>
      </c>
      <c r="J102" s="55">
        <v>10.445</v>
      </c>
      <c r="K102" s="34"/>
      <c r="L102" s="34"/>
      <c r="M102" s="35"/>
      <c r="N102" s="34"/>
    </row>
    <row r="103" spans="1:14" ht="16.5" thickTop="1" thickBot="1">
      <c r="B103" s="178">
        <f t="shared" si="9"/>
        <v>84</v>
      </c>
      <c r="C103" s="96" t="s">
        <v>139</v>
      </c>
      <c r="D103" s="97" t="s">
        <v>98</v>
      </c>
      <c r="E103" s="179">
        <v>39699</v>
      </c>
      <c r="F103" s="188">
        <v>41031</v>
      </c>
      <c r="G103" s="198">
        <v>0.64</v>
      </c>
      <c r="H103" s="55">
        <v>111.01600000000001</v>
      </c>
      <c r="I103" s="55">
        <v>109.053</v>
      </c>
      <c r="J103" s="55">
        <v>108.937</v>
      </c>
      <c r="K103" s="34"/>
      <c r="L103" s="34"/>
      <c r="M103" s="35"/>
      <c r="N103" s="34"/>
    </row>
    <row r="104" spans="1:14" ht="16.5" thickTop="1" thickBot="1">
      <c r="B104" s="178">
        <f t="shared" si="9"/>
        <v>85</v>
      </c>
      <c r="C104" s="199" t="s">
        <v>140</v>
      </c>
      <c r="D104" s="144" t="s">
        <v>10</v>
      </c>
      <c r="E104" s="155">
        <v>39237</v>
      </c>
      <c r="F104" s="145">
        <v>41054</v>
      </c>
      <c r="G104" s="200">
        <v>0.18099999999999999</v>
      </c>
      <c r="H104" s="55">
        <v>19.855</v>
      </c>
      <c r="I104" s="55">
        <v>20.276</v>
      </c>
      <c r="J104" s="55">
        <v>20.195</v>
      </c>
      <c r="K104" s="34"/>
      <c r="L104" s="34"/>
      <c r="M104" s="35"/>
      <c r="N104" s="34"/>
    </row>
    <row r="105" spans="1:14" ht="16.5" thickTop="1" thickBot="1">
      <c r="B105" s="178">
        <f t="shared" si="9"/>
        <v>86</v>
      </c>
      <c r="C105" s="189" t="s">
        <v>141</v>
      </c>
      <c r="D105" s="77" t="s">
        <v>34</v>
      </c>
      <c r="E105" s="179">
        <v>40725</v>
      </c>
      <c r="F105" s="179" t="s">
        <v>31</v>
      </c>
      <c r="G105" s="200" t="s">
        <v>31</v>
      </c>
      <c r="H105" s="55">
        <v>86.962000000000003</v>
      </c>
      <c r="I105" s="55">
        <v>85.078999999999994</v>
      </c>
      <c r="J105" s="55">
        <v>85.031000000000006</v>
      </c>
      <c r="K105" s="34"/>
      <c r="L105" s="34"/>
      <c r="M105" s="35"/>
      <c r="N105" s="34"/>
    </row>
    <row r="106" spans="1:14" ht="16.5" thickTop="1" thickBot="1">
      <c r="A106" s="6" t="s">
        <v>55</v>
      </c>
      <c r="B106" s="178">
        <f>B105+1</f>
        <v>87</v>
      </c>
      <c r="C106" s="189" t="s">
        <v>142</v>
      </c>
      <c r="D106" s="77" t="s">
        <v>34</v>
      </c>
      <c r="E106" s="179">
        <v>40725</v>
      </c>
      <c r="F106" s="201" t="s">
        <v>31</v>
      </c>
      <c r="G106" s="202" t="s">
        <v>31</v>
      </c>
      <c r="H106" s="55">
        <v>88.457999999999998</v>
      </c>
      <c r="I106" s="55">
        <v>88.512</v>
      </c>
      <c r="J106" s="55">
        <v>88.194999999999993</v>
      </c>
      <c r="K106" s="34"/>
      <c r="L106" s="34"/>
      <c r="M106" s="35"/>
      <c r="N106" s="34"/>
    </row>
    <row r="107" spans="1:14" ht="15.75" thickTop="1">
      <c r="B107" s="178">
        <f t="shared" ref="B107:B110" si="10">B106+1</f>
        <v>88</v>
      </c>
      <c r="C107" s="203" t="s">
        <v>143</v>
      </c>
      <c r="D107" s="144" t="s">
        <v>144</v>
      </c>
      <c r="E107" s="204">
        <v>40910</v>
      </c>
      <c r="F107" s="205" t="s">
        <v>134</v>
      </c>
      <c r="G107" s="206" t="s">
        <v>134</v>
      </c>
      <c r="H107" s="55">
        <v>96.632999999999996</v>
      </c>
      <c r="I107" s="55">
        <v>97.001000000000005</v>
      </c>
      <c r="J107" s="55">
        <v>96.948999999999998</v>
      </c>
      <c r="K107" s="34"/>
      <c r="L107" s="34"/>
      <c r="M107" s="207"/>
      <c r="N107" s="34"/>
    </row>
    <row r="108" spans="1:14">
      <c r="B108" s="178">
        <f t="shared" si="10"/>
        <v>89</v>
      </c>
      <c r="C108" s="189" t="s">
        <v>145</v>
      </c>
      <c r="D108" s="77" t="s">
        <v>146</v>
      </c>
      <c r="E108" s="179">
        <v>41169</v>
      </c>
      <c r="F108" s="179" t="s">
        <v>134</v>
      </c>
      <c r="G108" s="208" t="s">
        <v>134</v>
      </c>
      <c r="H108" s="209">
        <v>96.430999999999997</v>
      </c>
      <c r="I108" s="55">
        <v>98.16</v>
      </c>
      <c r="J108" s="55">
        <v>98.14</v>
      </c>
      <c r="K108" s="34"/>
      <c r="L108" s="34"/>
      <c r="M108" s="207"/>
      <c r="N108" s="34"/>
    </row>
    <row r="109" spans="1:14">
      <c r="B109" s="178">
        <f t="shared" si="10"/>
        <v>90</v>
      </c>
      <c r="C109" s="189" t="s">
        <v>147</v>
      </c>
      <c r="D109" s="77" t="s">
        <v>146</v>
      </c>
      <c r="E109" s="179">
        <v>41169</v>
      </c>
      <c r="F109" s="179" t="s">
        <v>134</v>
      </c>
      <c r="G109" s="191" t="s">
        <v>134</v>
      </c>
      <c r="H109" s="210">
        <v>97.381</v>
      </c>
      <c r="I109" s="141">
        <v>101.2</v>
      </c>
      <c r="J109" s="141">
        <v>101.011</v>
      </c>
      <c r="K109" s="34"/>
      <c r="L109" s="34"/>
      <c r="M109" s="207"/>
      <c r="N109" s="34"/>
    </row>
    <row r="110" spans="1:14" ht="15.75" thickBot="1">
      <c r="B110" s="178">
        <f t="shared" si="10"/>
        <v>91</v>
      </c>
      <c r="C110" s="211" t="s">
        <v>148</v>
      </c>
      <c r="D110" s="212" t="s">
        <v>146</v>
      </c>
      <c r="E110" s="213">
        <v>41169</v>
      </c>
      <c r="F110" s="214" t="s">
        <v>134</v>
      </c>
      <c r="G110" s="215" t="s">
        <v>134</v>
      </c>
      <c r="H110" s="210">
        <v>96.659000000000006</v>
      </c>
      <c r="I110" s="216">
        <v>98.551000000000002</v>
      </c>
      <c r="J110" s="216">
        <v>98.533000000000001</v>
      </c>
      <c r="K110" s="34"/>
      <c r="L110" s="34"/>
      <c r="M110" s="207"/>
      <c r="N110" s="34"/>
    </row>
    <row r="111" spans="1:14" ht="16.5" customHeight="1" thickTop="1" thickBot="1">
      <c r="B111" s="156" t="s">
        <v>149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4" ht="16.5" thickTop="1" thickBot="1">
      <c r="B112" s="178">
        <v>92</v>
      </c>
      <c r="C112" s="96" t="s">
        <v>150</v>
      </c>
      <c r="D112" s="97" t="s">
        <v>20</v>
      </c>
      <c r="E112" s="133">
        <v>40210</v>
      </c>
      <c r="F112" s="133">
        <v>41388</v>
      </c>
      <c r="G112" s="134">
        <v>2.3279999999999998</v>
      </c>
      <c r="H112" s="162">
        <v>98.265000000000001</v>
      </c>
      <c r="I112" s="162">
        <v>98.703000000000003</v>
      </c>
      <c r="J112" s="162">
        <v>96.67</v>
      </c>
      <c r="K112" s="100" t="s">
        <v>44</v>
      </c>
      <c r="M112" s="91">
        <f t="shared" ref="M112:M114" si="11">+(J112-I112)/I112</f>
        <v>-2.0597144970264339E-2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79">
        <v>40630</v>
      </c>
      <c r="F113" s="133">
        <v>41388</v>
      </c>
      <c r="G113" s="134">
        <v>0.251</v>
      </c>
      <c r="H113" s="141">
        <v>110.268</v>
      </c>
      <c r="I113" s="141">
        <v>110.38200000000001</v>
      </c>
      <c r="J113" s="141">
        <v>107.76900000000001</v>
      </c>
      <c r="K113" s="100" t="s">
        <v>44</v>
      </c>
      <c r="M113" s="91">
        <f t="shared" si="11"/>
        <v>-2.3672337881176272E-2</v>
      </c>
    </row>
    <row r="114" spans="2:13" ht="16.5" thickTop="1" thickBot="1">
      <c r="B114" s="75">
        <f t="shared" ref="B114:B131" si="12">+B113+1</f>
        <v>94</v>
      </c>
      <c r="C114" s="164" t="s">
        <v>152</v>
      </c>
      <c r="D114" s="77" t="s">
        <v>73</v>
      </c>
      <c r="E114" s="179">
        <v>39097</v>
      </c>
      <c r="F114" s="133">
        <v>41018</v>
      </c>
      <c r="G114" s="190">
        <v>3.0659999999999998</v>
      </c>
      <c r="H114" s="55">
        <v>136.191</v>
      </c>
      <c r="I114" s="55">
        <v>136.78399999999999</v>
      </c>
      <c r="J114" s="55">
        <v>134.14599999999999</v>
      </c>
      <c r="K114" s="219" t="s">
        <v>153</v>
      </c>
      <c r="M114" s="91">
        <f t="shared" si="11"/>
        <v>-1.9285881389636255E-2</v>
      </c>
    </row>
    <row r="115" spans="2:13" ht="16.5" thickTop="1" thickBot="1">
      <c r="B115" s="75">
        <f t="shared" si="12"/>
        <v>95</v>
      </c>
      <c r="C115" s="189" t="s">
        <v>154</v>
      </c>
      <c r="D115" s="77" t="s">
        <v>76</v>
      </c>
      <c r="E115" s="179">
        <v>39958</v>
      </c>
      <c r="F115" s="133">
        <v>41060</v>
      </c>
      <c r="G115" s="190">
        <v>4.8000000000000001E-2</v>
      </c>
      <c r="H115" s="55">
        <v>10.882999999999999</v>
      </c>
      <c r="I115" s="55">
        <v>10.871</v>
      </c>
      <c r="J115" s="55">
        <v>10.756</v>
      </c>
      <c r="K115" s="90" t="s">
        <v>40</v>
      </c>
      <c r="M115" s="91">
        <f>+(J115-I115)/I115</f>
        <v>-1.0578603624321609E-2</v>
      </c>
    </row>
    <row r="116" spans="2:13" ht="16.5" thickTop="1" thickBot="1">
      <c r="B116" s="75">
        <f t="shared" si="12"/>
        <v>96</v>
      </c>
      <c r="C116" s="189" t="s">
        <v>155</v>
      </c>
      <c r="D116" s="165" t="s">
        <v>76</v>
      </c>
      <c r="E116" s="179">
        <v>39503</v>
      </c>
      <c r="F116" s="133">
        <v>41060</v>
      </c>
      <c r="G116" s="138">
        <v>1.3160000000000001</v>
      </c>
      <c r="H116" s="55">
        <v>117.185</v>
      </c>
      <c r="I116" s="55">
        <v>118.354</v>
      </c>
      <c r="J116" s="55">
        <v>117.009</v>
      </c>
      <c r="K116" s="90" t="s">
        <v>40</v>
      </c>
      <c r="M116" s="91">
        <f>+(J116-I116)/I116</f>
        <v>-1.1364212447403543E-2</v>
      </c>
    </row>
    <row r="117" spans="2:13" ht="16.5" thickTop="1" thickBot="1">
      <c r="B117" s="75">
        <f t="shared" si="12"/>
        <v>97</v>
      </c>
      <c r="C117" s="189" t="s">
        <v>156</v>
      </c>
      <c r="D117" s="77" t="s">
        <v>76</v>
      </c>
      <c r="E117" s="179">
        <v>39503</v>
      </c>
      <c r="F117" s="133">
        <v>41060</v>
      </c>
      <c r="G117" s="138">
        <v>2.6259999999999999</v>
      </c>
      <c r="H117" s="55">
        <v>116.684</v>
      </c>
      <c r="I117" s="55">
        <v>118.051</v>
      </c>
      <c r="J117" s="55">
        <v>117.65600000000001</v>
      </c>
      <c r="K117" s="90" t="s">
        <v>40</v>
      </c>
      <c r="M117" s="91">
        <f>+(J117-I117)/I117</f>
        <v>-3.3460114696190293E-3</v>
      </c>
    </row>
    <row r="118" spans="2:13" ht="16.5" thickTop="1" thickBot="1">
      <c r="B118" s="75">
        <f t="shared" si="12"/>
        <v>98</v>
      </c>
      <c r="C118" s="189" t="s">
        <v>157</v>
      </c>
      <c r="D118" s="144" t="s">
        <v>158</v>
      </c>
      <c r="E118" s="179">
        <v>40543</v>
      </c>
      <c r="F118" s="220">
        <v>41026</v>
      </c>
      <c r="G118" s="146">
        <v>0.25700000000000001</v>
      </c>
      <c r="H118" s="55">
        <v>103.916</v>
      </c>
      <c r="I118" s="55">
        <v>104.6</v>
      </c>
      <c r="J118" s="55">
        <v>104.021</v>
      </c>
      <c r="K118" s="95" t="s">
        <v>42</v>
      </c>
      <c r="M118" s="91">
        <f t="shared" ref="M118:M130" si="13">+(J118-I118)/I118</f>
        <v>-5.5353728489483129E-3</v>
      </c>
    </row>
    <row r="119" spans="2:13" ht="16.5" thickTop="1" thickBot="1">
      <c r="B119" s="75">
        <f t="shared" si="12"/>
        <v>99</v>
      </c>
      <c r="C119" s="189" t="s">
        <v>159</v>
      </c>
      <c r="D119" s="144" t="s">
        <v>158</v>
      </c>
      <c r="E119" s="179">
        <v>40543</v>
      </c>
      <c r="F119" s="221">
        <v>41026</v>
      </c>
      <c r="G119" s="222">
        <v>0.999</v>
      </c>
      <c r="H119" s="55">
        <v>100.73399999999999</v>
      </c>
      <c r="I119" s="55">
        <v>101.57899999999999</v>
      </c>
      <c r="J119" s="55">
        <v>100.15600000000001</v>
      </c>
      <c r="K119" s="95" t="s">
        <v>42</v>
      </c>
      <c r="M119" s="91">
        <f t="shared" si="13"/>
        <v>-1.4008801031709189E-2</v>
      </c>
    </row>
    <row r="120" spans="2:13" ht="16.5" thickTop="1" thickBot="1">
      <c r="B120" s="75">
        <f t="shared" si="12"/>
        <v>100</v>
      </c>
      <c r="C120" s="181" t="s">
        <v>160</v>
      </c>
      <c r="D120" s="77" t="s">
        <v>85</v>
      </c>
      <c r="E120" s="179">
        <v>38671</v>
      </c>
      <c r="F120" s="133">
        <v>41050</v>
      </c>
      <c r="G120" s="138">
        <v>1.526</v>
      </c>
      <c r="H120" s="55">
        <v>180.58600000000001</v>
      </c>
      <c r="I120" s="55">
        <v>192.45099999999999</v>
      </c>
      <c r="J120" s="55">
        <v>190.40700000000001</v>
      </c>
      <c r="K120" s="90" t="s">
        <v>40</v>
      </c>
      <c r="M120" s="91">
        <f t="shared" si="13"/>
        <v>-1.0620885316262232E-2</v>
      </c>
    </row>
    <row r="121" spans="2:13" ht="16.5" thickTop="1" thickBot="1">
      <c r="B121" s="75">
        <f t="shared" si="12"/>
        <v>101</v>
      </c>
      <c r="C121" s="181" t="s">
        <v>161</v>
      </c>
      <c r="D121" s="77" t="s">
        <v>85</v>
      </c>
      <c r="E121" s="179">
        <v>38671</v>
      </c>
      <c r="F121" s="133">
        <v>41050</v>
      </c>
      <c r="G121" s="138">
        <v>1.9350000000000001</v>
      </c>
      <c r="H121" s="55">
        <v>161.095</v>
      </c>
      <c r="I121" s="55">
        <v>168.148</v>
      </c>
      <c r="J121" s="55">
        <v>166.89099999999999</v>
      </c>
      <c r="K121" s="90" t="s">
        <v>40</v>
      </c>
      <c r="M121" s="91">
        <f t="shared" si="13"/>
        <v>-7.475557247187032E-3</v>
      </c>
    </row>
    <row r="122" spans="2:13" ht="16.5" thickTop="1" thickBot="1">
      <c r="B122" s="75">
        <f t="shared" si="12"/>
        <v>102</v>
      </c>
      <c r="C122" s="181" t="s">
        <v>162</v>
      </c>
      <c r="D122" s="77" t="s">
        <v>85</v>
      </c>
      <c r="E122" s="179">
        <v>38671</v>
      </c>
      <c r="F122" s="133">
        <v>41050</v>
      </c>
      <c r="G122" s="138">
        <v>3.7320000000000002</v>
      </c>
      <c r="H122" s="55">
        <v>142.68600000000001</v>
      </c>
      <c r="I122" s="55">
        <v>145.29599999999999</v>
      </c>
      <c r="J122" s="55">
        <v>144.62</v>
      </c>
      <c r="K122" s="90" t="s">
        <v>40</v>
      </c>
      <c r="M122" s="91">
        <f t="shared" si="13"/>
        <v>-4.6525713027198807E-3</v>
      </c>
    </row>
    <row r="123" spans="2:13" ht="15.75" customHeight="1" thickTop="1" thickBot="1">
      <c r="B123" s="75">
        <f t="shared" si="12"/>
        <v>103</v>
      </c>
      <c r="C123" s="181" t="s">
        <v>163</v>
      </c>
      <c r="D123" s="77" t="s">
        <v>85</v>
      </c>
      <c r="E123" s="179">
        <v>38835</v>
      </c>
      <c r="F123" s="133">
        <v>41050</v>
      </c>
      <c r="G123" s="138">
        <v>64.641999999999996</v>
      </c>
      <c r="H123" s="94">
        <v>9973.7060000000001</v>
      </c>
      <c r="I123" s="94">
        <v>10557.648999999999</v>
      </c>
      <c r="J123" s="94">
        <v>10418.879000000001</v>
      </c>
      <c r="K123" s="90" t="s">
        <v>40</v>
      </c>
      <c r="M123" s="91">
        <f t="shared" si="13"/>
        <v>-1.3144024772939376E-2</v>
      </c>
    </row>
    <row r="124" spans="2:13" ht="16.5" thickTop="1" thickBot="1">
      <c r="B124" s="75">
        <f t="shared" si="12"/>
        <v>104</v>
      </c>
      <c r="C124" s="189" t="s">
        <v>164</v>
      </c>
      <c r="D124" s="77" t="s">
        <v>85</v>
      </c>
      <c r="E124" s="179">
        <v>40014</v>
      </c>
      <c r="F124" s="133" t="s">
        <v>31</v>
      </c>
      <c r="G124" s="190" t="s">
        <v>31</v>
      </c>
      <c r="H124" s="55">
        <v>20.318999999999999</v>
      </c>
      <c r="I124" s="55">
        <v>21.594000000000001</v>
      </c>
      <c r="J124" s="55">
        <v>21.201000000000001</v>
      </c>
      <c r="K124" s="90" t="s">
        <v>40</v>
      </c>
      <c r="M124" s="91">
        <f t="shared" si="13"/>
        <v>-1.8199499861072551E-2</v>
      </c>
    </row>
    <row r="125" spans="2:13" ht="16.5" thickTop="1" thickBot="1">
      <c r="B125" s="75">
        <f t="shared" si="12"/>
        <v>105</v>
      </c>
      <c r="C125" s="189" t="s">
        <v>165</v>
      </c>
      <c r="D125" s="77" t="s">
        <v>85</v>
      </c>
      <c r="E125" s="179">
        <v>40455</v>
      </c>
      <c r="F125" s="133" t="s">
        <v>31</v>
      </c>
      <c r="G125" s="190" t="s">
        <v>31</v>
      </c>
      <c r="H125" s="55">
        <v>139.386</v>
      </c>
      <c r="I125" s="55">
        <v>140.98699999999999</v>
      </c>
      <c r="J125" s="55">
        <v>137.42599999999999</v>
      </c>
      <c r="K125" s="90" t="s">
        <v>40</v>
      </c>
      <c r="M125" s="91">
        <f t="shared" si="13"/>
        <v>-2.5257647868243222E-2</v>
      </c>
    </row>
    <row r="126" spans="2:13" ht="16.5" thickTop="1" thickBot="1">
      <c r="B126" s="75">
        <f t="shared" si="12"/>
        <v>106</v>
      </c>
      <c r="C126" s="189" t="s">
        <v>166</v>
      </c>
      <c r="D126" s="77" t="s">
        <v>96</v>
      </c>
      <c r="E126" s="179">
        <v>40057</v>
      </c>
      <c r="F126" s="133" t="s">
        <v>31</v>
      </c>
      <c r="G126" s="190" t="s">
        <v>31</v>
      </c>
      <c r="H126" s="94">
        <v>1551.1849999999999</v>
      </c>
      <c r="I126" s="94">
        <v>1568.971</v>
      </c>
      <c r="J126" s="94">
        <v>1544.3409999999999</v>
      </c>
      <c r="K126" s="90" t="s">
        <v>40</v>
      </c>
      <c r="M126" s="91">
        <f t="shared" si="13"/>
        <v>-1.5698186900841449E-2</v>
      </c>
    </row>
    <row r="127" spans="2:13" ht="16.5" thickTop="1" thickBot="1">
      <c r="B127" s="75">
        <f t="shared" si="12"/>
        <v>107</v>
      </c>
      <c r="C127" s="189" t="s">
        <v>167</v>
      </c>
      <c r="D127" s="77" t="s">
        <v>96</v>
      </c>
      <c r="E127" s="179">
        <v>40690</v>
      </c>
      <c r="F127" s="133" t="s">
        <v>31</v>
      </c>
      <c r="G127" s="190" t="s">
        <v>31</v>
      </c>
      <c r="H127" s="55">
        <v>112.651</v>
      </c>
      <c r="I127" s="55">
        <v>114.19</v>
      </c>
      <c r="J127" s="55">
        <v>111.759</v>
      </c>
      <c r="K127" s="95" t="s">
        <v>42</v>
      </c>
      <c r="M127" s="91">
        <f t="shared" si="13"/>
        <v>-2.1289079604168468E-2</v>
      </c>
    </row>
    <row r="128" spans="2:13" ht="16.5" thickTop="1" thickBot="1">
      <c r="B128" s="75">
        <f t="shared" si="12"/>
        <v>108</v>
      </c>
      <c r="C128" s="189" t="s">
        <v>168</v>
      </c>
      <c r="D128" s="223" t="s">
        <v>169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93.561000000000007</v>
      </c>
      <c r="J128" s="55">
        <v>90.933000000000007</v>
      </c>
      <c r="K128" s="100" t="s">
        <v>44</v>
      </c>
      <c r="M128" s="91">
        <f t="shared" si="13"/>
        <v>-2.8088626671369479E-2</v>
      </c>
    </row>
    <row r="129" spans="2:13" ht="16.5" thickTop="1" thickBot="1">
      <c r="B129" s="75">
        <f t="shared" si="12"/>
        <v>109</v>
      </c>
      <c r="C129" s="189" t="s">
        <v>170</v>
      </c>
      <c r="D129" s="223" t="s">
        <v>169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119.227</v>
      </c>
      <c r="J129" s="55">
        <v>117.9</v>
      </c>
      <c r="K129" s="100" t="s">
        <v>44</v>
      </c>
      <c r="M129" s="91">
        <f t="shared" si="13"/>
        <v>-1.1130029271893096E-2</v>
      </c>
    </row>
    <row r="130" spans="2:13" ht="16.5" thickTop="1" thickBot="1">
      <c r="B130" s="224">
        <f t="shared" si="12"/>
        <v>110</v>
      </c>
      <c r="C130" s="225" t="s">
        <v>171</v>
      </c>
      <c r="D130" s="226" t="s">
        <v>144</v>
      </c>
      <c r="E130" s="227">
        <v>40147</v>
      </c>
      <c r="F130" s="227">
        <v>41060</v>
      </c>
      <c r="G130" s="228">
        <v>115.372</v>
      </c>
      <c r="H130" s="229">
        <v>9259.5949999999993</v>
      </c>
      <c r="I130" s="229">
        <v>9393.4789999999994</v>
      </c>
      <c r="J130" s="229">
        <v>9262.9519999999993</v>
      </c>
      <c r="K130" s="90" t="s">
        <v>40</v>
      </c>
      <c r="M130" s="91">
        <f t="shared" si="13"/>
        <v>-1.3895490690935706E-2</v>
      </c>
    </row>
    <row r="131" spans="2:13" ht="16.5" thickTop="1" thickBot="1">
      <c r="B131" s="224">
        <f t="shared" si="12"/>
        <v>111</v>
      </c>
      <c r="C131" s="225" t="s">
        <v>172</v>
      </c>
      <c r="D131" s="226" t="s">
        <v>90</v>
      </c>
      <c r="E131" s="227">
        <v>41359</v>
      </c>
      <c r="F131" s="227" t="s">
        <v>134</v>
      </c>
      <c r="G131" s="227" t="s">
        <v>134</v>
      </c>
      <c r="H131" s="227" t="s">
        <v>134</v>
      </c>
      <c r="I131" s="230">
        <v>9.9260000000000002</v>
      </c>
      <c r="J131" s="230">
        <v>9.7759999999999998</v>
      </c>
      <c r="K131" s="90" t="s">
        <v>40</v>
      </c>
      <c r="M131" s="91">
        <f>+(J131-I131)/I131</f>
        <v>-1.5111827523675231E-2</v>
      </c>
    </row>
    <row r="132" spans="2:13" ht="16.5" customHeight="1" thickTop="1" thickBot="1">
      <c r="B132" s="156" t="s">
        <v>173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174</v>
      </c>
      <c r="D133" s="226" t="s">
        <v>90</v>
      </c>
      <c r="E133" s="227">
        <v>41317</v>
      </c>
      <c r="F133" s="227" t="s">
        <v>134</v>
      </c>
      <c r="G133" s="227" t="s">
        <v>134</v>
      </c>
      <c r="H133" s="227" t="s">
        <v>134</v>
      </c>
      <c r="I133" s="230">
        <v>9.7439999999999998</v>
      </c>
      <c r="J133" s="230">
        <v>9.5329999999999995</v>
      </c>
      <c r="K133" s="90" t="s">
        <v>40</v>
      </c>
      <c r="M133" s="91">
        <f t="shared" ref="M133" si="14">+(J133-I133)/I133</f>
        <v>-2.1654351395730739E-2</v>
      </c>
    </row>
    <row r="134" spans="2:13" s="231" customFormat="1" ht="13.5" thickTop="1"/>
    <row r="135" spans="2:13" s="231" customFormat="1">
      <c r="B135" s="232" t="s">
        <v>175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2013-04-24T13:34:00Z</dcterms:created>
  <dcterms:modified xsi:type="dcterms:W3CDTF">2013-04-24T13:34:26Z</dcterms:modified>
</cp:coreProperties>
</file>