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03-2017" sheetId="1" r:id="rId1"/>
  </sheets>
  <definedNames>
    <definedName name="_xlnm._FilterDatabase" localSheetId="0" hidden="1">'24-03-2017'!$D$1:$D$569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<sst xmlns="http://schemas.openxmlformats.org/spreadsheetml/2006/main" count="367" uniqueCount="201">
  <si>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</si>
  <si>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</si>
  <si>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</si>
  <si>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</si>
  <si>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</si>
  <si>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</si>
  <si>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</si>
  <si>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</si>
  <si>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</si>
  <si>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</si>
  <si>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</si>
  <si>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</si>
  <si>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</si>
  <si>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</si>
  <si>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</si>
  <si>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</si>
  <si>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</si>
  <si>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</si>
  <si>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</si>
  <si>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</si>
  <si>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</si>
  <si>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</si>
  <si>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</si>
  <si>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</si>
  <si>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</si>
  <si>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</si>
  <si>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</si>
  <si>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</si>
  <si>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</si>
  <si>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</si>
  <si>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</si>
  <si>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</si>
  <si>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</si>
  <si>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</si>
  <si>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</si>
  <si>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</si>
  <si>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</si>
  <si>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</si>
  <si>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</si>
  <si>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</si>
  <si>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</si>
  <si>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</si>
  <si>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</si>
  <si>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</si>
  <si>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</si>
  <si>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</si>
  <si>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</si>
  <si>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</si>
  <si>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</si>
  <si>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</si>
  <si>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</si>
  <si>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</si>
  <si>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</si>
  <si>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</si>
  <si>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</si>
  <si>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</si>
  <si>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</si>
  <si>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</si>
  <si>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</si>
  <si>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</si>
  <si>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</si>
  <si>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</si>
  <si>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</si>
  <si>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</si>
  <si>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</si>
  <si>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</si>
  <si>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</si>
  <si>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</si>
  <si>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</si>
  <si>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</si>
  <si>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</si>
  <si>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</si>
  <si>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</si>
  <si>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</si>
  <si>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</si>
  <si>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</si>
  <si>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</si>
  <si>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</si>
  <si>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</si>
  <si>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</si>
  <si>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</si>
  <si>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</si>
  <si>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</si>
  <si>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</si>
  <si>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</si>
  <si>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</si>
  <si>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</si>
  <si>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</si>
  <si>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</si>
  <si>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</si>
  <si>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</si>
  <si>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</si>
  <si>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</si>
  <si>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</si>
  <si>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</si>
  <si>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</si>
  <si>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</si>
  <si>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</si>
  <si>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</si>
  <si>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</si>
  <si>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</si>
  <si>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</si>
  <si>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</si>
  <si>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</si>
  <si>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</si>
  <si>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</si>
  <si>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</si>
  <si>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</si>
  <si>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</si>
  <si>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</si>
  <si>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</si>
  <si>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</si>
  <si>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</si>
  <si>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</si>
  <si>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</si>
  <si>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</si>
  <si>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</si>
  <si>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</si>
  <si>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</si>
  <si>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</si>
  <si>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</si>
  <si>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</si>
  <si>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</si>
  <si>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</si>
  <si>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</si>
  <si>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</si>
  <si>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</si>
  <si>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</si>
  <si>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</si>
  <si>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</si>
  <si>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</si>
  <si>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</si>
  <si>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</si>
  <si>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</si>
  <si>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</si>
  <si>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</si>
  <si>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</si>
  <si>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</si>
  <si>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</si>
  <si>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</si>
  <si>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%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</si>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</sst>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82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64" fontId="6" fillId="0" borderId="115" xfId="2" applyNumberFormat="1" applyFont="1" applyFill="1" applyBorder="1" applyAlignment="1">
      <alignment horizontal="right" vertical="center"/>
    </xf>
    <xf numFmtId="166" fontId="8" fillId="0" borderId="116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4" fontId="11" fillId="0" borderId="112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0" xfId="2" applyNumberFormat="1" applyFont="1" applyFill="1" applyBorder="1" applyAlignment="1">
      <alignment horizontal="right"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4" fillId="0" borderId="131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3" xfId="2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13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4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0" borderId="177" xfId="2" applyNumberFormat="1" applyFont="1" applyFill="1" applyBorder="1" applyAlignment="1">
      <alignment vertical="center"/>
    </xf>
    <xf numFmtId="164" fontId="11" fillId="0" borderId="177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0" fontId="6" fillId="0" borderId="155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2" xfId="3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vertical="center"/>
    </xf>
    <xf numFmtId="0" fontId="2" fillId="0" borderId="225" xfId="2" applyBorder="1"/>
    <xf numFmtId="0" fontId="6" fillId="0" borderId="213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5" xfId="2" applyFont="1" applyFill="1" applyBorder="1" applyAlignment="1">
      <alignment horizontal="right" vertical="center"/>
    </xf>
    <xf numFmtId="0" fontId="15" fillId="2" borderId="213" xfId="2" applyFont="1" applyFill="1" applyBorder="1" applyAlignment="1">
      <alignment vertical="center"/>
    </xf>
    <xf numFmtId="0" fontId="15" fillId="2" borderId="213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8" fillId="0" borderId="226" xfId="2" applyNumberFormat="1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164" fontId="11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0" fontId="6" fillId="0" borderId="156" xfId="3" applyFont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9" fillId="0" borderId="24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8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70" workbookViewId="0">
      <selection activeCell="O80" sqref="O80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7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7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7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7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165.952</v>
      </c>
      <c r="J6" s="38">
        <v>165.96899999999999</v>
      </c>
      <c r="K6" s="39"/>
      <c r="L6" s="39"/>
      <c r="M6" s="40"/>
      <c r="N6" s="39"/>
      <c r="O6" s="41"/>
      <c r="Q6" s="41"/>
    </row>
    <row r="7" spans="2:17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112.126</v>
      </c>
      <c r="J7" s="48">
        <v>112.139</v>
      </c>
      <c r="K7" s="39"/>
      <c r="L7" s="39"/>
      <c r="M7" s="40"/>
      <c r="N7" s="39"/>
      <c r="O7" s="41"/>
      <c r="Q7" s="41"/>
    </row>
    <row r="8" spans="2:17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96.08</v>
      </c>
      <c r="J8" s="55">
        <v>96.09</v>
      </c>
      <c r="K8" s="39"/>
      <c r="L8" s="39"/>
      <c r="M8" s="40"/>
      <c r="N8" s="39"/>
      <c r="O8" s="41"/>
      <c r="Q8" s="41"/>
    </row>
    <row r="9" spans="2:17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  <c r="Q9" s="41"/>
    </row>
    <row r="10" spans="2:17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14.782</v>
      </c>
      <c r="J10" s="60">
        <v>14.782999999999999</v>
      </c>
      <c r="K10" s="39"/>
      <c r="L10" s="39"/>
      <c r="M10" s="40"/>
      <c r="N10" s="39"/>
      <c r="O10" s="41"/>
      <c r="Q10" s="41"/>
    </row>
    <row r="11" spans="2:17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107.994</v>
      </c>
      <c r="J11" s="60">
        <v>108.004</v>
      </c>
      <c r="K11" s="39"/>
      <c r="L11" s="39"/>
      <c r="M11" s="40"/>
      <c r="N11" s="39"/>
      <c r="O11" s="41"/>
      <c r="Q11" s="41"/>
    </row>
    <row r="12" spans="2:17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  <c r="Q12" s="41"/>
    </row>
    <row r="13" spans="2:17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1.516</v>
      </c>
      <c r="J13" s="38">
        <v>1.518</v>
      </c>
      <c r="K13" s="70" t="s">
        <v>23</v>
      </c>
      <c r="L13" s="39"/>
      <c r="M13" s="40">
        <f>+(J13-I13)/I13</f>
        <v>1.3192612137203179E-3</v>
      </c>
      <c r="N13" s="39"/>
      <c r="O13" s="41"/>
      <c r="Q13" s="41"/>
    </row>
    <row r="14" spans="2:17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106.524</v>
      </c>
      <c r="J14" s="75">
        <v>106.598</v>
      </c>
      <c r="K14" s="76"/>
      <c r="L14" s="77">
        <v>12769294</v>
      </c>
      <c r="M14" s="78">
        <f>+(J14-I14)/I14</f>
        <v>6.9467913334082527E-4</v>
      </c>
      <c r="O14" s="41"/>
      <c r="Q14" s="41"/>
    </row>
    <row r="15" spans="2:17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  <c r="Q15" s="41"/>
    </row>
    <row r="16" spans="2:17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40.472000000000001</v>
      </c>
      <c r="J16" s="38">
        <v>40.475999999999999</v>
      </c>
      <c r="K16" s="39"/>
      <c r="L16" s="39"/>
      <c r="M16" s="85">
        <f>+(J16-I16)/I16</f>
        <v>9.8833761612912216E-5</v>
      </c>
      <c r="N16" s="39"/>
      <c r="O16" s="41"/>
      <c r="Q16" s="41"/>
    </row>
    <row r="17" spans="2:20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54.816000000000003</v>
      </c>
      <c r="J17" s="48">
        <v>54.820999999999998</v>
      </c>
      <c r="K17" s="39"/>
      <c r="L17" s="39"/>
      <c r="M17" s="85"/>
      <c r="N17" s="39"/>
      <c r="O17" s="41"/>
      <c r="Q17" s="41"/>
    </row>
    <row r="18" spans="2:20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113.773</v>
      </c>
      <c r="J18" s="92">
        <v>113.697</v>
      </c>
      <c r="K18" s="39"/>
      <c r="L18" s="39"/>
      <c r="M18" s="40"/>
      <c r="N18" s="39"/>
      <c r="O18" s="41"/>
      <c r="Q18" s="41"/>
    </row>
    <row r="19" spans="2:20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108.587</v>
      </c>
      <c r="J19" s="92">
        <v>108.358</v>
      </c>
      <c r="K19" s="39"/>
      <c r="L19" s="39"/>
      <c r="M19" s="40"/>
      <c r="N19" s="39"/>
      <c r="O19" s="41"/>
      <c r="Q19" s="41"/>
    </row>
    <row r="20" spans="2:20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  <c r="Q20" s="41"/>
    </row>
    <row r="21" spans="2:20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128.584</v>
      </c>
      <c r="J21" s="38">
        <v>128.15600000000001</v>
      </c>
      <c r="K21" s="39"/>
      <c r="L21" s="39"/>
      <c r="M21" s="40"/>
      <c r="N21" s="39"/>
      <c r="O21" s="41"/>
      <c r="Q21" s="41"/>
    </row>
    <row r="22" spans="2:20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481.42099999999999</v>
      </c>
      <c r="J22" s="117">
        <v>480.38</v>
      </c>
      <c r="K22" s="39"/>
      <c r="L22" s="39"/>
      <c r="M22" s="40"/>
      <c r="N22" s="39"/>
      <c r="O22" s="41"/>
      <c r="Q22" s="41"/>
    </row>
    <row r="23" spans="2:20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116.893</v>
      </c>
      <c r="J23" s="117">
        <v>116.529</v>
      </c>
      <c r="K23" s="39"/>
      <c r="L23" s="39"/>
      <c r="M23" s="40"/>
      <c r="N23" s="39"/>
      <c r="O23" s="41"/>
      <c r="Q23" s="41"/>
    </row>
    <row r="24" spans="2:20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125.051</v>
      </c>
      <c r="J24" s="117">
        <v>124.908</v>
      </c>
      <c r="K24" s="39"/>
      <c r="L24" s="39"/>
      <c r="M24" s="40"/>
      <c r="N24" s="39"/>
      <c r="O24" s="41"/>
      <c r="Q24" s="41"/>
    </row>
    <row r="25" spans="2:20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135.54400000000001</v>
      </c>
      <c r="J25" s="117">
        <v>135.363</v>
      </c>
      <c r="K25" s="39"/>
      <c r="L25" s="39"/>
      <c r="M25" s="40"/>
      <c r="N25" s="39"/>
      <c r="O25" s="41"/>
      <c r="Q25" s="41"/>
    </row>
    <row r="26" spans="2:20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118.71599999999999</v>
      </c>
      <c r="J26" s="117">
        <v>118.46899999999999</v>
      </c>
      <c r="K26" s="39"/>
      <c r="L26" s="39"/>
      <c r="M26" s="40"/>
      <c r="N26" s="39"/>
      <c r="O26" s="41"/>
      <c r="Q26" s="41"/>
    </row>
    <row r="27" spans="2:20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97.691999999999993</v>
      </c>
      <c r="J27" s="129">
        <v>97.454999999999998</v>
      </c>
      <c r="K27" s="39"/>
      <c r="L27" s="39"/>
      <c r="M27" s="40"/>
      <c r="N27" s="39"/>
      <c r="O27" s="41"/>
      <c r="Q27" s="41"/>
    </row>
    <row r="28" spans="2:20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147.71700000000001</v>
      </c>
      <c r="J28" s="129">
        <v>147.309</v>
      </c>
      <c r="K28" s="39"/>
      <c r="L28" s="39"/>
      <c r="M28" s="40"/>
      <c r="N28" s="39"/>
      <c r="O28" s="41"/>
      <c r="Q28" s="41"/>
    </row>
    <row r="29" spans="2:20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93.299000000000007</v>
      </c>
      <c r="J29" s="131">
        <v>92.786000000000001</v>
      </c>
      <c r="K29" s="39"/>
      <c r="L29" s="39"/>
      <c r="M29" s="40"/>
      <c r="N29" s="39"/>
      <c r="O29" s="41"/>
      <c r="P29" s="132"/>
      <c r="Q29" s="41"/>
      <c r="R29" s="132"/>
      <c r="S29" s="70"/>
      <c r="T29" s="80"/>
    </row>
    <row r="30" spans="2:20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96.382000000000005</v>
      </c>
      <c r="J30" s="129">
        <v>96.168000000000006</v>
      </c>
      <c r="K30" s="39"/>
      <c r="L30" s="39"/>
      <c r="M30" s="40"/>
      <c r="N30" s="39"/>
      <c r="O30" s="41"/>
      <c r="Q30" s="41"/>
    </row>
    <row r="31" spans="2:20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141.221</v>
      </c>
      <c r="J31" s="138">
        <v>140.661</v>
      </c>
      <c r="K31" s="39"/>
      <c r="L31" s="39"/>
      <c r="M31" s="40"/>
      <c r="N31" s="39"/>
      <c r="O31" s="41"/>
      <c r="Q31" s="41"/>
    </row>
    <row r="32" spans="2:20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124.486</v>
      </c>
      <c r="J32" s="131">
        <v>124.274</v>
      </c>
      <c r="K32" s="39"/>
      <c r="L32" s="39"/>
      <c r="M32" s="40"/>
      <c r="N32" s="39"/>
      <c r="O32" s="41"/>
      <c r="Q32" s="41"/>
    </row>
    <row r="33" spans="2:17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  <c r="Q33" s="41"/>
    </row>
    <row r="34" spans="2:17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  <c r="Q34" s="41"/>
    </row>
    <row r="35" spans="2:17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  <c r="Q35" s="41"/>
    </row>
    <row r="36" spans="2:17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93.013999999999996</v>
      </c>
      <c r="J36" s="162">
        <v>92.760999999999996</v>
      </c>
      <c r="K36" s="39"/>
      <c r="L36" s="39"/>
      <c r="M36" s="40"/>
      <c r="N36" s="39"/>
      <c r="O36" s="41"/>
      <c r="Q36" s="41"/>
    </row>
    <row r="37" spans="2:17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94.32</v>
      </c>
      <c r="J37" s="165">
        <v>93.727000000000004</v>
      </c>
      <c r="K37" s="39"/>
      <c r="L37" s="39"/>
      <c r="M37" s="40"/>
      <c r="N37" s="39"/>
      <c r="O37" s="41"/>
      <c r="Q37" s="41"/>
    </row>
    <row r="38" spans="2:17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19.327999999999999</v>
      </c>
      <c r="J38" s="170">
        <v>19.254999999999999</v>
      </c>
      <c r="K38" s="70"/>
      <c r="L38" s="39"/>
      <c r="M38" s="40"/>
      <c r="N38" s="39"/>
      <c r="O38" s="41"/>
      <c r="Q38" s="41"/>
    </row>
    <row r="39" spans="2:17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  <c r="Q39" s="41"/>
    </row>
    <row r="40" spans="2:17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1573.221</v>
      </c>
      <c r="J40" s="176">
        <v>1573.095</v>
      </c>
      <c r="K40" s="177" t="s">
        <v>61</v>
      </c>
      <c r="M40" s="78">
        <f t="shared" ref="M40:M50" si="1">+(J40-I40)/I40</f>
        <v>-8.0090464086086035E-5</v>
      </c>
      <c r="O40" s="41"/>
      <c r="Q40" s="41"/>
    </row>
    <row r="41" spans="2:17" ht="17.25" customHeight="1" thickTop="1" thickBot="1">
      <c r="B41" s="81">
        <f>+B40+1</f>
        <v>31</v>
      </c>
      <c r="C41" s="178" t="s">
        <v>62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2200.9299999999998</v>
      </c>
      <c r="J41" s="182">
        <v>2172.4780000000001</v>
      </c>
      <c r="K41" s="183" t="s">
        <v>63</v>
      </c>
      <c r="M41" s="78">
        <f t="shared" si="1"/>
        <v>-1.2927262566278698E-2</v>
      </c>
      <c r="O41" s="41"/>
      <c r="Q41" s="41"/>
    </row>
    <row r="42" spans="2:17" ht="17.25" customHeight="1" thickTop="1" thickBot="1">
      <c r="B42" s="81">
        <f t="shared" ref="B42:B58" si="2">+B41+1</f>
        <v>32</v>
      </c>
      <c r="C42" s="184" t="s">
        <v>64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65</v>
      </c>
      <c r="J42" s="190" t="s">
        <v>65</v>
      </c>
      <c r="K42" s="191" t="s">
        <v>66</v>
      </c>
      <c r="M42" s="78" t="e">
        <f t="shared" si="1"/>
        <v>#VALUE!</v>
      </c>
      <c r="O42" s="41"/>
      <c r="Q42" s="41"/>
    </row>
    <row r="43" spans="2:17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110.517</v>
      </c>
      <c r="J43" s="190">
        <v>109.934</v>
      </c>
      <c r="K43" s="177" t="s">
        <v>61</v>
      </c>
      <c r="M43" s="78">
        <f t="shared" si="1"/>
        <v>-5.2752065293122184E-3</v>
      </c>
      <c r="O43" s="41"/>
      <c r="Q43" s="41"/>
    </row>
    <row r="44" spans="2:17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145.572</v>
      </c>
      <c r="J44" s="196">
        <v>145.23500000000001</v>
      </c>
      <c r="K44" s="177" t="s">
        <v>61</v>
      </c>
      <c r="M44" s="78">
        <f t="shared" si="1"/>
        <v>-2.3150056329513165E-3</v>
      </c>
      <c r="O44" s="41"/>
      <c r="Q44" s="41"/>
    </row>
    <row r="45" spans="2:17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152.15100000000001</v>
      </c>
      <c r="J45" s="196">
        <v>152.80099999999999</v>
      </c>
      <c r="K45" s="177" t="s">
        <v>61</v>
      </c>
      <c r="M45" s="78">
        <f t="shared" si="1"/>
        <v>4.2720718233858288E-3</v>
      </c>
      <c r="O45" s="41"/>
      <c r="Q45" s="41"/>
    </row>
    <row r="46" spans="2:17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15.525</v>
      </c>
      <c r="J46" s="195">
        <v>15.494999999999999</v>
      </c>
      <c r="K46" s="177" t="s">
        <v>61</v>
      </c>
      <c r="M46" s="78">
        <f t="shared" si="1"/>
        <v>-1.9323671497585273E-3</v>
      </c>
      <c r="O46" s="41"/>
      <c r="Q46" s="41"/>
    </row>
    <row r="47" spans="2:17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5274.2820000000002</v>
      </c>
      <c r="J47" s="197">
        <v>5271.8549999999996</v>
      </c>
      <c r="K47" s="177" t="s">
        <v>61</v>
      </c>
      <c r="M47" s="78">
        <f t="shared" si="1"/>
        <v>-4.6015742047933526E-4</v>
      </c>
      <c r="O47" s="41"/>
      <c r="Q47" s="41"/>
    </row>
    <row r="48" spans="2:17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5132.2449999999999</v>
      </c>
      <c r="J48" s="198">
        <v>5127.4639999999999</v>
      </c>
      <c r="K48" s="177"/>
      <c r="M48" s="78">
        <f t="shared" si="1"/>
        <v>-9.3156113942338085E-4</v>
      </c>
      <c r="O48" s="41"/>
      <c r="Q48" s="41"/>
    </row>
    <row r="49" spans="1:17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2.4510000000000001</v>
      </c>
      <c r="J49" s="195">
        <v>2.4529999999999998</v>
      </c>
      <c r="K49" s="177"/>
      <c r="M49" s="78">
        <f t="shared" si="1"/>
        <v>8.159934720521337E-4</v>
      </c>
      <c r="O49" s="41"/>
      <c r="Q49" s="41"/>
    </row>
    <row r="50" spans="1:17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</v>
      </c>
      <c r="J50" s="195">
        <v>2.161</v>
      </c>
      <c r="K50" s="200" t="s">
        <v>23</v>
      </c>
      <c r="M50" s="78">
        <f t="shared" si="1"/>
        <v>4.6296296296291197E-4</v>
      </c>
      <c r="O50" s="41"/>
      <c r="Q50" s="41"/>
    </row>
    <row r="51" spans="1:17" ht="17.25" customHeight="1" thickTop="1" thickBot="1">
      <c r="B51" s="81">
        <f t="shared" si="2"/>
        <v>41</v>
      </c>
      <c r="C51" s="201" t="s">
        <v>77</v>
      </c>
      <c r="D51" s="202" t="s">
        <v>22</v>
      </c>
      <c r="E51" s="179">
        <v>40071</v>
      </c>
      <c r="F51" s="193"/>
      <c r="G51" s="203"/>
      <c r="H51" s="204">
        <v>1.218</v>
      </c>
      <c r="I51" s="205">
        <v>1.1970000000000001</v>
      </c>
      <c r="J51" s="205">
        <v>1.1930000000000001</v>
      </c>
      <c r="K51" s="191" t="s">
        <v>66</v>
      </c>
      <c r="M51" s="78" t="e">
        <f>+(#REF!-I51)/I51</f>
        <v>#REF!</v>
      </c>
      <c r="O51" s="41"/>
      <c r="Q51" s="41"/>
    </row>
    <row r="52" spans="1:17" ht="17.25" customHeight="1" thickTop="1">
      <c r="B52" s="81">
        <f t="shared" si="2"/>
        <v>42</v>
      </c>
      <c r="C52" s="206" t="s">
        <v>78</v>
      </c>
      <c r="D52" s="185" t="s">
        <v>28</v>
      </c>
      <c r="E52" s="207">
        <v>42087</v>
      </c>
      <c r="F52" s="208"/>
      <c r="G52" s="203"/>
      <c r="H52" s="209">
        <v>1.081</v>
      </c>
      <c r="I52" s="209">
        <v>1.085</v>
      </c>
      <c r="J52" s="209">
        <v>1.085</v>
      </c>
      <c r="K52" s="191"/>
      <c r="M52" s="210">
        <f t="shared" ref="M52:M58" si="3">+(J52-I52)/I52</f>
        <v>0</v>
      </c>
      <c r="O52" s="41"/>
      <c r="Q52" s="41"/>
    </row>
    <row r="53" spans="1:17" ht="16.5" customHeight="1">
      <c r="B53" s="81">
        <f t="shared" si="2"/>
        <v>43</v>
      </c>
      <c r="C53" s="211" t="s">
        <v>79</v>
      </c>
      <c r="D53" s="185" t="s">
        <v>28</v>
      </c>
      <c r="E53" s="207">
        <v>42087</v>
      </c>
      <c r="F53" s="193"/>
      <c r="G53" s="212"/>
      <c r="H53" s="92">
        <v>1.071</v>
      </c>
      <c r="I53" s="92">
        <v>1.0760000000000001</v>
      </c>
      <c r="J53" s="92">
        <v>1.075</v>
      </c>
      <c r="K53" s="191"/>
      <c r="M53" s="210">
        <f t="shared" si="3"/>
        <v>-9.2936802973988088E-4</v>
      </c>
      <c r="O53" s="41"/>
      <c r="Q53" s="41"/>
    </row>
    <row r="54" spans="1:17" ht="16.5" customHeight="1">
      <c r="B54" s="81">
        <f t="shared" si="2"/>
        <v>44</v>
      </c>
      <c r="C54" s="206" t="s">
        <v>80</v>
      </c>
      <c r="D54" s="185" t="s">
        <v>28</v>
      </c>
      <c r="E54" s="207">
        <v>42087</v>
      </c>
      <c r="F54" s="193"/>
      <c r="G54" s="213"/>
      <c r="H54" s="209">
        <v>1.071</v>
      </c>
      <c r="I54" s="209">
        <v>1.0660000000000001</v>
      </c>
      <c r="J54" s="209">
        <v>1.0629999999999999</v>
      </c>
      <c r="K54" s="191"/>
      <c r="M54" s="210">
        <f t="shared" si="3"/>
        <v>-2.8142589118199941E-3</v>
      </c>
      <c r="O54" s="41"/>
      <c r="Q54" s="41"/>
    </row>
    <row r="55" spans="1:17" ht="16.5" customHeight="1">
      <c r="B55" s="81">
        <f t="shared" si="2"/>
        <v>45</v>
      </c>
      <c r="C55" s="206" t="s">
        <v>81</v>
      </c>
      <c r="D55" s="185" t="s">
        <v>82</v>
      </c>
      <c r="E55" s="207">
        <v>42317</v>
      </c>
      <c r="F55" s="214"/>
      <c r="G55" s="215"/>
      <c r="H55" s="196">
        <v>107.645</v>
      </c>
      <c r="I55" s="196">
        <v>108.47799999999999</v>
      </c>
      <c r="J55" s="196">
        <v>108.611</v>
      </c>
      <c r="K55" s="191"/>
      <c r="M55" s="210">
        <f t="shared" si="3"/>
        <v>1.2260550526374914E-3</v>
      </c>
      <c r="O55" s="41"/>
      <c r="Q55" s="41"/>
    </row>
    <row r="56" spans="1:17" ht="16.5" customHeight="1">
      <c r="B56" s="81">
        <f t="shared" si="2"/>
        <v>46</v>
      </c>
      <c r="C56" s="216" t="s">
        <v>83</v>
      </c>
      <c r="D56" s="217" t="s">
        <v>25</v>
      </c>
      <c r="E56" s="218">
        <v>39958</v>
      </c>
      <c r="F56" s="219"/>
      <c r="G56" s="220"/>
      <c r="H56" s="221" t="s">
        <v>51</v>
      </c>
      <c r="I56" s="221" t="s">
        <v>51</v>
      </c>
      <c r="J56" s="221" t="s">
        <v>51</v>
      </c>
      <c r="K56" s="191"/>
      <c r="M56" s="210" t="e">
        <f t="shared" si="3"/>
        <v>#VALUE!</v>
      </c>
      <c r="O56" s="41"/>
      <c r="Q56" s="41"/>
    </row>
    <row r="57" spans="1:17" ht="16.5" customHeight="1">
      <c r="B57" s="81">
        <f t="shared" si="2"/>
        <v>47</v>
      </c>
      <c r="C57" s="216" t="s">
        <v>84</v>
      </c>
      <c r="D57" s="222" t="s">
        <v>25</v>
      </c>
      <c r="E57" s="223">
        <v>39503</v>
      </c>
      <c r="F57" s="224"/>
      <c r="G57" s="225"/>
      <c r="H57" s="221" t="s">
        <v>51</v>
      </c>
      <c r="I57" s="221" t="s">
        <v>51</v>
      </c>
      <c r="J57" s="221" t="s">
        <v>51</v>
      </c>
      <c r="K57" s="191"/>
      <c r="M57" s="210" t="e">
        <f t="shared" si="3"/>
        <v>#VALUE!</v>
      </c>
      <c r="O57" s="41"/>
      <c r="Q57" s="41"/>
    </row>
    <row r="58" spans="1:17" ht="16.5" customHeight="1" thickBot="1">
      <c r="B58" s="81">
        <f t="shared" si="2"/>
        <v>48</v>
      </c>
      <c r="C58" s="216" t="s">
        <v>85</v>
      </c>
      <c r="D58" s="217" t="s">
        <v>25</v>
      </c>
      <c r="E58" s="226">
        <v>39503</v>
      </c>
      <c r="F58" s="227"/>
      <c r="G58" s="228"/>
      <c r="H58" s="229">
        <v>118.914</v>
      </c>
      <c r="I58" s="229">
        <v>119.437</v>
      </c>
      <c r="J58" s="229">
        <v>119.452</v>
      </c>
      <c r="K58" s="191"/>
      <c r="M58" s="210">
        <f t="shared" si="3"/>
        <v>1.2558922277016812E-4</v>
      </c>
      <c r="O58" s="41"/>
      <c r="Q58" s="41"/>
    </row>
    <row r="59" spans="1:17" ht="13.5" customHeight="1" thickTop="1" thickBot="1">
      <c r="B59" s="230" t="s">
        <v>86</v>
      </c>
      <c r="C59" s="231"/>
      <c r="D59" s="231"/>
      <c r="E59" s="231"/>
      <c r="F59" s="231"/>
      <c r="G59" s="231"/>
      <c r="H59" s="231"/>
      <c r="I59" s="231"/>
      <c r="J59" s="232"/>
      <c r="O59" s="41"/>
      <c r="Q59" s="41"/>
    </row>
    <row r="60" spans="1:17" ht="14.25" customHeight="1" thickTop="1" thickBot="1">
      <c r="B60" s="233" t="s">
        <v>0</v>
      </c>
      <c r="C60" s="234"/>
      <c r="D60" s="235" t="s">
        <v>1</v>
      </c>
      <c r="E60" s="236" t="s">
        <v>2</v>
      </c>
      <c r="F60" s="237" t="s">
        <v>87</v>
      </c>
      <c r="G60" s="238"/>
      <c r="H60" s="239" t="s">
        <v>3</v>
      </c>
      <c r="I60" s="240" t="s">
        <v>5</v>
      </c>
      <c r="J60" s="241" t="s">
        <v>5</v>
      </c>
      <c r="M60" s="8"/>
      <c r="O60" s="41"/>
      <c r="Q60" s="41"/>
    </row>
    <row r="61" spans="1:17" ht="13.5" customHeight="1">
      <c r="B61" s="10"/>
      <c r="C61" s="11"/>
      <c r="D61" s="12"/>
      <c r="E61" s="242"/>
      <c r="F61" s="243" t="s">
        <v>88</v>
      </c>
      <c r="G61" s="243" t="s">
        <v>89</v>
      </c>
      <c r="H61" s="244"/>
      <c r="I61" s="245"/>
      <c r="J61" s="246"/>
      <c r="M61" s="8"/>
      <c r="O61" s="41"/>
      <c r="Q61" s="41"/>
    </row>
    <row r="62" spans="1:17" ht="16.5" customHeight="1" thickBot="1">
      <c r="B62" s="17"/>
      <c r="C62" s="18"/>
      <c r="D62" s="19"/>
      <c r="E62" s="247"/>
      <c r="F62" s="248"/>
      <c r="G62" s="248"/>
      <c r="H62" s="248"/>
      <c r="I62" s="249"/>
      <c r="J62" s="250"/>
      <c r="M62" s="8"/>
      <c r="O62" s="41"/>
      <c r="Q62" s="41"/>
    </row>
    <row r="63" spans="1:17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  <c r="Q63" s="41"/>
    </row>
    <row r="64" spans="1:17" ht="16.5" customHeight="1" thickTop="1" thickBot="1">
      <c r="B64" s="251">
        <v>49</v>
      </c>
      <c r="C64" s="252" t="s">
        <v>91</v>
      </c>
      <c r="D64" s="185" t="s">
        <v>17</v>
      </c>
      <c r="E64" s="253">
        <v>36831</v>
      </c>
      <c r="F64" s="254">
        <v>42515</v>
      </c>
      <c r="G64" s="255">
        <v>4.4820000000000002</v>
      </c>
      <c r="H64" s="38">
        <v>108.495</v>
      </c>
      <c r="I64" s="38">
        <v>109.379</v>
      </c>
      <c r="J64" s="38">
        <v>109.39</v>
      </c>
      <c r="K64" s="39"/>
      <c r="L64" s="39"/>
      <c r="M64" s="40"/>
      <c r="N64" s="39"/>
      <c r="O64" s="41"/>
      <c r="Q64" s="41"/>
    </row>
    <row r="65" spans="2:17" ht="16.5" customHeight="1" thickTop="1" thickBot="1">
      <c r="B65" s="256">
        <f>B64+1</f>
        <v>50</v>
      </c>
      <c r="C65" s="257" t="s">
        <v>92</v>
      </c>
      <c r="D65" s="258" t="s">
        <v>28</v>
      </c>
      <c r="E65" s="253">
        <v>101.60599999999999</v>
      </c>
      <c r="F65" s="254">
        <v>42515</v>
      </c>
      <c r="G65" s="259">
        <v>4.0250000000000004</v>
      </c>
      <c r="H65" s="260">
        <v>103.59</v>
      </c>
      <c r="I65" s="260">
        <v>104.392</v>
      </c>
      <c r="J65" s="260">
        <v>104.401</v>
      </c>
      <c r="K65" s="39"/>
      <c r="L65" s="39"/>
      <c r="M65" s="40"/>
      <c r="N65" s="39"/>
      <c r="O65" s="41"/>
      <c r="Q65" s="41"/>
    </row>
    <row r="66" spans="2:17" ht="16.5" customHeight="1" thickTop="1" thickBot="1">
      <c r="B66" s="256">
        <f t="shared" ref="B66:B87" si="4">B65+1</f>
        <v>51</v>
      </c>
      <c r="C66" s="261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2">
        <v>105.622</v>
      </c>
      <c r="I66" s="262">
        <v>106.60299999999999</v>
      </c>
      <c r="J66" s="262">
        <v>106.61499999999999</v>
      </c>
      <c r="K66" s="39"/>
      <c r="L66" s="39"/>
      <c r="M66" s="40"/>
      <c r="N66" s="39"/>
      <c r="O66" s="41"/>
      <c r="Q66" s="41"/>
    </row>
    <row r="67" spans="2:17" ht="16.5" customHeight="1" thickTop="1" thickBot="1">
      <c r="B67" s="263">
        <f t="shared" si="4"/>
        <v>52</v>
      </c>
      <c r="C67" s="264" t="s">
        <v>94</v>
      </c>
      <c r="D67" s="265" t="s">
        <v>95</v>
      </c>
      <c r="E67" s="253">
        <v>36831</v>
      </c>
      <c r="F67" s="253">
        <v>42513</v>
      </c>
      <c r="G67" s="266">
        <v>4.0869999999999997</v>
      </c>
      <c r="H67" s="267">
        <v>102.729</v>
      </c>
      <c r="I67" s="267">
        <v>103.59099999999999</v>
      </c>
      <c r="J67" s="267">
        <v>103.602</v>
      </c>
      <c r="K67" s="39"/>
      <c r="L67" s="39"/>
      <c r="M67" s="40"/>
      <c r="N67" s="39"/>
      <c r="O67" s="41"/>
      <c r="Q67" s="41"/>
    </row>
    <row r="68" spans="2:17" ht="16.5" customHeight="1" thickTop="1" thickBot="1">
      <c r="B68" s="263">
        <f t="shared" si="4"/>
        <v>53</v>
      </c>
      <c r="C68" s="268" t="s">
        <v>96</v>
      </c>
      <c r="D68" s="265" t="s">
        <v>97</v>
      </c>
      <c r="E68" s="253">
        <v>39209</v>
      </c>
      <c r="F68" s="253">
        <v>42465</v>
      </c>
      <c r="G68" s="266">
        <v>4.5430000000000001</v>
      </c>
      <c r="H68" s="269">
        <v>104.3</v>
      </c>
      <c r="I68" s="269">
        <v>105.336</v>
      </c>
      <c r="J68" s="269">
        <v>105.348</v>
      </c>
      <c r="K68" s="39"/>
      <c r="L68" s="39"/>
      <c r="M68" s="40"/>
      <c r="N68" s="39"/>
      <c r="O68" s="41"/>
      <c r="Q68" s="41"/>
    </row>
    <row r="69" spans="2:17" ht="16.5" customHeight="1" thickTop="1" thickBot="1">
      <c r="B69" s="263">
        <f t="shared" si="4"/>
        <v>54</v>
      </c>
      <c r="C69" s="268" t="s">
        <v>98</v>
      </c>
      <c r="D69" s="265" t="s">
        <v>34</v>
      </c>
      <c r="E69" s="253">
        <v>37865</v>
      </c>
      <c r="F69" s="253">
        <v>42520</v>
      </c>
      <c r="G69" s="266">
        <v>4.0049999999999999</v>
      </c>
      <c r="H69" s="269">
        <v>107.273</v>
      </c>
      <c r="I69" s="269">
        <v>108.113</v>
      </c>
      <c r="J69" s="269">
        <v>108.123</v>
      </c>
      <c r="K69" s="39"/>
      <c r="L69" s="39"/>
      <c r="M69" s="40"/>
      <c r="N69" s="39"/>
      <c r="O69" s="41"/>
      <c r="Q69" s="41"/>
    </row>
    <row r="70" spans="2:17" ht="16.5" customHeight="1" thickTop="1" thickBot="1">
      <c r="B70" s="263">
        <f t="shared" si="4"/>
        <v>55</v>
      </c>
      <c r="C70" s="270" t="s">
        <v>99</v>
      </c>
      <c r="D70" s="265" t="s">
        <v>68</v>
      </c>
      <c r="E70" s="253">
        <v>35436</v>
      </c>
      <c r="F70" s="253">
        <v>42520</v>
      </c>
      <c r="G70" s="266">
        <v>4.4009999999999998</v>
      </c>
      <c r="H70" s="209">
        <v>104.816</v>
      </c>
      <c r="I70" s="209">
        <v>105.825</v>
      </c>
      <c r="J70" s="209">
        <v>105.837</v>
      </c>
      <c r="K70" s="39"/>
      <c r="L70" s="39"/>
      <c r="M70" s="40"/>
      <c r="N70" s="39"/>
      <c r="O70" s="41"/>
      <c r="Q70" s="41"/>
    </row>
    <row r="71" spans="2:17" ht="16.5" customHeight="1" thickTop="1" thickBot="1">
      <c r="B71" s="263">
        <f t="shared" si="4"/>
        <v>56</v>
      </c>
      <c r="C71" s="270" t="s">
        <v>100</v>
      </c>
      <c r="D71" s="265" t="s">
        <v>12</v>
      </c>
      <c r="E71" s="253">
        <v>35464</v>
      </c>
      <c r="F71" s="254">
        <v>42515</v>
      </c>
      <c r="G71" s="266">
        <v>3.887</v>
      </c>
      <c r="H71" s="269">
        <v>102.34</v>
      </c>
      <c r="I71" s="209">
        <v>103.084</v>
      </c>
      <c r="J71" s="209">
        <v>103.09399999999999</v>
      </c>
      <c r="K71" s="39"/>
      <c r="L71" s="39"/>
      <c r="M71" s="40"/>
      <c r="N71" s="39"/>
      <c r="O71" s="41"/>
      <c r="Q71" s="41"/>
    </row>
    <row r="72" spans="2:17" ht="15" customHeight="1" thickTop="1" thickBot="1">
      <c r="B72" s="263">
        <f t="shared" si="4"/>
        <v>57</v>
      </c>
      <c r="C72" s="270" t="s">
        <v>101</v>
      </c>
      <c r="D72" s="265" t="s">
        <v>25</v>
      </c>
      <c r="E72" s="253">
        <v>37207</v>
      </c>
      <c r="F72" s="271">
        <v>42517</v>
      </c>
      <c r="G72" s="266">
        <v>4.1959999999999997</v>
      </c>
      <c r="H72" s="267">
        <v>104.64100000000001</v>
      </c>
      <c r="I72" s="267">
        <v>105.44</v>
      </c>
      <c r="J72" s="267">
        <v>105.44799999999999</v>
      </c>
      <c r="K72" s="39"/>
      <c r="L72" s="39"/>
      <c r="M72" s="40"/>
      <c r="N72" s="39"/>
      <c r="O72" s="41"/>
      <c r="Q72" s="41"/>
    </row>
    <row r="73" spans="2:17" ht="16.5" customHeight="1" thickTop="1" thickBot="1">
      <c r="B73" s="263">
        <f t="shared" si="4"/>
        <v>58</v>
      </c>
      <c r="C73" s="270" t="s">
        <v>102</v>
      </c>
      <c r="D73" s="265" t="s">
        <v>103</v>
      </c>
      <c r="E73" s="253">
        <v>37043</v>
      </c>
      <c r="F73" s="253">
        <v>42520</v>
      </c>
      <c r="G73" s="266">
        <v>3.6360000000000001</v>
      </c>
      <c r="H73" s="267">
        <v>102.631</v>
      </c>
      <c r="I73" s="267">
        <v>103.45399999999999</v>
      </c>
      <c r="J73" s="267">
        <v>103.465</v>
      </c>
      <c r="K73" s="39"/>
      <c r="L73" s="39"/>
      <c r="M73" s="40"/>
      <c r="N73" s="39"/>
      <c r="O73" s="41"/>
      <c r="Q73" s="41"/>
    </row>
    <row r="74" spans="2:17" ht="16.5" customHeight="1" thickTop="1" thickBot="1">
      <c r="B74" s="263">
        <f t="shared" si="4"/>
        <v>59</v>
      </c>
      <c r="C74" s="270" t="s">
        <v>104</v>
      </c>
      <c r="D74" s="265" t="s">
        <v>105</v>
      </c>
      <c r="E74" s="253">
        <v>37242</v>
      </c>
      <c r="F74" s="253">
        <v>42485</v>
      </c>
      <c r="G74" s="266">
        <v>3.9620000000000002</v>
      </c>
      <c r="H74" s="267">
        <v>104.64700000000001</v>
      </c>
      <c r="I74" s="267">
        <v>105.571</v>
      </c>
      <c r="J74" s="267">
        <v>105.581</v>
      </c>
      <c r="K74" s="39"/>
      <c r="L74" s="39"/>
      <c r="M74" s="40"/>
      <c r="N74" s="39"/>
      <c r="O74" s="41"/>
      <c r="Q74" s="41"/>
    </row>
    <row r="75" spans="2:17" ht="15.75" customHeight="1" thickTop="1" thickBot="1">
      <c r="B75" s="263">
        <f t="shared" si="4"/>
        <v>60</v>
      </c>
      <c r="C75" s="268" t="s">
        <v>106</v>
      </c>
      <c r="D75" s="265" t="s">
        <v>107</v>
      </c>
      <c r="E75" s="253">
        <v>39489</v>
      </c>
      <c r="F75" s="254">
        <v>42515</v>
      </c>
      <c r="G75" s="266">
        <v>3.9940000000000002</v>
      </c>
      <c r="H75" s="269">
        <v>103.651</v>
      </c>
      <c r="I75" s="269">
        <v>104.512</v>
      </c>
      <c r="J75" s="269">
        <v>104.52200000000001</v>
      </c>
      <c r="K75" s="39"/>
      <c r="L75" s="39"/>
      <c r="M75" s="40"/>
      <c r="N75" s="39"/>
      <c r="O75" s="41"/>
      <c r="Q75" s="41"/>
    </row>
    <row r="76" spans="2:17" ht="17.25" customHeight="1" thickTop="1" thickBot="1">
      <c r="B76" s="263">
        <f t="shared" si="4"/>
        <v>61</v>
      </c>
      <c r="C76" s="268" t="s">
        <v>108</v>
      </c>
      <c r="D76" s="265" t="s">
        <v>109</v>
      </c>
      <c r="E76" s="253">
        <v>36075</v>
      </c>
      <c r="F76" s="271">
        <v>42506</v>
      </c>
      <c r="G76" s="266">
        <v>4.1980000000000004</v>
      </c>
      <c r="H76" s="272">
        <v>106.79900000000001</v>
      </c>
      <c r="I76" s="272">
        <v>107.73</v>
      </c>
      <c r="J76" s="272">
        <v>107.742</v>
      </c>
      <c r="K76" s="39"/>
      <c r="L76" s="39"/>
      <c r="M76" s="40"/>
      <c r="N76" s="39"/>
      <c r="O76" s="41"/>
      <c r="Q76" s="41"/>
    </row>
    <row r="77" spans="2:17" ht="16.5" customHeight="1" thickTop="1" thickBot="1">
      <c r="B77" s="273">
        <f t="shared" si="4"/>
        <v>62</v>
      </c>
      <c r="C77" s="274" t="s">
        <v>110</v>
      </c>
      <c r="D77" s="275" t="s">
        <v>82</v>
      </c>
      <c r="E77" s="253">
        <v>37396</v>
      </c>
      <c r="F77" s="276">
        <v>42500</v>
      </c>
      <c r="G77" s="277">
        <v>4.1950000000000003</v>
      </c>
      <c r="H77" s="267">
        <v>105.17400000000001</v>
      </c>
      <c r="I77" s="267">
        <v>106.023</v>
      </c>
      <c r="J77" s="267">
        <v>106.033</v>
      </c>
      <c r="K77" s="31"/>
      <c r="L77" s="31"/>
      <c r="M77" s="278"/>
      <c r="N77" s="31"/>
      <c r="O77" s="41"/>
      <c r="Q77" s="41"/>
    </row>
    <row r="78" spans="2:17" ht="16.5" customHeight="1" thickTop="1" thickBot="1">
      <c r="B78" s="273">
        <f t="shared" si="4"/>
        <v>63</v>
      </c>
      <c r="C78" s="274" t="s">
        <v>111</v>
      </c>
      <c r="D78" s="275" t="s">
        <v>37</v>
      </c>
      <c r="E78" s="279">
        <v>40211</v>
      </c>
      <c r="F78" s="253">
        <v>42517</v>
      </c>
      <c r="G78" s="280">
        <v>3.3010000000000002</v>
      </c>
      <c r="H78" s="281">
        <v>103.608</v>
      </c>
      <c r="I78" s="281">
        <v>104.496</v>
      </c>
      <c r="J78" s="281">
        <v>104.50700000000001</v>
      </c>
      <c r="K78" s="39"/>
      <c r="L78" s="39"/>
      <c r="M78" s="40"/>
      <c r="N78" s="39"/>
      <c r="O78" s="41"/>
      <c r="Q78" s="41"/>
    </row>
    <row r="79" spans="2:17" ht="16.5" customHeight="1" thickTop="1" thickBot="1">
      <c r="B79" s="282">
        <f t="shared" si="4"/>
        <v>64</v>
      </c>
      <c r="C79" s="283" t="s">
        <v>112</v>
      </c>
      <c r="D79" s="284" t="s">
        <v>113</v>
      </c>
      <c r="E79" s="253">
        <v>33910</v>
      </c>
      <c r="F79" s="253">
        <v>42460</v>
      </c>
      <c r="G79" s="285">
        <v>3.7559999999999998</v>
      </c>
      <c r="H79" s="286">
        <v>102.652</v>
      </c>
      <c r="I79" s="286">
        <v>103.49299999999999</v>
      </c>
      <c r="J79" s="286">
        <v>103.503</v>
      </c>
      <c r="K79" s="39"/>
      <c r="L79" s="39"/>
      <c r="M79" s="40"/>
      <c r="N79" s="39"/>
      <c r="O79" s="41"/>
      <c r="Q79" s="41"/>
    </row>
    <row r="80" spans="2:17" ht="14.25" customHeight="1" thickTop="1" thickBot="1">
      <c r="B80" s="287">
        <f t="shared" si="4"/>
        <v>65</v>
      </c>
      <c r="C80" s="288" t="s">
        <v>114</v>
      </c>
      <c r="D80" s="289" t="s">
        <v>115</v>
      </c>
      <c r="E80" s="253">
        <v>36815</v>
      </c>
      <c r="F80" s="253">
        <v>42521</v>
      </c>
      <c r="G80" s="290">
        <v>3.9239999999999999</v>
      </c>
      <c r="H80" s="291">
        <v>104.501</v>
      </c>
      <c r="I80" s="291">
        <v>105.261</v>
      </c>
      <c r="J80" s="291">
        <v>105.27</v>
      </c>
      <c r="K80" s="39"/>
      <c r="L80" s="39"/>
      <c r="M80" s="40"/>
      <c r="N80" s="39"/>
      <c r="O80" s="41"/>
      <c r="Q80" s="41"/>
    </row>
    <row r="81" spans="1:17" ht="16.5" customHeight="1" thickTop="1" thickBot="1">
      <c r="A81" s="99"/>
      <c r="B81" s="292">
        <f t="shared" si="4"/>
        <v>66</v>
      </c>
      <c r="C81" s="293" t="s">
        <v>116</v>
      </c>
      <c r="D81" s="294" t="s">
        <v>117</v>
      </c>
      <c r="E81" s="295">
        <v>35744</v>
      </c>
      <c r="F81" s="296">
        <v>42506</v>
      </c>
      <c r="G81" s="297">
        <v>4.3330000000000002</v>
      </c>
      <c r="H81" s="298">
        <v>102.797</v>
      </c>
      <c r="I81" s="298">
        <v>103.76</v>
      </c>
      <c r="J81" s="298">
        <v>103.77200000000001</v>
      </c>
      <c r="K81" s="39"/>
      <c r="L81" s="39"/>
      <c r="M81" s="40"/>
      <c r="N81" s="39"/>
      <c r="O81" s="41"/>
      <c r="Q81" s="41"/>
    </row>
    <row r="82" spans="1:17" ht="16.5" customHeight="1" thickTop="1" thickBot="1">
      <c r="B82" s="299">
        <f t="shared" si="4"/>
        <v>67</v>
      </c>
      <c r="C82" s="300" t="s">
        <v>118</v>
      </c>
      <c r="D82" s="301" t="s">
        <v>117</v>
      </c>
      <c r="E82" s="302">
        <v>40000</v>
      </c>
      <c r="F82" s="254">
        <v>42515</v>
      </c>
      <c r="G82" s="303">
        <v>3.9340000000000002</v>
      </c>
      <c r="H82" s="298">
        <v>103.91500000000001</v>
      </c>
      <c r="I82" s="298">
        <v>104.79</v>
      </c>
      <c r="J82" s="298">
        <v>104.801</v>
      </c>
      <c r="K82" s="39"/>
      <c r="L82" s="39"/>
      <c r="M82" s="40"/>
      <c r="N82" s="39"/>
      <c r="O82" s="41"/>
      <c r="Q82" s="41"/>
    </row>
    <row r="83" spans="1:17" ht="16.5" customHeight="1" thickTop="1" thickBot="1">
      <c r="B83" s="299">
        <f t="shared" si="4"/>
        <v>68</v>
      </c>
      <c r="C83" s="304" t="s">
        <v>119</v>
      </c>
      <c r="D83" s="185" t="s">
        <v>55</v>
      </c>
      <c r="E83" s="253">
        <v>39604</v>
      </c>
      <c r="F83" s="253">
        <v>42517</v>
      </c>
      <c r="G83" s="255">
        <v>3.5750000000000002</v>
      </c>
      <c r="H83" s="267">
        <v>105.55800000000001</v>
      </c>
      <c r="I83" s="267">
        <v>106.358</v>
      </c>
      <c r="J83" s="267">
        <v>106.36799999999999</v>
      </c>
      <c r="K83" s="39"/>
      <c r="L83" s="39"/>
      <c r="M83" s="40"/>
      <c r="N83" s="39"/>
      <c r="O83" s="41"/>
      <c r="Q83" s="41"/>
    </row>
    <row r="84" spans="1:17" ht="16.5" customHeight="1" thickTop="1" thickBot="1">
      <c r="B84" s="299">
        <f t="shared" si="4"/>
        <v>69</v>
      </c>
      <c r="C84" s="305" t="s">
        <v>120</v>
      </c>
      <c r="D84" s="301" t="s">
        <v>121</v>
      </c>
      <c r="E84" s="253">
        <v>35481</v>
      </c>
      <c r="F84" s="253">
        <v>42520</v>
      </c>
      <c r="G84" s="306">
        <v>4.4359999999999999</v>
      </c>
      <c r="H84" s="307">
        <v>102.98699999999999</v>
      </c>
      <c r="I84" s="307">
        <v>104.002</v>
      </c>
      <c r="J84" s="307">
        <v>104.014</v>
      </c>
      <c r="K84" s="39"/>
      <c r="L84" s="39"/>
      <c r="M84" s="40"/>
      <c r="N84" s="39"/>
      <c r="O84" s="41"/>
      <c r="Q84" s="41"/>
    </row>
    <row r="85" spans="1:17" ht="16.5" customHeight="1" thickTop="1" thickBot="1">
      <c r="B85" s="299">
        <f t="shared" si="4"/>
        <v>70</v>
      </c>
      <c r="C85" s="308" t="s">
        <v>122</v>
      </c>
      <c r="D85" s="301" t="s">
        <v>43</v>
      </c>
      <c r="E85" s="253">
        <v>39706</v>
      </c>
      <c r="F85" s="253">
        <v>42487</v>
      </c>
      <c r="G85" s="306">
        <v>4.3159999999999998</v>
      </c>
      <c r="H85" s="307">
        <v>103.411</v>
      </c>
      <c r="I85" s="307">
        <v>104.31100000000001</v>
      </c>
      <c r="J85" s="307">
        <v>104.321</v>
      </c>
      <c r="K85" s="39"/>
      <c r="L85" s="39"/>
      <c r="M85" s="40"/>
      <c r="N85" s="39"/>
      <c r="O85" s="41"/>
      <c r="Q85" s="41"/>
    </row>
    <row r="86" spans="1:17" ht="16.5" customHeight="1" thickTop="1" thickBot="1">
      <c r="B86" s="299">
        <f t="shared" si="4"/>
        <v>71</v>
      </c>
      <c r="C86" s="309" t="s">
        <v>123</v>
      </c>
      <c r="D86" s="301" t="s">
        <v>10</v>
      </c>
      <c r="E86" s="253">
        <v>38565</v>
      </c>
      <c r="F86" s="253">
        <v>42521</v>
      </c>
      <c r="G86" s="306">
        <v>3.528</v>
      </c>
      <c r="H86" s="267">
        <v>105.134</v>
      </c>
      <c r="I86" s="267">
        <v>106.023</v>
      </c>
      <c r="J86" s="267">
        <v>106.032</v>
      </c>
      <c r="K86" s="39"/>
      <c r="L86" s="39"/>
      <c r="M86" s="40"/>
      <c r="N86" s="39"/>
      <c r="O86" s="41"/>
      <c r="Q86" s="41"/>
    </row>
    <row r="87" spans="1:17" ht="16.5" customHeight="1" thickTop="1" thickBot="1">
      <c r="B87" s="299">
        <f t="shared" si="4"/>
        <v>72</v>
      </c>
      <c r="C87" s="310" t="s">
        <v>124</v>
      </c>
      <c r="D87" s="311" t="s">
        <v>14</v>
      </c>
      <c r="E87" s="312">
        <v>34288</v>
      </c>
      <c r="F87" s="253">
        <v>42485</v>
      </c>
      <c r="G87" s="313">
        <v>3.7090000000000001</v>
      </c>
      <c r="H87" s="307">
        <v>102.709</v>
      </c>
      <c r="I87" s="307">
        <v>103.526</v>
      </c>
      <c r="J87" s="307">
        <v>103.536</v>
      </c>
      <c r="K87" s="39"/>
      <c r="L87" s="39"/>
      <c r="M87" s="40"/>
      <c r="N87" s="39"/>
      <c r="O87" s="41"/>
      <c r="Q87" s="41"/>
    </row>
    <row r="88" spans="1:17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  <c r="Q88" s="41"/>
    </row>
    <row r="89" spans="1:17" ht="16.5" customHeight="1" thickTop="1" thickBot="1">
      <c r="B89" s="314">
        <v>73</v>
      </c>
      <c r="C89" s="315" t="s">
        <v>126</v>
      </c>
      <c r="D89" s="316" t="s">
        <v>17</v>
      </c>
      <c r="E89" s="253">
        <v>39084</v>
      </c>
      <c r="F89" s="253">
        <v>42493</v>
      </c>
      <c r="G89" s="255">
        <v>0.41299999999999998</v>
      </c>
      <c r="H89" s="317">
        <v>10.598000000000001</v>
      </c>
      <c r="I89" s="317">
        <v>10.693</v>
      </c>
      <c r="J89" s="317">
        <v>10.695</v>
      </c>
      <c r="K89" s="39"/>
      <c r="L89" s="39"/>
      <c r="M89" s="40"/>
      <c r="N89" s="39"/>
      <c r="O89" s="41"/>
      <c r="Q89" s="41"/>
    </row>
    <row r="90" spans="1:17" ht="16.5" customHeight="1" thickTop="1" thickBot="1">
      <c r="A90" s="8" t="s">
        <v>75</v>
      </c>
      <c r="B90" s="314">
        <f>B89+1</f>
        <v>74</v>
      </c>
      <c r="C90" s="318" t="s">
        <v>127</v>
      </c>
      <c r="D90" s="319" t="s">
        <v>34</v>
      </c>
      <c r="E90" s="320">
        <v>39762</v>
      </c>
      <c r="F90" s="253">
        <v>42517</v>
      </c>
      <c r="G90" s="306">
        <v>3.8759999999999999</v>
      </c>
      <c r="H90" s="321">
        <v>103.363</v>
      </c>
      <c r="I90" s="321">
        <v>104.289</v>
      </c>
      <c r="J90" s="321">
        <v>104.29900000000001</v>
      </c>
      <c r="M90" s="78"/>
      <c r="O90" s="41"/>
      <c r="Q90" s="41"/>
    </row>
    <row r="91" spans="1:17" ht="16.5" customHeight="1" thickTop="1" thickBot="1">
      <c r="B91" s="314">
        <f t="shared" ref="B91:B93" si="5">B90+1</f>
        <v>75</v>
      </c>
      <c r="C91" s="322" t="s">
        <v>128</v>
      </c>
      <c r="D91" s="323" t="s">
        <v>129</v>
      </c>
      <c r="E91" s="324">
        <v>40543</v>
      </c>
      <c r="F91" s="325">
        <v>42510</v>
      </c>
      <c r="G91" s="313">
        <v>4.2789999999999999</v>
      </c>
      <c r="H91" s="326">
        <v>103.788</v>
      </c>
      <c r="I91" s="326">
        <v>104.762</v>
      </c>
      <c r="J91" s="326">
        <v>104.774</v>
      </c>
      <c r="K91" s="39"/>
      <c r="L91" s="39"/>
      <c r="M91" s="40"/>
      <c r="N91" s="39"/>
      <c r="O91" s="41"/>
      <c r="Q91" s="41"/>
    </row>
    <row r="92" spans="1:17" ht="16.5" customHeight="1" thickTop="1" thickBot="1">
      <c r="B92" s="314">
        <f t="shared" si="5"/>
        <v>76</v>
      </c>
      <c r="C92" s="327" t="s">
        <v>130</v>
      </c>
      <c r="D92" s="328" t="s">
        <v>131</v>
      </c>
      <c r="E92" s="329">
        <v>42024</v>
      </c>
      <c r="F92" s="253">
        <v>42509</v>
      </c>
      <c r="G92" s="330">
        <v>2.7650000000000001</v>
      </c>
      <c r="H92" s="331">
        <v>105.102</v>
      </c>
      <c r="I92" s="331">
        <v>106.244</v>
      </c>
      <c r="J92" s="331">
        <v>106.258</v>
      </c>
      <c r="K92" s="39"/>
      <c r="L92" s="39"/>
      <c r="M92" s="40"/>
      <c r="N92" s="39"/>
      <c r="O92" s="41"/>
      <c r="Q92" s="41"/>
    </row>
    <row r="93" spans="1:17" ht="16.5" customHeight="1" thickTop="1" thickBot="1">
      <c r="B93" s="332">
        <f t="shared" si="5"/>
        <v>77</v>
      </c>
      <c r="C93" s="333" t="s">
        <v>132</v>
      </c>
      <c r="D93" s="334" t="s">
        <v>133</v>
      </c>
      <c r="E93" s="335">
        <v>42195</v>
      </c>
      <c r="F93" s="336" t="s">
        <v>134</v>
      </c>
      <c r="G93" s="337" t="s">
        <v>134</v>
      </c>
      <c r="H93" s="338">
        <v>10.515000000000001</v>
      </c>
      <c r="I93" s="338">
        <v>10.611000000000001</v>
      </c>
      <c r="J93" s="338">
        <v>10.612</v>
      </c>
      <c r="K93" s="39"/>
      <c r="L93" s="39"/>
      <c r="M93" s="40"/>
      <c r="N93" s="39"/>
      <c r="O93" s="41"/>
      <c r="Q93" s="41"/>
    </row>
    <row r="94" spans="1:17" ht="15" customHeight="1" thickTop="1" thickBot="1">
      <c r="A94" s="339" t="s">
        <v>135</v>
      </c>
      <c r="B94" s="339"/>
      <c r="C94" s="339"/>
      <c r="D94" s="339"/>
      <c r="E94" s="339"/>
      <c r="F94" s="339"/>
      <c r="G94" s="339"/>
      <c r="H94" s="339"/>
      <c r="I94" s="339"/>
      <c r="J94" s="339"/>
      <c r="M94" s="340"/>
      <c r="O94" s="41"/>
      <c r="Q94" s="41"/>
    </row>
    <row r="95" spans="1:17" ht="16.5" customHeight="1" thickTop="1" thickBot="1">
      <c r="B95" s="341">
        <v>78</v>
      </c>
      <c r="C95" s="342" t="s">
        <v>136</v>
      </c>
      <c r="D95" s="343" t="s">
        <v>17</v>
      </c>
      <c r="E95" s="344">
        <v>34561</v>
      </c>
      <c r="F95" s="345">
        <v>42515</v>
      </c>
      <c r="G95" s="346">
        <v>0.875</v>
      </c>
      <c r="H95" s="38">
        <v>57.88</v>
      </c>
      <c r="I95" s="347">
        <v>56.109000000000002</v>
      </c>
      <c r="J95" s="347">
        <v>55.89</v>
      </c>
      <c r="K95" s="39"/>
      <c r="L95" s="39"/>
      <c r="M95" s="40"/>
      <c r="N95" s="39"/>
      <c r="O95" s="41"/>
      <c r="Q95" s="41"/>
    </row>
    <row r="96" spans="1:17" ht="16.5" customHeight="1" thickTop="1" thickBot="1">
      <c r="B96" s="348">
        <f>B95+1</f>
        <v>79</v>
      </c>
      <c r="C96" s="349" t="s">
        <v>137</v>
      </c>
      <c r="D96" s="350" t="s">
        <v>95</v>
      </c>
      <c r="E96" s="253">
        <v>34415</v>
      </c>
      <c r="F96" s="253">
        <v>42513</v>
      </c>
      <c r="G96" s="255">
        <v>1.8140000000000001</v>
      </c>
      <c r="H96" s="351">
        <v>130.49600000000001</v>
      </c>
      <c r="I96" s="352" t="s">
        <v>138</v>
      </c>
      <c r="J96" s="352" t="s">
        <v>138</v>
      </c>
      <c r="K96" s="39"/>
      <c r="L96" s="39"/>
      <c r="M96" s="40"/>
      <c r="N96" s="39"/>
      <c r="O96" s="41"/>
      <c r="Q96" s="41"/>
    </row>
    <row r="97" spans="1:17" ht="16.5" customHeight="1" thickTop="1" thickBot="1">
      <c r="B97" s="348">
        <f t="shared" ref="B97:B106" si="6">B96+1</f>
        <v>80</v>
      </c>
      <c r="C97" s="349" t="s">
        <v>139</v>
      </c>
      <c r="D97" s="353" t="s">
        <v>95</v>
      </c>
      <c r="E97" s="354">
        <v>34415</v>
      </c>
      <c r="F97" s="253">
        <v>42513</v>
      </c>
      <c r="G97" s="355">
        <v>15.804</v>
      </c>
      <c r="H97" s="356">
        <v>1435.194</v>
      </c>
      <c r="I97" s="357" t="s">
        <v>138</v>
      </c>
      <c r="J97" s="357" t="s">
        <v>138</v>
      </c>
      <c r="K97" s="39"/>
      <c r="L97" s="39"/>
      <c r="M97" s="40"/>
      <c r="N97" s="39"/>
      <c r="O97" s="41" t="s">
        <v>140</v>
      </c>
      <c r="Q97" s="41"/>
    </row>
    <row r="98" spans="1:17" ht="16.5" customHeight="1" thickTop="1" thickBot="1">
      <c r="B98" s="348">
        <f t="shared" si="6"/>
        <v>81</v>
      </c>
      <c r="C98" s="274" t="s">
        <v>141</v>
      </c>
      <c r="D98" s="358" t="s">
        <v>68</v>
      </c>
      <c r="E98" s="354">
        <v>105.764</v>
      </c>
      <c r="F98" s="253">
        <v>42520</v>
      </c>
      <c r="G98" s="355">
        <v>0.55000000000000004</v>
      </c>
      <c r="H98" s="92">
        <v>97.100999999999999</v>
      </c>
      <c r="I98" s="92">
        <v>96.212999999999994</v>
      </c>
      <c r="J98" s="92">
        <v>95.888999999999996</v>
      </c>
      <c r="K98" s="39"/>
      <c r="L98" s="39"/>
      <c r="M98" s="40"/>
      <c r="N98" s="39"/>
      <c r="O98" s="41"/>
      <c r="Q98" s="41"/>
    </row>
    <row r="99" spans="1:17" ht="16.5" customHeight="1" thickTop="1" thickBot="1">
      <c r="B99" s="348">
        <f t="shared" si="6"/>
        <v>82</v>
      </c>
      <c r="C99" s="274" t="s">
        <v>142</v>
      </c>
      <c r="D99" s="358" t="s">
        <v>105</v>
      </c>
      <c r="E99" s="354">
        <v>36367</v>
      </c>
      <c r="F99" s="253">
        <v>42485</v>
      </c>
      <c r="G99" s="355">
        <v>0.51200000000000001</v>
      </c>
      <c r="H99" s="92">
        <v>17.129000000000001</v>
      </c>
      <c r="I99" s="92">
        <v>17.265000000000001</v>
      </c>
      <c r="J99" s="92">
        <v>17.238</v>
      </c>
      <c r="K99" s="92"/>
      <c r="L99" s="92"/>
      <c r="M99" s="92"/>
      <c r="N99" s="359"/>
      <c r="O99" s="41"/>
      <c r="Q99" s="41"/>
    </row>
    <row r="100" spans="1:17" ht="16.5" customHeight="1" thickTop="1" thickBot="1">
      <c r="B100" s="348">
        <f t="shared" si="6"/>
        <v>83</v>
      </c>
      <c r="C100" s="274" t="s">
        <v>143</v>
      </c>
      <c r="D100" s="358" t="s">
        <v>113</v>
      </c>
      <c r="E100" s="354">
        <v>36857</v>
      </c>
      <c r="F100" s="253">
        <v>42460</v>
      </c>
      <c r="G100" s="355">
        <v>6.86</v>
      </c>
      <c r="H100" s="92">
        <v>270.79700000000003</v>
      </c>
      <c r="I100" s="92">
        <v>272.80099999999999</v>
      </c>
      <c r="J100" s="92">
        <v>272.02699999999999</v>
      </c>
      <c r="K100" s="39"/>
      <c r="L100" s="39"/>
      <c r="M100" s="40"/>
      <c r="N100" s="39"/>
      <c r="O100" s="41"/>
      <c r="Q100" s="41"/>
    </row>
    <row r="101" spans="1:17" ht="15.75" customHeight="1" thickTop="1" thickBot="1">
      <c r="B101" s="348">
        <f t="shared" si="6"/>
        <v>84</v>
      </c>
      <c r="C101" s="274" t="s">
        <v>144</v>
      </c>
      <c r="D101" s="353" t="s">
        <v>117</v>
      </c>
      <c r="E101" s="354">
        <v>34599</v>
      </c>
      <c r="F101" s="360">
        <v>42506</v>
      </c>
      <c r="G101" s="355">
        <v>0.73199999999999998</v>
      </c>
      <c r="H101" s="92">
        <v>29.309000000000001</v>
      </c>
      <c r="I101" s="92">
        <v>29.254999999999999</v>
      </c>
      <c r="J101" s="92">
        <v>29.244</v>
      </c>
      <c r="K101" s="39"/>
      <c r="L101" s="39"/>
      <c r="M101" s="40"/>
      <c r="N101" s="39"/>
      <c r="O101" s="41"/>
      <c r="Q101" s="41"/>
    </row>
    <row r="102" spans="1:17" ht="14.25" customHeight="1" thickTop="1" thickBot="1">
      <c r="B102" s="348">
        <f t="shared" si="6"/>
        <v>85</v>
      </c>
      <c r="C102" s="361" t="s">
        <v>145</v>
      </c>
      <c r="D102" s="353" t="s">
        <v>55</v>
      </c>
      <c r="E102" s="354">
        <v>38777</v>
      </c>
      <c r="F102" s="253">
        <v>42521</v>
      </c>
      <c r="G102" s="355">
        <v>30.617999999999999</v>
      </c>
      <c r="H102" s="362">
        <v>2327.393</v>
      </c>
      <c r="I102" s="362">
        <v>2243.7240000000002</v>
      </c>
      <c r="J102" s="362">
        <v>2238.375</v>
      </c>
      <c r="K102" s="39"/>
      <c r="L102" s="39"/>
      <c r="M102" s="40"/>
      <c r="N102" s="39"/>
      <c r="O102" s="41"/>
      <c r="Q102" s="41"/>
    </row>
    <row r="103" spans="1:17" ht="17.25" customHeight="1" thickTop="1" thickBot="1">
      <c r="B103" s="348">
        <f t="shared" si="6"/>
        <v>86</v>
      </c>
      <c r="C103" s="274" t="s">
        <v>146</v>
      </c>
      <c r="D103" s="353" t="s">
        <v>121</v>
      </c>
      <c r="E103" s="354">
        <v>34423</v>
      </c>
      <c r="F103" s="253">
        <v>42509</v>
      </c>
      <c r="G103" s="355">
        <v>2.137</v>
      </c>
      <c r="H103" s="363">
        <v>72.644000000000005</v>
      </c>
      <c r="I103" s="363">
        <v>73.658000000000001</v>
      </c>
      <c r="J103" s="363">
        <v>73.506</v>
      </c>
      <c r="K103" s="39"/>
      <c r="L103" s="39"/>
      <c r="M103" s="40"/>
      <c r="N103" s="39"/>
      <c r="O103" s="41"/>
      <c r="Q103" s="41"/>
    </row>
    <row r="104" spans="1:17" ht="16.5" customHeight="1" thickTop="1" thickBot="1">
      <c r="B104" s="348">
        <f t="shared" si="6"/>
        <v>87</v>
      </c>
      <c r="C104" s="274" t="s">
        <v>147</v>
      </c>
      <c r="D104" s="353" t="s">
        <v>121</v>
      </c>
      <c r="E104" s="354">
        <v>34731</v>
      </c>
      <c r="F104" s="253">
        <v>42507</v>
      </c>
      <c r="G104" s="355">
        <v>1.92</v>
      </c>
      <c r="H104" s="92">
        <v>54.941000000000003</v>
      </c>
      <c r="I104" s="92">
        <v>55.216000000000001</v>
      </c>
      <c r="J104" s="92">
        <v>55.177</v>
      </c>
      <c r="K104" s="39"/>
      <c r="L104" s="39"/>
      <c r="M104" s="40"/>
      <c r="N104" s="39"/>
      <c r="O104" s="41"/>
      <c r="Q104" s="41"/>
    </row>
    <row r="105" spans="1:17" ht="16.5" customHeight="1" thickTop="1" thickBot="1">
      <c r="B105" s="348">
        <f t="shared" si="6"/>
        <v>88</v>
      </c>
      <c r="C105" s="300" t="s">
        <v>148</v>
      </c>
      <c r="D105" s="319" t="s">
        <v>14</v>
      </c>
      <c r="E105" s="364">
        <v>36297</v>
      </c>
      <c r="F105" s="253">
        <v>42485</v>
      </c>
      <c r="G105" s="306">
        <v>0.84399999999999997</v>
      </c>
      <c r="H105" s="365">
        <v>100.102</v>
      </c>
      <c r="I105" s="365">
        <v>102.46299999999999</v>
      </c>
      <c r="J105" s="365">
        <v>102.258</v>
      </c>
      <c r="K105" s="39"/>
      <c r="L105" s="39"/>
      <c r="M105" s="40"/>
      <c r="N105" s="39"/>
      <c r="O105" s="41"/>
      <c r="Q105" s="41"/>
    </row>
    <row r="106" spans="1:17" ht="16.5" customHeight="1" thickTop="1" thickBot="1">
      <c r="B106" s="366">
        <f t="shared" si="6"/>
        <v>89</v>
      </c>
      <c r="C106" s="367" t="s">
        <v>149</v>
      </c>
      <c r="D106" s="368" t="s">
        <v>14</v>
      </c>
      <c r="E106" s="369">
        <v>36626</v>
      </c>
      <c r="F106" s="370">
        <v>42485</v>
      </c>
      <c r="G106" s="371">
        <v>0.35899999999999999</v>
      </c>
      <c r="H106" s="55">
        <v>83.763000000000005</v>
      </c>
      <c r="I106" s="55">
        <v>86.055999999999997</v>
      </c>
      <c r="J106" s="55">
        <v>85.712000000000003</v>
      </c>
      <c r="K106" s="39"/>
      <c r="L106" s="39"/>
      <c r="M106" s="40"/>
      <c r="N106" s="39"/>
      <c r="O106" s="41"/>
      <c r="Q106" s="41"/>
    </row>
    <row r="107" spans="1:17" ht="18" customHeight="1" thickTop="1" thickBot="1">
      <c r="B107" s="372" t="s">
        <v>150</v>
      </c>
      <c r="C107" s="373"/>
      <c r="D107" s="373"/>
      <c r="E107" s="373"/>
      <c r="F107" s="373"/>
      <c r="G107" s="373"/>
      <c r="H107" s="373"/>
      <c r="I107" s="373"/>
      <c r="J107" s="374"/>
      <c r="M107" s="171"/>
      <c r="O107" s="41"/>
      <c r="Q107" s="41"/>
    </row>
    <row r="108" spans="1:17" ht="16.5" customHeight="1" thickTop="1" thickBot="1">
      <c r="B108" s="375">
        <v>90</v>
      </c>
      <c r="C108" s="315" t="s">
        <v>151</v>
      </c>
      <c r="D108" s="185" t="s">
        <v>17</v>
      </c>
      <c r="E108" s="253">
        <v>39084</v>
      </c>
      <c r="F108" s="253">
        <v>42493</v>
      </c>
      <c r="G108" s="255">
        <v>0.22600000000000001</v>
      </c>
      <c r="H108" s="376">
        <v>10.916</v>
      </c>
      <c r="I108" s="377">
        <v>10.819000000000001</v>
      </c>
      <c r="J108" s="377">
        <v>10.791</v>
      </c>
      <c r="K108" s="39"/>
      <c r="L108" s="40"/>
      <c r="M108" s="39"/>
      <c r="N108" s="70"/>
      <c r="O108" s="41"/>
      <c r="Q108" s="41"/>
    </row>
    <row r="109" spans="1:17" ht="16.5" customHeight="1" thickTop="1" thickBot="1">
      <c r="B109" s="378">
        <f>B108+1</f>
        <v>91</v>
      </c>
      <c r="C109" s="318" t="s">
        <v>152</v>
      </c>
      <c r="D109" s="301" t="s">
        <v>17</v>
      </c>
      <c r="E109" s="364">
        <v>1867429</v>
      </c>
      <c r="F109" s="253">
        <v>42493</v>
      </c>
      <c r="G109" s="306">
        <v>0.17799999999999999</v>
      </c>
      <c r="H109" s="92">
        <v>11.692</v>
      </c>
      <c r="I109" s="379">
        <v>11.367000000000001</v>
      </c>
      <c r="J109" s="379">
        <v>11.34</v>
      </c>
      <c r="K109" s="39"/>
      <c r="L109" s="40"/>
      <c r="M109" s="39"/>
      <c r="N109" s="70"/>
      <c r="O109" s="41"/>
      <c r="Q109" s="41"/>
    </row>
    <row r="110" spans="1:17" ht="16.5" customHeight="1" thickTop="1" thickBot="1">
      <c r="B110" s="378">
        <f t="shared" ref="B110:B123" si="7">B109+1</f>
        <v>92</v>
      </c>
      <c r="C110" s="380" t="s">
        <v>153</v>
      </c>
      <c r="D110" s="353" t="s">
        <v>17</v>
      </c>
      <c r="E110" s="354">
        <v>735</v>
      </c>
      <c r="F110" s="253">
        <v>42493</v>
      </c>
      <c r="G110" s="306">
        <v>0.106</v>
      </c>
      <c r="H110" s="92">
        <v>14.069000000000001</v>
      </c>
      <c r="I110" s="381">
        <v>13.648</v>
      </c>
      <c r="J110" s="381">
        <v>13.590999999999999</v>
      </c>
      <c r="K110" s="39"/>
      <c r="L110" s="40"/>
      <c r="M110" s="39"/>
      <c r="N110" s="70"/>
      <c r="O110" s="41"/>
      <c r="Q110" s="41"/>
    </row>
    <row r="111" spans="1:17" ht="17.25" customHeight="1" thickTop="1" thickBot="1">
      <c r="A111" s="382"/>
      <c r="B111" s="378">
        <f t="shared" si="7"/>
        <v>93</v>
      </c>
      <c r="C111" s="380" t="s">
        <v>154</v>
      </c>
      <c r="D111" s="353" t="s">
        <v>17</v>
      </c>
      <c r="E111" s="354">
        <v>39084</v>
      </c>
      <c r="F111" s="253">
        <v>42493</v>
      </c>
      <c r="G111" s="306">
        <v>0.27600000000000002</v>
      </c>
      <c r="H111" s="92">
        <v>12.327999999999999</v>
      </c>
      <c r="I111" s="381">
        <v>11.85</v>
      </c>
      <c r="J111" s="381">
        <v>11.782999999999999</v>
      </c>
      <c r="K111" s="39"/>
      <c r="L111" s="40"/>
      <c r="M111" s="39"/>
      <c r="N111" s="70"/>
      <c r="O111" s="41"/>
      <c r="Q111" s="41"/>
    </row>
    <row r="112" spans="1:17" ht="16.5" customHeight="1" thickTop="1" thickBot="1">
      <c r="B112" s="378">
        <f t="shared" si="7"/>
        <v>94</v>
      </c>
      <c r="C112" s="383" t="s">
        <v>155</v>
      </c>
      <c r="D112" s="358" t="s">
        <v>95</v>
      </c>
      <c r="E112" s="354">
        <v>39994</v>
      </c>
      <c r="F112" s="253">
        <v>42513</v>
      </c>
      <c r="G112" s="306">
        <v>0.33200000000000002</v>
      </c>
      <c r="H112" s="92">
        <v>12.821</v>
      </c>
      <c r="I112" s="381">
        <v>12.765000000000001</v>
      </c>
      <c r="J112" s="381">
        <v>12.715999999999999</v>
      </c>
      <c r="K112" s="39"/>
      <c r="L112" s="40"/>
      <c r="M112" s="39"/>
      <c r="N112" s="70"/>
      <c r="O112" s="41"/>
      <c r="Q112" s="41"/>
    </row>
    <row r="113" spans="1:17" ht="15.75" customHeight="1" thickTop="1" thickBot="1">
      <c r="B113" s="378">
        <f t="shared" si="7"/>
        <v>95</v>
      </c>
      <c r="C113" s="383" t="s">
        <v>156</v>
      </c>
      <c r="D113" s="353" t="s">
        <v>95</v>
      </c>
      <c r="E113" s="354">
        <v>40848</v>
      </c>
      <c r="F113" s="253">
        <v>42513</v>
      </c>
      <c r="G113" s="385">
        <v>2.7E-2</v>
      </c>
      <c r="H113" s="92">
        <v>11.441000000000001</v>
      </c>
      <c r="I113" s="381">
        <v>11.528</v>
      </c>
      <c r="J113" s="381">
        <v>11.5</v>
      </c>
      <c r="K113" s="39"/>
      <c r="L113" s="40"/>
      <c r="M113" s="39"/>
      <c r="N113" s="70"/>
      <c r="O113" s="41"/>
      <c r="Q113" s="41"/>
    </row>
    <row r="114" spans="1:17" ht="16.5" customHeight="1" thickTop="1" thickBot="1">
      <c r="B114" s="378">
        <f t="shared" si="7"/>
        <v>96</v>
      </c>
      <c r="C114" s="386" t="s">
        <v>157</v>
      </c>
      <c r="D114" s="358" t="s">
        <v>68</v>
      </c>
      <c r="E114" s="354">
        <v>39175</v>
      </c>
      <c r="F114" s="253">
        <v>42520</v>
      </c>
      <c r="G114" s="306">
        <v>2.3420000000000001</v>
      </c>
      <c r="H114" s="92">
        <v>141.44999999999999</v>
      </c>
      <c r="I114" s="381">
        <v>139.59</v>
      </c>
      <c r="J114" s="381">
        <v>139.38399999999999</v>
      </c>
      <c r="K114" s="39"/>
      <c r="L114" s="40"/>
      <c r="M114" s="39"/>
      <c r="N114" s="70"/>
      <c r="O114" s="41"/>
      <c r="Q114" s="41"/>
    </row>
    <row r="115" spans="1:17" ht="16.5" customHeight="1" thickTop="1" thickBot="1">
      <c r="B115" s="378">
        <f t="shared" si="7"/>
        <v>97</v>
      </c>
      <c r="C115" s="387" t="s">
        <v>158</v>
      </c>
      <c r="D115" s="358" t="s">
        <v>68</v>
      </c>
      <c r="E115" s="354">
        <v>39175</v>
      </c>
      <c r="F115" s="253">
        <v>42520</v>
      </c>
      <c r="G115" s="385">
        <v>2.0289999999999999</v>
      </c>
      <c r="H115" s="92">
        <v>138.27099999999999</v>
      </c>
      <c r="I115" s="381">
        <v>136.90700000000001</v>
      </c>
      <c r="J115" s="381">
        <v>136.72</v>
      </c>
      <c r="K115" s="39"/>
      <c r="L115" s="40"/>
      <c r="M115" s="39"/>
      <c r="N115" s="70"/>
      <c r="O115" s="41"/>
      <c r="Q115" s="41"/>
    </row>
    <row r="116" spans="1:17" ht="16.5" customHeight="1" thickTop="1" thickBot="1">
      <c r="B116" s="378">
        <f t="shared" si="7"/>
        <v>98</v>
      </c>
      <c r="C116" s="388" t="s">
        <v>159</v>
      </c>
      <c r="D116" s="389" t="s">
        <v>25</v>
      </c>
      <c r="E116" s="354">
        <v>40708</v>
      </c>
      <c r="F116" s="253">
        <v>42517</v>
      </c>
      <c r="G116" s="390">
        <v>0.15</v>
      </c>
      <c r="H116" s="92">
        <v>9.3940000000000001</v>
      </c>
      <c r="I116" s="381">
        <v>8.9979999999999993</v>
      </c>
      <c r="J116" s="381">
        <v>8.9779999999999998</v>
      </c>
      <c r="K116" s="39"/>
      <c r="L116" s="40"/>
      <c r="M116" s="39"/>
      <c r="N116" s="70"/>
      <c r="O116" s="41"/>
      <c r="Q116" s="41"/>
    </row>
    <row r="117" spans="1:17" ht="16.5" customHeight="1" thickTop="1" thickBot="1">
      <c r="B117" s="378">
        <f t="shared" si="7"/>
        <v>99</v>
      </c>
      <c r="C117" s="184" t="s">
        <v>160</v>
      </c>
      <c r="D117" s="185" t="s">
        <v>121</v>
      </c>
      <c r="E117" s="354">
        <v>39699</v>
      </c>
      <c r="F117" s="360">
        <v>42506</v>
      </c>
      <c r="G117" s="390">
        <v>2.3319999999999999</v>
      </c>
      <c r="H117" s="92">
        <v>101.861</v>
      </c>
      <c r="I117" s="381">
        <v>102.419</v>
      </c>
      <c r="J117" s="381">
        <v>101.97799999999999</v>
      </c>
      <c r="K117" s="39"/>
      <c r="L117" s="40"/>
      <c r="M117" s="39"/>
      <c r="N117" s="70"/>
      <c r="O117" s="41"/>
      <c r="Q117" s="41"/>
    </row>
    <row r="118" spans="1:17" ht="16.5" customHeight="1" thickTop="1" thickBot="1">
      <c r="B118" s="378">
        <f t="shared" si="7"/>
        <v>100</v>
      </c>
      <c r="C118" s="383" t="s">
        <v>161</v>
      </c>
      <c r="D118" s="353" t="s">
        <v>43</v>
      </c>
      <c r="E118" s="354">
        <v>40725</v>
      </c>
      <c r="F118" s="254">
        <v>42508</v>
      </c>
      <c r="G118" s="313">
        <v>0.76700000000000002</v>
      </c>
      <c r="H118" s="92">
        <v>82.066999999999993</v>
      </c>
      <c r="I118" s="381">
        <v>81.308999999999997</v>
      </c>
      <c r="J118" s="381">
        <v>81.03</v>
      </c>
      <c r="K118" s="39"/>
      <c r="L118" s="40"/>
      <c r="M118" s="39"/>
      <c r="N118" s="70"/>
      <c r="O118" s="41"/>
      <c r="Q118" s="41"/>
    </row>
    <row r="119" spans="1:17" ht="16.5" customHeight="1" thickTop="1">
      <c r="A119" s="8" t="s">
        <v>75</v>
      </c>
      <c r="B119" s="378">
        <f t="shared" si="7"/>
        <v>101</v>
      </c>
      <c r="C119" s="383" t="s">
        <v>162</v>
      </c>
      <c r="D119" s="353" t="s">
        <v>43</v>
      </c>
      <c r="E119" s="391">
        <v>40725</v>
      </c>
      <c r="F119" s="254">
        <v>42508</v>
      </c>
      <c r="G119" s="392">
        <v>0.80700000000000005</v>
      </c>
      <c r="H119" s="363">
        <v>82.731999999999999</v>
      </c>
      <c r="I119" s="393">
        <v>82.132000000000005</v>
      </c>
      <c r="J119" s="393">
        <v>81.760000000000005</v>
      </c>
      <c r="K119" s="394"/>
      <c r="L119" s="395"/>
      <c r="M119" s="394"/>
      <c r="N119" s="396"/>
      <c r="O119" s="41"/>
      <c r="Q119" s="41"/>
    </row>
    <row r="120" spans="1:17" ht="16.5" customHeight="1">
      <c r="B120" s="378">
        <f t="shared" si="7"/>
        <v>102</v>
      </c>
      <c r="C120" s="397" t="s">
        <v>163</v>
      </c>
      <c r="D120" s="398" t="s">
        <v>133</v>
      </c>
      <c r="E120" s="399">
        <v>40910</v>
      </c>
      <c r="F120" s="253">
        <v>42521</v>
      </c>
      <c r="G120" s="400">
        <v>3.202</v>
      </c>
      <c r="H120" s="401">
        <v>98.546999999999997</v>
      </c>
      <c r="I120" s="402">
        <v>99.489000000000004</v>
      </c>
      <c r="J120" s="402">
        <v>99.385999999999996</v>
      </c>
      <c r="K120" s="394"/>
      <c r="L120" s="395"/>
      <c r="M120" s="394"/>
      <c r="N120" s="396"/>
      <c r="O120" s="41"/>
      <c r="Q120" s="41"/>
    </row>
    <row r="121" spans="1:17" ht="16.5" customHeight="1">
      <c r="B121" s="378">
        <f t="shared" si="7"/>
        <v>103</v>
      </c>
      <c r="C121" s="403" t="s">
        <v>164</v>
      </c>
      <c r="D121" s="150" t="s">
        <v>14</v>
      </c>
      <c r="E121" s="404">
        <v>41904</v>
      </c>
      <c r="F121" s="405" t="s">
        <v>165</v>
      </c>
      <c r="G121" s="406" t="s">
        <v>165</v>
      </c>
      <c r="H121" s="401">
        <v>92.51</v>
      </c>
      <c r="I121" s="402">
        <v>93.960999999999999</v>
      </c>
      <c r="J121" s="402">
        <v>93.51</v>
      </c>
      <c r="K121" s="394"/>
      <c r="L121" s="395"/>
      <c r="M121" s="394"/>
      <c r="N121" s="396"/>
      <c r="O121" s="41"/>
      <c r="Q121" s="41"/>
    </row>
    <row r="122" spans="1:17" ht="16.5" customHeight="1">
      <c r="B122" s="378">
        <f t="shared" si="7"/>
        <v>104</v>
      </c>
      <c r="C122" s="407" t="s">
        <v>166</v>
      </c>
      <c r="D122" s="408" t="s">
        <v>121</v>
      </c>
      <c r="E122" s="409">
        <v>42388</v>
      </c>
      <c r="F122" s="410" t="s">
        <v>165</v>
      </c>
      <c r="G122" s="411" t="s">
        <v>165</v>
      </c>
      <c r="H122" s="401">
        <v>102.15300000000001</v>
      </c>
      <c r="I122" s="402">
        <v>99.986999999999995</v>
      </c>
      <c r="J122" s="402">
        <v>99.48</v>
      </c>
      <c r="K122" s="394"/>
      <c r="L122" s="395"/>
      <c r="M122" s="394"/>
      <c r="N122" s="396"/>
      <c r="O122" s="41"/>
      <c r="Q122" s="41"/>
    </row>
    <row r="123" spans="1:17" ht="16.5" customHeight="1" thickBot="1">
      <c r="B123" s="412">
        <f t="shared" si="7"/>
        <v>105</v>
      </c>
      <c r="C123" s="413" t="s">
        <v>167</v>
      </c>
      <c r="D123" s="168" t="s">
        <v>25</v>
      </c>
      <c r="E123" s="414">
        <v>42741</v>
      </c>
      <c r="F123" s="415" t="s">
        <v>165</v>
      </c>
      <c r="G123" s="416" t="s">
        <v>165</v>
      </c>
      <c r="H123" s="417" t="s">
        <v>165</v>
      </c>
      <c r="I123" s="418">
        <v>9.6989999999999998</v>
      </c>
      <c r="J123" s="418">
        <v>9.6609999999999996</v>
      </c>
      <c r="K123" s="394"/>
      <c r="L123" s="395"/>
      <c r="M123" s="394"/>
      <c r="N123" s="396"/>
      <c r="O123" s="41"/>
      <c r="Q123" s="41"/>
    </row>
    <row r="124" spans="1:17" ht="13.5" customHeight="1" thickTop="1" thickBot="1">
      <c r="B124" s="372" t="s">
        <v>168</v>
      </c>
      <c r="C124" s="373"/>
      <c r="D124" s="373"/>
      <c r="E124" s="373"/>
      <c r="F124" s="373"/>
      <c r="G124" s="373"/>
      <c r="H124" s="373"/>
      <c r="I124" s="373"/>
      <c r="J124" s="374"/>
      <c r="M124" s="171"/>
      <c r="O124" s="41"/>
      <c r="Q124" s="41"/>
    </row>
    <row r="125" spans="1:17" ht="16.5" customHeight="1" thickTop="1" thickBot="1">
      <c r="B125" s="378">
        <v>106</v>
      </c>
      <c r="C125" s="184" t="s">
        <v>169</v>
      </c>
      <c r="D125" s="185" t="s">
        <v>28</v>
      </c>
      <c r="E125" s="253">
        <v>40210</v>
      </c>
      <c r="F125" s="253">
        <v>42493</v>
      </c>
      <c r="G125" s="255">
        <v>2.0630000000000002</v>
      </c>
      <c r="H125" s="419">
        <v>114.877</v>
      </c>
      <c r="I125" s="420" t="s">
        <v>65</v>
      </c>
      <c r="J125" s="420" t="s">
        <v>65</v>
      </c>
      <c r="K125" s="191" t="s">
        <v>66</v>
      </c>
      <c r="M125" s="78" t="e">
        <f t="shared" ref="M125:M134" si="8">+(J125-I125)/I125</f>
        <v>#VALUE!</v>
      </c>
      <c r="O125" s="41"/>
      <c r="Q125" s="41"/>
    </row>
    <row r="126" spans="1:17" ht="16.5" customHeight="1" thickTop="1" thickBot="1">
      <c r="B126" s="378">
        <f t="shared" ref="B126:B141" si="9">B125+1</f>
        <v>107</v>
      </c>
      <c r="C126" s="184" t="s">
        <v>170</v>
      </c>
      <c r="D126" s="353" t="s">
        <v>28</v>
      </c>
      <c r="E126" s="354">
        <v>40630</v>
      </c>
      <c r="F126" s="253">
        <v>42493</v>
      </c>
      <c r="G126" s="255">
        <v>1.2410000000000001</v>
      </c>
      <c r="H126" s="92">
        <v>101.596</v>
      </c>
      <c r="I126" s="381">
        <v>99.972999999999999</v>
      </c>
      <c r="J126" s="381">
        <v>99.694000000000003</v>
      </c>
      <c r="K126" s="191" t="s">
        <v>66</v>
      </c>
      <c r="M126" s="78">
        <f t="shared" si="8"/>
        <v>-2.7907535034458939E-3</v>
      </c>
      <c r="O126" s="41"/>
      <c r="Q126" s="41"/>
    </row>
    <row r="127" spans="1:17" ht="16.5" customHeight="1" thickTop="1" thickBot="1">
      <c r="B127" s="378">
        <f t="shared" si="9"/>
        <v>108</v>
      </c>
      <c r="C127" s="380" t="s">
        <v>171</v>
      </c>
      <c r="D127" s="311" t="s">
        <v>12</v>
      </c>
      <c r="E127" s="354">
        <v>39097</v>
      </c>
      <c r="F127" s="295">
        <v>42514</v>
      </c>
      <c r="G127" s="385">
        <v>3.7109999999999999</v>
      </c>
      <c r="H127" s="92">
        <v>139.87799999999999</v>
      </c>
      <c r="I127" s="381">
        <v>140.46100000000001</v>
      </c>
      <c r="J127" s="381">
        <v>139.804</v>
      </c>
      <c r="K127" s="421" t="s">
        <v>172</v>
      </c>
      <c r="M127" s="78">
        <f t="shared" si="8"/>
        <v>-4.6774549519084342E-3</v>
      </c>
      <c r="O127" s="41"/>
      <c r="Q127" s="41"/>
    </row>
    <row r="128" spans="1:17" ht="16.5" customHeight="1" thickTop="1" thickBot="1">
      <c r="B128" s="378">
        <f t="shared" si="9"/>
        <v>109</v>
      </c>
      <c r="C128" s="422" t="s">
        <v>173</v>
      </c>
      <c r="D128" s="88" t="s">
        <v>174</v>
      </c>
      <c r="E128" s="423">
        <v>40543</v>
      </c>
      <c r="F128" s="405">
        <v>42510</v>
      </c>
      <c r="G128" s="424">
        <v>1.71</v>
      </c>
      <c r="H128" s="92">
        <v>104.843</v>
      </c>
      <c r="I128" s="92">
        <v>103.851</v>
      </c>
      <c r="J128" s="92">
        <v>102.256</v>
      </c>
      <c r="K128" s="183" t="s">
        <v>63</v>
      </c>
      <c r="M128" s="78" t="e">
        <f>+(#REF!-I128)/I128</f>
        <v>#REF!</v>
      </c>
      <c r="O128" s="41"/>
      <c r="Q128" s="41"/>
    </row>
    <row r="129" spans="2:17" ht="16.5" customHeight="1" thickTop="1" thickBot="1">
      <c r="B129" s="378">
        <f t="shared" si="9"/>
        <v>110</v>
      </c>
      <c r="C129" s="425" t="s">
        <v>175</v>
      </c>
      <c r="D129" s="426" t="s">
        <v>174</v>
      </c>
      <c r="E129" s="391">
        <v>40543</v>
      </c>
      <c r="F129" s="405">
        <v>42510</v>
      </c>
      <c r="G129" s="427">
        <v>0.77600000000000002</v>
      </c>
      <c r="H129" s="92">
        <v>104.328</v>
      </c>
      <c r="I129" s="92">
        <v>101.40900000000001</v>
      </c>
      <c r="J129" s="92">
        <v>99.971999999999994</v>
      </c>
      <c r="K129" s="183" t="s">
        <v>63</v>
      </c>
      <c r="M129" s="78">
        <f>+(J129-I129)/I129</f>
        <v>-1.4170339910658932E-2</v>
      </c>
      <c r="O129" s="41"/>
      <c r="Q129" s="41"/>
    </row>
    <row r="130" spans="2:17" ht="16.5" customHeight="1" thickTop="1" thickBot="1">
      <c r="B130" s="378">
        <f t="shared" si="9"/>
        <v>111</v>
      </c>
      <c r="C130" s="428" t="s">
        <v>176</v>
      </c>
      <c r="D130" s="275" t="s">
        <v>82</v>
      </c>
      <c r="E130" s="391">
        <v>38671</v>
      </c>
      <c r="F130" s="405">
        <v>42520</v>
      </c>
      <c r="G130" s="424">
        <v>3.766</v>
      </c>
      <c r="H130" s="267">
        <v>197.77199999999999</v>
      </c>
      <c r="I130" s="267">
        <v>198.35300000000001</v>
      </c>
      <c r="J130" s="267">
        <v>198.959</v>
      </c>
      <c r="K130" s="177" t="s">
        <v>61</v>
      </c>
      <c r="M130" s="78">
        <f t="shared" si="8"/>
        <v>3.0551592363109938E-3</v>
      </c>
      <c r="O130" s="41"/>
      <c r="Q130" s="41"/>
    </row>
    <row r="131" spans="2:17" ht="16.5" customHeight="1" thickTop="1" thickBot="1">
      <c r="B131" s="378">
        <f t="shared" si="9"/>
        <v>112</v>
      </c>
      <c r="C131" s="428" t="s">
        <v>177</v>
      </c>
      <c r="D131" s="275" t="s">
        <v>82</v>
      </c>
      <c r="E131" s="391">
        <v>38671</v>
      </c>
      <c r="F131" s="405">
        <v>42520</v>
      </c>
      <c r="G131" s="400">
        <v>4.7510000000000003</v>
      </c>
      <c r="H131" s="92">
        <v>179.60499999999999</v>
      </c>
      <c r="I131" s="429">
        <v>181.327</v>
      </c>
      <c r="J131" s="429">
        <v>181.87899999999999</v>
      </c>
      <c r="K131" s="177" t="s">
        <v>61</v>
      </c>
      <c r="M131" s="78">
        <f t="shared" si="8"/>
        <v>3.0442239710577715E-3</v>
      </c>
      <c r="O131" s="41"/>
      <c r="Q131" s="41"/>
    </row>
    <row r="132" spans="2:17" ht="16.5" customHeight="1" thickTop="1" thickBot="1">
      <c r="B132" s="378">
        <f t="shared" si="9"/>
        <v>113</v>
      </c>
      <c r="C132" s="428" t="s">
        <v>178</v>
      </c>
      <c r="D132" s="275" t="s">
        <v>82</v>
      </c>
      <c r="E132" s="391">
        <v>38671</v>
      </c>
      <c r="F132" s="405">
        <v>42520</v>
      </c>
      <c r="G132" s="430">
        <v>5.4850000000000003</v>
      </c>
      <c r="H132" s="92">
        <v>156.17400000000001</v>
      </c>
      <c r="I132" s="429">
        <v>156.82400000000001</v>
      </c>
      <c r="J132" s="429">
        <v>156.93</v>
      </c>
      <c r="K132" s="177" t="s">
        <v>61</v>
      </c>
      <c r="M132" s="78">
        <f t="shared" si="8"/>
        <v>6.7591695148698245E-4</v>
      </c>
      <c r="O132" s="41"/>
      <c r="Q132" s="41"/>
    </row>
    <row r="133" spans="2:17" ht="16.5" customHeight="1" thickTop="1" thickBot="1">
      <c r="B133" s="378">
        <f t="shared" si="9"/>
        <v>114</v>
      </c>
      <c r="C133" s="425" t="s">
        <v>179</v>
      </c>
      <c r="D133" s="275" t="s">
        <v>82</v>
      </c>
      <c r="E133" s="391">
        <v>40014</v>
      </c>
      <c r="F133" s="431" t="s">
        <v>134</v>
      </c>
      <c r="G133" s="432" t="s">
        <v>134</v>
      </c>
      <c r="H133" s="92">
        <v>21.231000000000002</v>
      </c>
      <c r="I133" s="429">
        <v>20.69</v>
      </c>
      <c r="J133" s="429">
        <v>20.728000000000002</v>
      </c>
      <c r="K133" s="177" t="s">
        <v>61</v>
      </c>
      <c r="M133" s="78">
        <f t="shared" si="8"/>
        <v>1.8366360560657445E-3</v>
      </c>
      <c r="O133" s="41"/>
      <c r="Q133" s="41"/>
    </row>
    <row r="134" spans="2:17" ht="16.5" customHeight="1" thickTop="1" thickBot="1">
      <c r="B134" s="378">
        <f t="shared" si="9"/>
        <v>115</v>
      </c>
      <c r="C134" s="425" t="s">
        <v>180</v>
      </c>
      <c r="D134" s="275" t="s">
        <v>82</v>
      </c>
      <c r="E134" s="391">
        <v>40455</v>
      </c>
      <c r="F134" s="405" t="s">
        <v>134</v>
      </c>
      <c r="G134" s="432" t="s">
        <v>134</v>
      </c>
      <c r="H134" s="92">
        <v>147.351</v>
      </c>
      <c r="I134" s="429">
        <v>143.988</v>
      </c>
      <c r="J134" s="429">
        <v>144.16499999999999</v>
      </c>
      <c r="K134" s="177" t="s">
        <v>61</v>
      </c>
      <c r="M134" s="78">
        <f t="shared" si="8"/>
        <v>1.2292691057587612E-3</v>
      </c>
      <c r="O134" s="41"/>
      <c r="Q134" s="41"/>
    </row>
    <row r="135" spans="2:17" ht="16.5" customHeight="1" thickTop="1" thickBot="1">
      <c r="B135" s="378">
        <f t="shared" si="9"/>
        <v>116</v>
      </c>
      <c r="C135" s="425" t="s">
        <v>181</v>
      </c>
      <c r="D135" s="275" t="s">
        <v>182</v>
      </c>
      <c r="E135" s="391">
        <v>40240</v>
      </c>
      <c r="F135" s="405">
        <v>42500</v>
      </c>
      <c r="G135" s="432">
        <v>1.407</v>
      </c>
      <c r="H135" s="92">
        <v>124.93899999999999</v>
      </c>
      <c r="I135" s="429">
        <v>123.874</v>
      </c>
      <c r="J135" s="429">
        <v>123.738</v>
      </c>
      <c r="K135" s="191" t="s">
        <v>66</v>
      </c>
      <c r="M135" s="78" t="e">
        <f>+(I135-#REF!)/#REF!</f>
        <v>#REF!</v>
      </c>
      <c r="O135" s="41"/>
      <c r="Q135" s="41"/>
    </row>
    <row r="136" spans="2:17" ht="16.5" customHeight="1" thickTop="1" thickBot="1">
      <c r="B136" s="378">
        <f t="shared" si="9"/>
        <v>117</v>
      </c>
      <c r="C136" s="397" t="s">
        <v>183</v>
      </c>
      <c r="D136" s="398" t="s">
        <v>133</v>
      </c>
      <c r="E136" s="433">
        <v>40147</v>
      </c>
      <c r="F136" s="405">
        <v>41418</v>
      </c>
      <c r="G136" s="430">
        <v>32.752000000000002</v>
      </c>
      <c r="H136" s="434">
        <v>8930.6139999999996</v>
      </c>
      <c r="I136" s="435">
        <v>8983.0290000000005</v>
      </c>
      <c r="J136" s="435">
        <v>9009.6820000000007</v>
      </c>
      <c r="K136" s="177" t="s">
        <v>61</v>
      </c>
      <c r="M136" s="78">
        <f>+(J136-I136)/I136</f>
        <v>2.9670392915352099E-3</v>
      </c>
      <c r="O136" s="41"/>
      <c r="Q136" s="41"/>
    </row>
    <row r="137" spans="2:17" ht="16.5" customHeight="1" thickTop="1" thickBot="1">
      <c r="B137" s="378">
        <f t="shared" si="9"/>
        <v>118</v>
      </c>
      <c r="C137" s="436" t="s">
        <v>184</v>
      </c>
      <c r="D137" s="316" t="s">
        <v>115</v>
      </c>
      <c r="E137" s="437">
        <v>41359</v>
      </c>
      <c r="F137" s="253">
        <v>42516</v>
      </c>
      <c r="G137" s="438">
        <v>0.10199999999999999</v>
      </c>
      <c r="H137" s="204">
        <v>8.1509999999999998</v>
      </c>
      <c r="I137" s="439">
        <v>8.1560000000000006</v>
      </c>
      <c r="J137" s="439">
        <v>8.11</v>
      </c>
      <c r="K137" s="177" t="s">
        <v>61</v>
      </c>
      <c r="L137" s="440"/>
      <c r="M137" s="78">
        <f>+(J137-I137)/I137</f>
        <v>-5.6400196174596793E-3</v>
      </c>
      <c r="N137" s="440"/>
      <c r="O137" s="41"/>
      <c r="Q137" s="41"/>
    </row>
    <row r="138" spans="2:17" ht="16.5" customHeight="1" thickTop="1" thickBot="1">
      <c r="B138" s="378">
        <f t="shared" si="9"/>
        <v>119</v>
      </c>
      <c r="C138" s="441" t="s">
        <v>185</v>
      </c>
      <c r="D138" s="442" t="s">
        <v>133</v>
      </c>
      <c r="E138" s="443">
        <v>41984</v>
      </c>
      <c r="F138" s="444" t="s">
        <v>134</v>
      </c>
      <c r="G138" s="445" t="s">
        <v>134</v>
      </c>
      <c r="H138" s="446">
        <v>89.495999999999995</v>
      </c>
      <c r="I138" s="447">
        <v>85.444000000000003</v>
      </c>
      <c r="J138" s="447">
        <v>84.331000000000003</v>
      </c>
      <c r="K138" s="177" t="s">
        <v>61</v>
      </c>
      <c r="M138" s="78">
        <f>+(J138-I138)/I138</f>
        <v>-1.3026075558260375E-2</v>
      </c>
      <c r="O138" s="41"/>
      <c r="Q138" s="41"/>
    </row>
    <row r="139" spans="2:17" ht="16.5" customHeight="1" thickTop="1">
      <c r="B139" s="378">
        <f t="shared" si="9"/>
        <v>120</v>
      </c>
      <c r="C139" s="448" t="s">
        <v>186</v>
      </c>
      <c r="D139" s="449" t="s">
        <v>55</v>
      </c>
      <c r="E139" s="450">
        <v>42170</v>
      </c>
      <c r="F139" s="253">
        <v>42521</v>
      </c>
      <c r="G139" s="451">
        <v>0.36399999999999999</v>
      </c>
      <c r="H139" s="452">
        <v>999.68799999999999</v>
      </c>
      <c r="I139" s="452">
        <v>968.35</v>
      </c>
      <c r="J139" s="452">
        <v>963.20100000000002</v>
      </c>
      <c r="K139" s="177"/>
      <c r="M139" s="210"/>
      <c r="O139" s="41"/>
      <c r="Q139" s="41"/>
    </row>
    <row r="140" spans="2:17" ht="16.5" customHeight="1">
      <c r="B140" s="378">
        <f t="shared" si="9"/>
        <v>121</v>
      </c>
      <c r="C140" s="453" t="s">
        <v>187</v>
      </c>
      <c r="D140" s="449" t="s">
        <v>10</v>
      </c>
      <c r="E140" s="399">
        <v>42352</v>
      </c>
      <c r="F140" s="454" t="s">
        <v>165</v>
      </c>
      <c r="G140" s="455" t="s">
        <v>188</v>
      </c>
      <c r="H140" s="452">
        <v>5189.6639999999998</v>
      </c>
      <c r="I140" s="452">
        <v>5282.4650000000001</v>
      </c>
      <c r="J140" s="452">
        <v>5258.2849999999999</v>
      </c>
      <c r="K140" s="177"/>
      <c r="M140" s="210"/>
      <c r="O140" s="41"/>
      <c r="Q140" s="41"/>
    </row>
    <row r="141" spans="2:17" ht="16.5" customHeight="1" thickBot="1">
      <c r="B141" s="378">
        <f t="shared" si="9"/>
        <v>122</v>
      </c>
      <c r="C141" s="456" t="s">
        <v>189</v>
      </c>
      <c r="D141" s="384" t="s">
        <v>25</v>
      </c>
      <c r="E141" s="457">
        <v>42580</v>
      </c>
      <c r="F141" s="454" t="s">
        <v>165</v>
      </c>
      <c r="G141" s="458" t="s">
        <v>188</v>
      </c>
      <c r="H141" s="459">
        <v>5050.7</v>
      </c>
      <c r="I141" s="460">
        <v>4970.5879999999997</v>
      </c>
      <c r="J141" s="460">
        <v>4922.7939999999999</v>
      </c>
      <c r="K141" s="461"/>
      <c r="L141" s="462"/>
      <c r="M141" s="463"/>
      <c r="N141" s="462"/>
      <c r="O141" s="41"/>
      <c r="Q141" s="41"/>
    </row>
    <row r="142" spans="2:17" ht="13.5" customHeight="1" thickTop="1" thickBot="1">
      <c r="B142" s="28" t="s">
        <v>190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  <c r="Q142" s="41"/>
    </row>
    <row r="143" spans="2:17" ht="16.5" customHeight="1" thickTop="1" thickBot="1">
      <c r="B143" s="412">
        <v>123</v>
      </c>
      <c r="C143" s="464" t="s">
        <v>191</v>
      </c>
      <c r="D143" s="465" t="s">
        <v>131</v>
      </c>
      <c r="E143" s="466">
        <v>42024</v>
      </c>
      <c r="F143" s="466">
        <v>42509</v>
      </c>
      <c r="G143" s="467">
        <v>2.2650000000000001</v>
      </c>
      <c r="H143" s="468">
        <v>111.98099999999999</v>
      </c>
      <c r="I143" s="469">
        <v>112.07299999999999</v>
      </c>
      <c r="J143" s="469">
        <v>111.577</v>
      </c>
      <c r="K143" s="70" t="s">
        <v>61</v>
      </c>
      <c r="L143" s="39"/>
      <c r="M143" s="470">
        <f>+(J143-I143)/I143</f>
        <v>-4.4256868291202619E-3</v>
      </c>
      <c r="N143" s="39"/>
      <c r="O143" s="41"/>
      <c r="Q143" s="41"/>
    </row>
    <row r="144" spans="2:17" ht="16.5" customHeight="1" thickTop="1" thickBot="1">
      <c r="B144" s="372" t="s">
        <v>192</v>
      </c>
      <c r="C144" s="373"/>
      <c r="D144" s="373"/>
      <c r="E144" s="373"/>
      <c r="F144" s="373"/>
      <c r="G144" s="373"/>
      <c r="H144" s="373"/>
      <c r="I144" s="373"/>
      <c r="J144" s="374"/>
      <c r="M144" s="171"/>
      <c r="O144" s="41"/>
      <c r="Q144" s="41"/>
    </row>
    <row r="145" spans="2:17" ht="16.5" customHeight="1" thickTop="1" thickBot="1">
      <c r="B145" s="471">
        <v>124</v>
      </c>
      <c r="C145" s="472" t="s">
        <v>193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9.0779999999999994</v>
      </c>
      <c r="J145" s="476">
        <v>9.0549999999999997</v>
      </c>
      <c r="K145" s="177" t="s">
        <v>61</v>
      </c>
      <c r="M145" s="78">
        <f>+(J145-I145)/I145</f>
        <v>-2.5335977087463856E-3</v>
      </c>
      <c r="O145" s="41"/>
      <c r="Q145" s="41"/>
    </row>
    <row r="146" spans="2:17" ht="16.5" customHeight="1" thickTop="1" thickBot="1">
      <c r="B146" s="477">
        <v>125</v>
      </c>
      <c r="C146" s="167" t="s">
        <v>194</v>
      </c>
      <c r="D146" s="478" t="s">
        <v>12</v>
      </c>
      <c r="E146" s="479">
        <v>42506</v>
      </c>
      <c r="F146" s="480" t="s">
        <v>134</v>
      </c>
      <c r="G146" s="480" t="s">
        <v>134</v>
      </c>
      <c r="H146" s="481">
        <v>10178.477999999999</v>
      </c>
      <c r="I146" s="481">
        <v>10218.181</v>
      </c>
      <c r="J146" s="481">
        <v>10181.596</v>
      </c>
      <c r="K146" s="177" t="s">
        <v>61</v>
      </c>
      <c r="M146" s="78">
        <f>+(J146-I146)/I146</f>
        <v>-3.580382848963132E-3</v>
      </c>
      <c r="O146" s="41"/>
      <c r="Q146" s="41"/>
    </row>
    <row r="147" spans="2:17" s="484" customFormat="1" ht="13.5" customHeight="1" thickTop="1">
      <c r="B147" s="482"/>
      <c r="C147" s="8"/>
      <c r="D147" s="8"/>
      <c r="E147" s="8"/>
      <c r="F147" s="8"/>
      <c r="G147" s="8"/>
      <c r="H147" s="8"/>
      <c r="I147" s="8"/>
      <c r="J147" s="8"/>
      <c r="K147" s="483"/>
      <c r="Q147" s="41"/>
    </row>
    <row r="148" spans="2:17" s="484" customFormat="1" ht="13.5" customHeight="1">
      <c r="B148" s="482" t="s">
        <v>195</v>
      </c>
      <c r="Q148" s="41"/>
    </row>
    <row r="149" spans="2:17" s="484" customFormat="1" ht="15.75" customHeight="1">
      <c r="B149" s="482" t="s">
        <v>196</v>
      </c>
      <c r="C149" s="8"/>
      <c r="D149" s="485"/>
      <c r="E149" s="486"/>
      <c r="F149" s="487"/>
      <c r="G149" s="486"/>
      <c r="H149" s="486"/>
      <c r="I149" s="486"/>
      <c r="J149" s="488"/>
      <c r="M149" s="489"/>
      <c r="Q149" s="41"/>
    </row>
    <row r="150" spans="2:17" s="484" customFormat="1" ht="15.75" customHeight="1">
      <c r="B150" s="482" t="s">
        <v>197</v>
      </c>
      <c r="E150" s="486"/>
      <c r="F150" s="487"/>
      <c r="G150" s="70"/>
      <c r="H150" s="486"/>
      <c r="I150" s="70"/>
      <c r="J150" s="488"/>
      <c r="M150" s="489"/>
      <c r="Q150" s="41"/>
    </row>
    <row r="151" spans="2:17" s="484" customFormat="1" ht="15.75" customHeight="1">
      <c r="B151" s="490"/>
      <c r="D151" s="485"/>
      <c r="E151" s="486"/>
      <c r="F151" s="486"/>
      <c r="G151" s="70" t="s">
        <v>198</v>
      </c>
      <c r="H151" s="486"/>
      <c r="I151" s="486"/>
      <c r="J151" s="488"/>
      <c r="M151" s="489"/>
      <c r="Q151" s="41"/>
    </row>
    <row r="152" spans="2:17" s="484" customFormat="1" ht="15.75" customHeight="1">
      <c r="B152" s="490"/>
      <c r="C152" s="485"/>
      <c r="D152" s="485"/>
      <c r="E152" s="486" t="s">
        <v>199</v>
      </c>
      <c r="F152" s="486"/>
      <c r="G152" s="486"/>
      <c r="H152" s="486"/>
      <c r="I152" s="486"/>
      <c r="J152" s="488"/>
      <c r="M152" s="489"/>
      <c r="Q152" s="41"/>
    </row>
    <row r="153" spans="2:17" s="484" customFormat="1" ht="15.75" customHeight="1">
      <c r="B153" s="490"/>
      <c r="C153" s="485"/>
      <c r="D153" s="485"/>
      <c r="E153" s="486"/>
      <c r="F153" s="486"/>
      <c r="G153" s="486"/>
      <c r="H153" s="486"/>
      <c r="I153" s="486"/>
      <c r="J153" s="488"/>
      <c r="M153" s="489"/>
      <c r="Q153" s="41"/>
    </row>
    <row r="154" spans="2:17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  <c r="Q154" s="41"/>
    </row>
    <row r="155" spans="2:17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  <c r="Q155" s="41"/>
    </row>
    <row r="156" spans="2:17" s="484" customFormat="1" ht="15.75" customHeight="1">
      <c r="B156" s="490"/>
      <c r="C156" s="485"/>
      <c r="D156" s="485"/>
      <c r="E156" s="486"/>
      <c r="F156" s="486" t="s">
        <v>200</v>
      </c>
      <c r="G156" s="486"/>
      <c r="H156" s="486"/>
      <c r="I156" s="486"/>
      <c r="J156" s="488"/>
      <c r="M156" s="489"/>
      <c r="Q156" s="41"/>
    </row>
    <row r="157" spans="2:17" s="484" customFormat="1" ht="15.75" customHeight="1">
      <c r="B157" s="490"/>
      <c r="C157" s="485"/>
      <c r="D157" s="485"/>
      <c r="E157" s="486"/>
      <c r="F157" s="486"/>
      <c r="G157" s="486"/>
      <c r="H157" s="486"/>
      <c r="I157" s="486"/>
      <c r="J157" s="488"/>
      <c r="M157" s="489"/>
      <c r="Q157" s="41"/>
    </row>
    <row r="158" spans="2:17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  <c r="Q158" s="41"/>
    </row>
    <row r="159" spans="2:17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  <c r="Q159" s="41"/>
    </row>
    <row r="160" spans="2:17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  <c r="Q160" s="41"/>
    </row>
    <row r="161" spans="2:17" s="484" customFormat="1" ht="15.75" customHeight="1">
      <c r="B161" s="490"/>
      <c r="C161" s="485"/>
      <c r="D161" s="485" t="s">
        <v>198</v>
      </c>
      <c r="E161" s="486"/>
      <c r="F161" s="486"/>
      <c r="G161" s="486"/>
      <c r="H161" s="486"/>
      <c r="I161" s="486"/>
      <c r="J161" s="488"/>
      <c r="M161" s="489"/>
      <c r="Q161" s="41"/>
    </row>
    <row r="162" spans="2:17" s="484" customFormat="1" ht="15.75" customHeight="1">
      <c r="B162" s="490"/>
      <c r="C162" s="485"/>
      <c r="D162" s="485"/>
      <c r="E162" s="486"/>
      <c r="F162" s="486"/>
      <c r="G162" s="486"/>
      <c r="H162" s="486"/>
      <c r="I162" s="486"/>
      <c r="J162" s="488"/>
      <c r="M162" s="489"/>
      <c r="Q162" s="41"/>
    </row>
    <row r="163" spans="2:17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  <c r="Q163" s="41"/>
    </row>
    <row r="164" spans="2:17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  <c r="Q164" s="41"/>
    </row>
    <row r="165" spans="2:17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  <c r="Q165" s="41"/>
    </row>
    <row r="166" spans="2:17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  <c r="Q166" s="41"/>
    </row>
    <row r="167" spans="2:17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  <c r="Q167" s="41"/>
    </row>
    <row r="168" spans="2:17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  <c r="Q168" s="41"/>
    </row>
    <row r="169" spans="2:17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  <c r="Q169" s="41"/>
    </row>
    <row r="170" spans="2:17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  <c r="Q170" s="41"/>
    </row>
    <row r="171" spans="2:17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  <c r="Q171" s="41"/>
    </row>
    <row r="172" spans="2:17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  <c r="Q172" s="41"/>
    </row>
    <row r="173" spans="2:17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  <c r="Q173" s="41"/>
    </row>
    <row r="174" spans="2:17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  <c r="Q174" s="41"/>
    </row>
    <row r="175" spans="2:17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  <c r="Q175" s="41"/>
    </row>
    <row r="176" spans="2:17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  <c r="Q176" s="41"/>
    </row>
    <row r="177" spans="2:17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  <c r="Q177" s="41"/>
    </row>
    <row r="178" spans="2:17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  <c r="Q178" s="41"/>
    </row>
    <row r="179" spans="2:17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  <c r="Q179" s="41"/>
    </row>
    <row r="180" spans="2:17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  <c r="Q180" s="41"/>
    </row>
    <row r="181" spans="2:17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  <c r="Q181" s="41"/>
    </row>
    <row r="182" spans="2:17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  <c r="Q182" s="41"/>
    </row>
    <row r="183" spans="2:17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7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7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7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7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7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7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7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7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7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2"/>
    </row>
    <row r="522" spans="2:13" ht="15.75" customHeight="1">
      <c r="B522" s="482"/>
      <c r="C522" s="8"/>
      <c r="D522" s="8"/>
      <c r="E522" s="8"/>
      <c r="F522" s="8"/>
      <c r="G522" s="8"/>
      <c r="H522" s="8"/>
      <c r="I522" s="8"/>
      <c r="J522" s="491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2017-03-24T14:57:07Z</dcterms:created>
  <dcterms:modified xsi:type="dcterms:W3CDTF">2017-03-24T14:57:18Z</dcterms:modified>
</cp:coreProperties>
</file>