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23-07-2014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<sst xmlns="http://schemas.openxmlformats.org/spreadsheetml/2006/main" count="318" uniqueCount="180">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</sst>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" zoomScale="93" zoomScaleNormal="93" workbookViewId="0">
      <selection activeCell="P24" sqref="P24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150.84100000000001</v>
      </c>
      <c r="J6" s="39">
        <v>150.85400000000001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13.302</v>
      </c>
      <c r="J8" s="39">
        <v>13.304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1.369</v>
      </c>
      <c r="J10" s="39">
        <v>1.37</v>
      </c>
      <c r="K10" s="52" t="s">
        <v>17</v>
      </c>
      <c r="L10" s="40"/>
      <c r="M10" s="41">
        <f t="shared" ref="M10" si="0">+(J10-I10)/I10</f>
        <v>7.3046018991973114E-4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36.942</v>
      </c>
      <c r="J12" s="62">
        <v>36.945</v>
      </c>
      <c r="K12" s="40"/>
      <c r="L12" s="40"/>
      <c r="M12" s="63">
        <f t="shared" ref="M12:M13" si="1">+(J12-I12)/I12</f>
        <v>8.1208380704891818E-5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50.198</v>
      </c>
      <c r="J13" s="70">
        <v>50.201999999999998</v>
      </c>
      <c r="K13" s="40"/>
      <c r="L13" s="40"/>
      <c r="M13" s="63">
        <f t="shared" si="1"/>
        <v>7.9684449579620363E-5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156.34399999999999</v>
      </c>
      <c r="J15" s="82">
        <v>156.53200000000001</v>
      </c>
      <c r="K15" s="40"/>
      <c r="L15" s="40"/>
      <c r="M15" s="83">
        <f t="shared" ref="M15:M21" si="2">+(J15-I15)/I15</f>
        <v>1.2024765900835121E-3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555.10500000000002</v>
      </c>
      <c r="J16" s="62">
        <v>556.74900000000002</v>
      </c>
      <c r="K16" s="40"/>
      <c r="L16" s="40"/>
      <c r="M16" s="41">
        <f t="shared" si="2"/>
        <v>2.9616018591077462E-3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111.25</v>
      </c>
      <c r="J17" s="61">
        <v>111.39700000000001</v>
      </c>
      <c r="K17" s="40"/>
      <c r="L17" s="40"/>
      <c r="M17" s="41">
        <f t="shared" si="2"/>
        <v>1.3213483146067915E-3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122.26</v>
      </c>
      <c r="J18" s="61">
        <v>122.328</v>
      </c>
      <c r="K18" s="40"/>
      <c r="L18" s="40"/>
      <c r="M18" s="41">
        <f t="shared" si="2"/>
        <v>5.5619172255846428E-4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117.358</v>
      </c>
      <c r="J19" s="61">
        <v>117.35299999999999</v>
      </c>
      <c r="K19" s="40"/>
      <c r="L19" s="40"/>
      <c r="M19" s="41">
        <f t="shared" si="2"/>
        <v>-4.2604679698100369E-5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111.944</v>
      </c>
      <c r="J20" s="61">
        <v>111.881</v>
      </c>
      <c r="K20" s="40"/>
      <c r="L20" s="40"/>
      <c r="M20" s="41">
        <f t="shared" si="2"/>
        <v>-5.6278139069536901E-4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87.82</v>
      </c>
      <c r="J21" s="61">
        <v>87.772999999999996</v>
      </c>
      <c r="K21" s="40"/>
      <c r="L21" s="40"/>
      <c r="M21" s="41">
        <f t="shared" si="2"/>
        <v>-5.3518560692321848E-4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127.395</v>
      </c>
      <c r="J22" s="61">
        <v>127.447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91.864000000000004</v>
      </c>
      <c r="J23" s="61">
        <v>92.200999999999993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106.61799999999999</v>
      </c>
      <c r="J24" s="108">
        <v>106.70099999999999</v>
      </c>
      <c r="K24" s="40"/>
      <c r="L24" s="40"/>
      <c r="M24" s="41">
        <f>+(J24-I24)/I24</f>
        <v>7.7848018158283233E-4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1382.739</v>
      </c>
      <c r="J26" s="112">
        <v>1384.5830000000001</v>
      </c>
      <c r="K26" s="113" t="s">
        <v>39</v>
      </c>
      <c r="M26" s="114">
        <f t="shared" ref="M26:M38" si="3">+(J26-I26)/I26</f>
        <v>1.3335850077274532E-3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2290.5419999999999</v>
      </c>
      <c r="J27" s="117">
        <v>2260.9989999999998</v>
      </c>
      <c r="K27" s="118" t="s">
        <v>41</v>
      </c>
      <c r="M27" s="114">
        <f t="shared" si="3"/>
        <v>-1.2897820690474186E-2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100.98099999999999</v>
      </c>
      <c r="J28" s="123">
        <v>102.083</v>
      </c>
      <c r="K28" s="124" t="s">
        <v>43</v>
      </c>
      <c r="M28" s="114">
        <f t="shared" si="3"/>
        <v>1.0912944019171962E-2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102.199</v>
      </c>
      <c r="J29" s="128">
        <v>102.19799999999999</v>
      </c>
      <c r="K29" s="113" t="s">
        <v>39</v>
      </c>
      <c r="M29" s="114">
        <f t="shared" si="3"/>
        <v>-9.7848315541715172E-6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126.252</v>
      </c>
      <c r="J30" s="129">
        <v>126.211</v>
      </c>
      <c r="K30" s="113" t="s">
        <v>39</v>
      </c>
      <c r="M30" s="114">
        <f t="shared" si="3"/>
        <v>-3.2474733073532949E-4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1184.126</v>
      </c>
      <c r="J31" s="131">
        <v>1186.125</v>
      </c>
      <c r="K31" s="132" t="s">
        <v>17</v>
      </c>
      <c r="M31" s="114">
        <f t="shared" si="3"/>
        <v>1.68816494190654E-3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121.44799999999999</v>
      </c>
      <c r="J32" s="133">
        <v>120.083</v>
      </c>
      <c r="K32" s="113" t="s">
        <v>39</v>
      </c>
      <c r="M32" s="114">
        <f t="shared" si="3"/>
        <v>-1.123937817008098E-2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15.64</v>
      </c>
      <c r="J33" s="128">
        <v>15.538</v>
      </c>
      <c r="K33" s="113" t="s">
        <v>39</v>
      </c>
      <c r="M33" s="114">
        <f t="shared" si="3"/>
        <v>-6.5217391304348022E-3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5233.21</v>
      </c>
      <c r="J34" s="134">
        <v>5232.7259999999997</v>
      </c>
      <c r="K34" s="113"/>
      <c r="M34" s="114">
        <f t="shared" si="3"/>
        <v>-9.2486256045596938E-5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5133.759</v>
      </c>
      <c r="J35" s="135">
        <v>5144.8509999999997</v>
      </c>
      <c r="K35" s="113"/>
      <c r="M35" s="114"/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2.1920000000000002</v>
      </c>
      <c r="J36" s="131">
        <v>2.1920000000000002</v>
      </c>
      <c r="K36" s="132" t="s">
        <v>17</v>
      </c>
      <c r="M36" s="114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1.9219999999999999</v>
      </c>
      <c r="J37" s="128">
        <v>1.923</v>
      </c>
      <c r="K37" s="132" t="s">
        <v>17</v>
      </c>
      <c r="M37" s="114">
        <f t="shared" si="3"/>
        <v>5.2029136316342976E-4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1.0680000000000001</v>
      </c>
      <c r="K38" s="124" t="s">
        <v>43</v>
      </c>
      <c r="M38" s="114">
        <f t="shared" si="3"/>
        <v>3.7593984962406048E-3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106.54900000000001</v>
      </c>
      <c r="J44" s="163">
        <v>106.56100000000001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102.33799999999999</v>
      </c>
      <c r="J45" s="168">
        <v>102.34699999999999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104.24299999999999</v>
      </c>
      <c r="J46" s="171">
        <v>104.254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100.893</v>
      </c>
      <c r="J47" s="172">
        <v>100.904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101.896</v>
      </c>
      <c r="J48" s="174">
        <v>101.908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105.267</v>
      </c>
      <c r="J49" s="174">
        <v>105.276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102.371</v>
      </c>
      <c r="J50" s="174">
        <v>102.38200000000001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101.339</v>
      </c>
      <c r="J51" s="174">
        <v>101.348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101.711</v>
      </c>
      <c r="J52" s="174">
        <v>101.715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103.459</v>
      </c>
      <c r="J53" s="172">
        <v>103.468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100.562</v>
      </c>
      <c r="J54" s="172">
        <v>100.572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102.569</v>
      </c>
      <c r="J55" s="174">
        <v>102.57899999999999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102.499</v>
      </c>
      <c r="J56" s="174">
        <v>102.51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104.908</v>
      </c>
      <c r="J57" s="174">
        <v>104.91800000000001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103.82899999999999</v>
      </c>
      <c r="J58" s="174">
        <v>103.84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101.864</v>
      </c>
      <c r="J59" s="174">
        <v>101.873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100.937</v>
      </c>
      <c r="J60" s="174">
        <v>100.94799999999999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102.96599999999999</v>
      </c>
      <c r="J61" s="174">
        <v>102.977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100.907</v>
      </c>
      <c r="J62" s="174">
        <v>100.919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102.071</v>
      </c>
      <c r="J63" s="174">
        <v>102.081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103.32</v>
      </c>
      <c r="J64" s="172">
        <v>103.331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100.732</v>
      </c>
      <c r="J65" s="174">
        <v>100.74299999999999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101.809</v>
      </c>
      <c r="J66" s="174">
        <v>101.819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4">
        <v>103.396</v>
      </c>
      <c r="J67" s="174">
        <v>103.405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100.727</v>
      </c>
      <c r="J68" s="194">
        <v>100.73699999999999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10.366</v>
      </c>
      <c r="J70" s="201">
        <v>10.367000000000001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101.24299999999999</v>
      </c>
      <c r="J71" s="206">
        <v>101.253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102.172</v>
      </c>
      <c r="J72" s="210">
        <v>102.18300000000001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99.655000000000001</v>
      </c>
      <c r="J74" s="217">
        <v>99.728999999999999</v>
      </c>
      <c r="K74" s="113" t="s">
        <v>39</v>
      </c>
      <c r="M74" s="114">
        <f>+(J74-I74)/I74</f>
        <v>7.4256183834226148E-4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65.197999999999993</v>
      </c>
      <c r="J76" s="163">
        <v>65.286000000000001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140.458</v>
      </c>
      <c r="J77" s="174">
        <v>140.785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1397.075</v>
      </c>
      <c r="J78" s="226">
        <v>1401.191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108.751</v>
      </c>
      <c r="J79" s="174">
        <v>108.94199999999999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107.03400000000001</v>
      </c>
      <c r="J80" s="174">
        <v>107.297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81.453000000000003</v>
      </c>
      <c r="J81" s="174">
        <v>81.525000000000006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16.638999999999999</v>
      </c>
      <c r="J82" s="174">
        <v>16.643999999999998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258.923</v>
      </c>
      <c r="J83" s="174">
        <v>259.31400000000002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31.344999999999999</v>
      </c>
      <c r="J84" s="174">
        <v>31.463999999999999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2278.0219999999999</v>
      </c>
      <c r="J85" s="226">
        <v>2276.8020000000001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74.712999999999994</v>
      </c>
      <c r="J86" s="174">
        <v>74.822000000000003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56.247</v>
      </c>
      <c r="J87" s="174">
        <v>56.271000000000001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100.328</v>
      </c>
      <c r="J88" s="174">
        <v>100.68300000000001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111.07299999999999</v>
      </c>
      <c r="J89" s="174">
        <v>111.577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97.537000000000006</v>
      </c>
      <c r="J90" s="236">
        <v>98.043000000000006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11.276</v>
      </c>
      <c r="J92" s="163">
        <v>11.307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12.05</v>
      </c>
      <c r="J93" s="174">
        <v>12.084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15.382999999999999</v>
      </c>
      <c r="J94" s="174">
        <v>15.423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14.172000000000001</v>
      </c>
      <c r="J95" s="174">
        <v>14.222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12.08</v>
      </c>
      <c r="J96" s="206">
        <v>12.084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10.805999999999999</v>
      </c>
      <c r="J97" s="174">
        <v>10.795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10.475</v>
      </c>
      <c r="J98" s="174">
        <v>10.467000000000001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10.612</v>
      </c>
      <c r="J99" s="174">
        <v>10.614000000000001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120.47199999999999</v>
      </c>
      <c r="J100" s="174">
        <v>120.958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121.929</v>
      </c>
      <c r="J101" s="174">
        <v>122.258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10.542999999999999</v>
      </c>
      <c r="J102" s="174">
        <v>10.512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102.79</v>
      </c>
      <c r="J103" s="174">
        <v>103.057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19.812000000000001</v>
      </c>
      <c r="J104" s="174">
        <v>19.782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73.17</v>
      </c>
      <c r="J105" s="174">
        <v>73.317999999999998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75.763000000000005</v>
      </c>
      <c r="J106" s="174">
        <v>76.024000000000001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96.031000000000006</v>
      </c>
      <c r="J107" s="174">
        <v>96.061000000000007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145</v>
      </c>
      <c r="E108" s="225">
        <v>41169</v>
      </c>
      <c r="F108" s="225" t="s">
        <v>146</v>
      </c>
      <c r="G108" s="259" t="s">
        <v>146</v>
      </c>
      <c r="H108" s="174">
        <v>87.926000000000002</v>
      </c>
      <c r="I108" s="174">
        <v>86.527000000000001</v>
      </c>
      <c r="J108" s="174">
        <v>86.602999999999994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145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95.986999999999995</v>
      </c>
      <c r="J109" s="174">
        <v>96.146000000000001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148</v>
      </c>
      <c r="D110" s="200" t="s">
        <v>145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101.313</v>
      </c>
      <c r="J110" s="172">
        <v>101.336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150</v>
      </c>
      <c r="D111" s="186" t="s">
        <v>77</v>
      </c>
      <c r="E111" s="266">
        <v>41547</v>
      </c>
      <c r="F111" s="267" t="s">
        <v>146</v>
      </c>
      <c r="G111" s="268" t="s">
        <v>146</v>
      </c>
      <c r="H111" s="172">
        <v>9.7289999999999992</v>
      </c>
      <c r="I111" s="172">
        <v>9.5909999999999993</v>
      </c>
      <c r="J111" s="172">
        <v>9.6509999999999998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151</v>
      </c>
      <c r="D112" s="271" t="s">
        <v>77</v>
      </c>
      <c r="E112" s="272">
        <v>41547</v>
      </c>
      <c r="F112" s="273" t="s">
        <v>146</v>
      </c>
      <c r="G112" s="274" t="s">
        <v>146</v>
      </c>
      <c r="H112" s="275">
        <v>9.6999999999999993</v>
      </c>
      <c r="I112" s="275">
        <v>7.7869999999999999</v>
      </c>
      <c r="J112" s="275">
        <v>7.8339999999999996</v>
      </c>
      <c r="K112" s="40"/>
      <c r="L112" s="258"/>
      <c r="M112" s="40"/>
      <c r="N112" s="52"/>
    </row>
    <row r="113" spans="2:13" ht="13.5" customHeight="1" thickTop="1" thickBot="1">
      <c r="B113" s="276" t="s">
        <v>152</v>
      </c>
      <c r="C113" s="277"/>
      <c r="D113" s="277"/>
      <c r="E113" s="277"/>
      <c r="F113" s="277"/>
      <c r="G113" s="277"/>
      <c r="H113" s="278"/>
      <c r="I113" s="278"/>
      <c r="J113" s="278"/>
      <c r="M113" s="109"/>
    </row>
    <row r="114" spans="2:13" ht="16.5" thickTop="1" thickBot="1">
      <c r="B114" s="239">
        <v>94</v>
      </c>
      <c r="C114" s="249" t="s">
        <v>153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9">
        <v>94.263000000000005</v>
      </c>
      <c r="J114" s="279">
        <v>95.581999999999994</v>
      </c>
      <c r="K114" s="124" t="s">
        <v>43</v>
      </c>
      <c r="M114" s="114">
        <f t="shared" ref="M114:M116" si="8">+(J114-I114)/I114</f>
        <v>1.3992764923670882E-2</v>
      </c>
    </row>
    <row r="115" spans="2:13" ht="16.5" thickTop="1" thickBot="1">
      <c r="B115" s="239">
        <f>B114+1</f>
        <v>95</v>
      </c>
      <c r="C115" s="249" t="s">
        <v>154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0">
        <v>96.313000000000002</v>
      </c>
      <c r="J115" s="280">
        <v>96.963999999999999</v>
      </c>
      <c r="K115" s="124" t="s">
        <v>43</v>
      </c>
      <c r="M115" s="114">
        <f t="shared" si="8"/>
        <v>6.7592121520458947E-3</v>
      </c>
    </row>
    <row r="116" spans="2:13" ht="16.5" thickTop="1" thickBot="1">
      <c r="B116" s="239">
        <f t="shared" ref="B116:B123" si="9">B115+1</f>
        <v>96</v>
      </c>
      <c r="C116" s="281" t="s">
        <v>155</v>
      </c>
      <c r="D116" s="282" t="s">
        <v>72</v>
      </c>
      <c r="E116" s="283">
        <v>39097</v>
      </c>
      <c r="F116" s="222">
        <v>41765</v>
      </c>
      <c r="G116" s="284">
        <v>3.7789999999999999</v>
      </c>
      <c r="H116" s="285">
        <v>124.77200000000001</v>
      </c>
      <c r="I116" s="286">
        <v>129.34</v>
      </c>
      <c r="J116" s="286">
        <v>129.35300000000001</v>
      </c>
      <c r="K116" s="287" t="s">
        <v>156</v>
      </c>
      <c r="M116" s="114">
        <f t="shared" si="8"/>
        <v>1.0051028297514481E-4</v>
      </c>
    </row>
    <row r="117" spans="2:13" ht="16.5" thickTop="1" thickBot="1">
      <c r="B117" s="239">
        <f t="shared" si="9"/>
        <v>97</v>
      </c>
      <c r="C117" s="288" t="s">
        <v>157</v>
      </c>
      <c r="D117" s="289" t="s">
        <v>75</v>
      </c>
      <c r="E117" s="290">
        <v>39958</v>
      </c>
      <c r="F117" s="175">
        <v>41782</v>
      </c>
      <c r="G117" s="291">
        <v>0.124</v>
      </c>
      <c r="H117" s="292">
        <v>10.513</v>
      </c>
      <c r="I117" s="293">
        <v>10.038</v>
      </c>
      <c r="J117" s="293">
        <v>10.026999999999999</v>
      </c>
      <c r="K117" s="113" t="s">
        <v>39</v>
      </c>
      <c r="M117" s="114">
        <f>+(J117-I117)/I117</f>
        <v>-1.0958358238693973E-3</v>
      </c>
    </row>
    <row r="118" spans="2:13" ht="16.5" thickTop="1" thickBot="1">
      <c r="B118" s="239">
        <f t="shared" si="9"/>
        <v>98</v>
      </c>
      <c r="C118" s="288" t="s">
        <v>158</v>
      </c>
      <c r="D118" s="294" t="s">
        <v>75</v>
      </c>
      <c r="E118" s="290">
        <v>39503</v>
      </c>
      <c r="F118" s="175">
        <v>41782</v>
      </c>
      <c r="G118" s="295">
        <v>2.6739999999999999</v>
      </c>
      <c r="H118" s="296">
        <v>115.255</v>
      </c>
      <c r="I118" s="297">
        <v>117.56699999999999</v>
      </c>
      <c r="J118" s="297">
        <v>117.626</v>
      </c>
      <c r="K118" s="113" t="s">
        <v>39</v>
      </c>
      <c r="M118" s="114">
        <f>+(J118-I118)/I118</f>
        <v>5.0184150314298837E-4</v>
      </c>
    </row>
    <row r="119" spans="2:13" ht="16.5" thickTop="1" thickBot="1">
      <c r="B119" s="239">
        <f t="shared" si="9"/>
        <v>99</v>
      </c>
      <c r="C119" s="298" t="s">
        <v>159</v>
      </c>
      <c r="D119" s="299" t="s">
        <v>75</v>
      </c>
      <c r="E119" s="300">
        <v>39503</v>
      </c>
      <c r="F119" s="175">
        <v>41782</v>
      </c>
      <c r="G119" s="301">
        <v>3.2949999999999999</v>
      </c>
      <c r="H119" s="302">
        <v>117.508</v>
      </c>
      <c r="I119" s="303">
        <v>117.11499999999999</v>
      </c>
      <c r="J119" s="303">
        <v>117.36799999999999</v>
      </c>
      <c r="K119" s="113" t="s">
        <v>39</v>
      </c>
      <c r="M119" s="114">
        <f>+(J119-I119)/I119</f>
        <v>2.1602698202621367E-3</v>
      </c>
    </row>
    <row r="120" spans="2:13" ht="16.5" thickTop="1" thickBot="1">
      <c r="B120" s="239">
        <f t="shared" si="9"/>
        <v>100</v>
      </c>
      <c r="C120" s="304" t="s">
        <v>160</v>
      </c>
      <c r="D120" s="305" t="s">
        <v>161</v>
      </c>
      <c r="E120" s="306">
        <v>40543</v>
      </c>
      <c r="F120" s="307">
        <v>41775</v>
      </c>
      <c r="G120" s="308">
        <v>1.954</v>
      </c>
      <c r="H120" s="309">
        <v>100.151</v>
      </c>
      <c r="I120" s="310">
        <v>100.697</v>
      </c>
      <c r="J120" s="310">
        <v>100.539</v>
      </c>
      <c r="K120" s="118" t="s">
        <v>41</v>
      </c>
      <c r="M120" s="114">
        <f t="shared" ref="M120:M129" si="10">+(J120-I120)/I120</f>
        <v>-1.5690636265231462E-3</v>
      </c>
    </row>
    <row r="121" spans="2:13" ht="16.5" thickTop="1" thickBot="1">
      <c r="B121" s="239">
        <f t="shared" si="9"/>
        <v>101</v>
      </c>
      <c r="C121" s="311" t="s">
        <v>162</v>
      </c>
      <c r="D121" s="312" t="s">
        <v>161</v>
      </c>
      <c r="E121" s="313">
        <v>40543</v>
      </c>
      <c r="F121" s="314">
        <v>41775</v>
      </c>
      <c r="G121" s="315">
        <v>0.10299999999999999</v>
      </c>
      <c r="H121" s="309">
        <v>95.826999999999998</v>
      </c>
      <c r="I121" s="310">
        <v>99.745999999999995</v>
      </c>
      <c r="J121" s="310">
        <v>99.534000000000006</v>
      </c>
      <c r="K121" s="118" t="s">
        <v>41</v>
      </c>
      <c r="M121" s="114">
        <f t="shared" si="10"/>
        <v>-2.125398512220932E-3</v>
      </c>
    </row>
    <row r="122" spans="2:13" ht="16.5" thickTop="1" thickBot="1">
      <c r="B122" s="239">
        <f t="shared" si="9"/>
        <v>102</v>
      </c>
      <c r="C122" s="316" t="s">
        <v>163</v>
      </c>
      <c r="D122" s="317" t="s">
        <v>84</v>
      </c>
      <c r="E122" s="313">
        <v>38671</v>
      </c>
      <c r="F122" s="222">
        <v>41785</v>
      </c>
      <c r="G122" s="318">
        <v>2.758</v>
      </c>
      <c r="H122" s="319">
        <v>172.952</v>
      </c>
      <c r="I122" s="320">
        <v>175.892</v>
      </c>
      <c r="J122" s="320">
        <v>174.81700000000001</v>
      </c>
      <c r="K122" s="113" t="s">
        <v>39</v>
      </c>
      <c r="M122" s="114">
        <f t="shared" si="10"/>
        <v>-6.1117049098309683E-3</v>
      </c>
    </row>
    <row r="123" spans="2:13" ht="16.5" thickTop="1" thickBot="1">
      <c r="B123" s="239">
        <f t="shared" si="9"/>
        <v>103</v>
      </c>
      <c r="C123" s="321" t="s">
        <v>164</v>
      </c>
      <c r="D123" s="322" t="s">
        <v>84</v>
      </c>
      <c r="E123" s="323">
        <v>38671</v>
      </c>
      <c r="F123" s="222">
        <v>41785</v>
      </c>
      <c r="G123" s="324">
        <v>2.8759999999999999</v>
      </c>
      <c r="H123" s="325">
        <v>157.65899999999999</v>
      </c>
      <c r="I123" s="326">
        <v>160.18299999999999</v>
      </c>
      <c r="J123" s="326">
        <v>159.369</v>
      </c>
      <c r="K123" s="113" t="s">
        <v>39</v>
      </c>
      <c r="M123" s="114">
        <f t="shared" si="10"/>
        <v>-5.0816878195563383E-3</v>
      </c>
    </row>
    <row r="124" spans="2:13" ht="16.5" thickTop="1" thickBot="1">
      <c r="B124" s="327">
        <f t="shared" ref="B124:B133" si="11">+B123+1</f>
        <v>104</v>
      </c>
      <c r="C124" s="321" t="s">
        <v>165</v>
      </c>
      <c r="D124" s="322" t="s">
        <v>84</v>
      </c>
      <c r="E124" s="323">
        <v>38671</v>
      </c>
      <c r="F124" s="222">
        <v>41785</v>
      </c>
      <c r="G124" s="324">
        <v>5.1680000000000001</v>
      </c>
      <c r="H124" s="325">
        <v>140.78800000000001</v>
      </c>
      <c r="I124" s="326">
        <v>140.53700000000001</v>
      </c>
      <c r="J124" s="326">
        <v>140.22</v>
      </c>
      <c r="K124" s="113" t="s">
        <v>39</v>
      </c>
      <c r="M124" s="114">
        <f t="shared" si="10"/>
        <v>-2.2556337476963878E-3</v>
      </c>
    </row>
    <row r="125" spans="2:13" ht="15.75" customHeight="1" thickTop="1" thickBot="1">
      <c r="B125" s="328">
        <f t="shared" si="11"/>
        <v>105</v>
      </c>
      <c r="C125" s="329" t="s">
        <v>166</v>
      </c>
      <c r="D125" s="330" t="s">
        <v>84</v>
      </c>
      <c r="E125" s="331">
        <v>38835</v>
      </c>
      <c r="F125" s="222">
        <v>41421</v>
      </c>
      <c r="G125" s="332">
        <v>63.142000000000003</v>
      </c>
      <c r="H125" s="333">
        <v>9464.991</v>
      </c>
      <c r="I125" s="334">
        <v>9352.2139999999999</v>
      </c>
      <c r="J125" s="334">
        <v>9297.9650000000001</v>
      </c>
      <c r="K125" s="113" t="s">
        <v>39</v>
      </c>
      <c r="M125" s="114">
        <f t="shared" si="10"/>
        <v>-5.8006585392506842E-3</v>
      </c>
    </row>
    <row r="126" spans="2:13" ht="16.5" thickTop="1" thickBot="1">
      <c r="B126" s="335">
        <f t="shared" si="11"/>
        <v>106</v>
      </c>
      <c r="C126" s="336" t="s">
        <v>167</v>
      </c>
      <c r="D126" s="337" t="s">
        <v>84</v>
      </c>
      <c r="E126" s="338">
        <v>40014</v>
      </c>
      <c r="F126" s="339" t="s">
        <v>141</v>
      </c>
      <c r="G126" s="339" t="s">
        <v>141</v>
      </c>
      <c r="H126" s="340">
        <v>18.067</v>
      </c>
      <c r="I126" s="341">
        <v>18.170000000000002</v>
      </c>
      <c r="J126" s="341">
        <v>18.036000000000001</v>
      </c>
      <c r="K126" s="113" t="s">
        <v>39</v>
      </c>
      <c r="M126" s="114">
        <f t="shared" si="10"/>
        <v>-7.3747936158503205E-3</v>
      </c>
    </row>
    <row r="127" spans="2:13" ht="16.5" thickTop="1" thickBot="1">
      <c r="B127" s="342">
        <f t="shared" si="11"/>
        <v>107</v>
      </c>
      <c r="C127" s="343" t="s">
        <v>168</v>
      </c>
      <c r="D127" s="344" t="s">
        <v>84</v>
      </c>
      <c r="E127" s="345">
        <v>40455</v>
      </c>
      <c r="F127" s="222" t="s">
        <v>141</v>
      </c>
      <c r="G127" s="346" t="s">
        <v>141</v>
      </c>
      <c r="H127" s="347">
        <v>125.746</v>
      </c>
      <c r="I127" s="348">
        <v>130.22399999999999</v>
      </c>
      <c r="J127" s="348">
        <v>129.232</v>
      </c>
      <c r="K127" s="113" t="s">
        <v>39</v>
      </c>
      <c r="M127" s="114">
        <f t="shared" si="10"/>
        <v>-7.6176434451406061E-3</v>
      </c>
    </row>
    <row r="128" spans="2:13" ht="16.5" thickTop="1" thickBot="1">
      <c r="B128" s="349">
        <f t="shared" si="11"/>
        <v>108</v>
      </c>
      <c r="C128" s="350" t="s">
        <v>169</v>
      </c>
      <c r="D128" s="351" t="s">
        <v>95</v>
      </c>
      <c r="E128" s="352">
        <v>40057</v>
      </c>
      <c r="F128" s="222" t="s">
        <v>141</v>
      </c>
      <c r="G128" s="353" t="s">
        <v>141</v>
      </c>
      <c r="H128" s="354">
        <v>1459.2059999999999</v>
      </c>
      <c r="I128" s="355">
        <v>1474.8209999999999</v>
      </c>
      <c r="J128" s="355">
        <v>1474.04</v>
      </c>
      <c r="K128" s="113" t="s">
        <v>39</v>
      </c>
      <c r="M128" s="114">
        <f t="shared" si="10"/>
        <v>-5.2955579016026287E-4</v>
      </c>
    </row>
    <row r="129" spans="2:13" ht="16.5" thickTop="1" thickBot="1">
      <c r="B129" s="356">
        <f t="shared" si="11"/>
        <v>109</v>
      </c>
      <c r="C129" s="357" t="s">
        <v>170</v>
      </c>
      <c r="D129" s="358" t="s">
        <v>95</v>
      </c>
      <c r="E129" s="359">
        <v>40690</v>
      </c>
      <c r="F129" s="222" t="s">
        <v>141</v>
      </c>
      <c r="G129" s="360" t="s">
        <v>141</v>
      </c>
      <c r="H129" s="361">
        <v>102.92400000000001</v>
      </c>
      <c r="I129" s="362">
        <v>102.169</v>
      </c>
      <c r="J129" s="362">
        <v>101.54300000000001</v>
      </c>
      <c r="K129" s="118" t="s">
        <v>41</v>
      </c>
      <c r="M129" s="114">
        <f t="shared" si="10"/>
        <v>-6.1271031330441773E-3</v>
      </c>
    </row>
    <row r="130" spans="2:13" ht="16.5" thickTop="1" thickBot="1">
      <c r="B130" s="363">
        <f t="shared" si="11"/>
        <v>110</v>
      </c>
      <c r="C130" s="364" t="s">
        <v>171</v>
      </c>
      <c r="D130" s="365" t="s">
        <v>172</v>
      </c>
      <c r="E130" s="366">
        <v>40205</v>
      </c>
      <c r="F130" s="222">
        <v>40744</v>
      </c>
      <c r="G130" s="367">
        <v>1.5820000000000001</v>
      </c>
      <c r="H130" s="368">
        <v>85.531000000000006</v>
      </c>
      <c r="I130" s="369">
        <v>85.51</v>
      </c>
      <c r="J130" s="369">
        <v>85.813000000000002</v>
      </c>
      <c r="K130" s="124" t="s">
        <v>43</v>
      </c>
      <c r="M130" s="114" t="e">
        <f>+(I130-#REF!)/#REF!</f>
        <v>#REF!</v>
      </c>
    </row>
    <row r="131" spans="2:13" ht="16.5" thickTop="1" thickBot="1">
      <c r="B131" s="363">
        <f t="shared" si="11"/>
        <v>111</v>
      </c>
      <c r="C131" s="370" t="s">
        <v>173</v>
      </c>
      <c r="D131" s="371" t="s">
        <v>172</v>
      </c>
      <c r="E131" s="372">
        <v>40240</v>
      </c>
      <c r="F131" s="222">
        <v>41780</v>
      </c>
      <c r="G131" s="373">
        <v>0.80600000000000005</v>
      </c>
      <c r="H131" s="374">
        <v>111.08499999999999</v>
      </c>
      <c r="I131" s="375">
        <v>111.05500000000001</v>
      </c>
      <c r="J131" s="375">
        <v>112.42100000000001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6">
        <f t="shared" si="11"/>
        <v>112</v>
      </c>
      <c r="C132" s="377" t="s">
        <v>174</v>
      </c>
      <c r="D132" s="378" t="s">
        <v>143</v>
      </c>
      <c r="E132" s="379">
        <v>40147</v>
      </c>
      <c r="F132" s="380">
        <v>41418</v>
      </c>
      <c r="G132" s="381">
        <v>32.752000000000002</v>
      </c>
      <c r="H132" s="382">
        <v>8482.3349999999991</v>
      </c>
      <c r="I132" s="383">
        <v>8580.6650000000009</v>
      </c>
      <c r="J132" s="383">
        <v>8554.32</v>
      </c>
      <c r="K132" s="113" t="s">
        <v>39</v>
      </c>
      <c r="M132" s="114">
        <f t="shared" ref="M132" si="12">+(J132-I132)/I132</f>
        <v>-3.0702748563195465E-3</v>
      </c>
    </row>
    <row r="133" spans="2:13" ht="16.5" thickTop="1" thickBot="1">
      <c r="B133" s="384">
        <f t="shared" si="11"/>
        <v>113</v>
      </c>
      <c r="C133" s="385" t="s">
        <v>175</v>
      </c>
      <c r="D133" s="271" t="s">
        <v>89</v>
      </c>
      <c r="E133" s="386">
        <v>41359</v>
      </c>
      <c r="F133" s="380">
        <v>41789</v>
      </c>
      <c r="G133" s="381">
        <v>9.8000000000000004E-2</v>
      </c>
      <c r="H133" s="387">
        <v>8.8699999999999992</v>
      </c>
      <c r="I133" s="388">
        <v>8.7270000000000003</v>
      </c>
      <c r="J133" s="388">
        <v>8.718</v>
      </c>
      <c r="K133" s="113" t="s">
        <v>39</v>
      </c>
      <c r="M133" s="114">
        <f>+(J133-I133)/I133</f>
        <v>-1.0312822275696505E-3</v>
      </c>
    </row>
    <row r="134" spans="2:13" ht="16.5" customHeight="1" thickTop="1" thickBot="1">
      <c r="B134" s="195" t="s">
        <v>176</v>
      </c>
      <c r="C134" s="277"/>
      <c r="D134" s="277"/>
      <c r="E134" s="277"/>
      <c r="F134" s="277"/>
      <c r="G134" s="277"/>
      <c r="H134" s="277"/>
      <c r="I134" s="277"/>
      <c r="J134" s="389"/>
      <c r="M134" s="109"/>
    </row>
    <row r="135" spans="2:13" ht="16.5" customHeight="1" thickTop="1" thickBot="1">
      <c r="B135" s="390">
        <v>114</v>
      </c>
      <c r="C135" s="391" t="s">
        <v>177</v>
      </c>
      <c r="D135" s="392" t="s">
        <v>89</v>
      </c>
      <c r="E135" s="393">
        <v>41317</v>
      </c>
      <c r="F135" s="380">
        <v>41789</v>
      </c>
      <c r="G135" s="394">
        <v>4.1000000000000002E-2</v>
      </c>
      <c r="H135" s="395">
        <v>8.7919999999999998</v>
      </c>
      <c r="I135" s="395">
        <v>8.69</v>
      </c>
      <c r="J135" s="395">
        <v>8.673</v>
      </c>
      <c r="K135" s="113" t="s">
        <v>39</v>
      </c>
      <c r="M135" s="114">
        <f t="shared" ref="M135" si="13">+(J135-I135)/I135</f>
        <v>-1.956271576524679E-3</v>
      </c>
    </row>
    <row r="136" spans="2:13" s="398" customFormat="1" ht="15.75" thickTop="1">
      <c r="B136" s="396"/>
      <c r="C136" s="397"/>
      <c r="D136" s="397"/>
      <c r="E136" s="397"/>
      <c r="F136" s="397"/>
      <c r="G136" s="397"/>
      <c r="H136" s="397"/>
      <c r="I136" s="397"/>
      <c r="J136" s="397"/>
      <c r="K136" s="397"/>
    </row>
    <row r="137" spans="2:13" s="398" customFormat="1">
      <c r="B137" s="396"/>
      <c r="C137" s="397"/>
      <c r="D137" s="397"/>
      <c r="E137" s="397"/>
      <c r="F137" s="397"/>
      <c r="G137" s="397"/>
      <c r="H137" s="397"/>
      <c r="I137" s="397"/>
      <c r="J137" s="397"/>
      <c r="K137" s="397"/>
      <c r="M137" s="399"/>
    </row>
    <row r="138" spans="2:13" s="398" customFormat="1">
      <c r="B138" s="400"/>
      <c r="C138" s="401"/>
      <c r="D138" s="401"/>
      <c r="E138" s="400"/>
      <c r="F138" s="400"/>
      <c r="G138" s="400"/>
      <c r="H138" s="400"/>
      <c r="I138" s="400"/>
      <c r="J138" s="402"/>
      <c r="M138" s="399"/>
    </row>
    <row r="139" spans="2:13" s="398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8" customFormat="1">
      <c r="B140" s="400"/>
      <c r="C140" s="401"/>
      <c r="D140" s="401"/>
      <c r="E140" s="400"/>
      <c r="F140" s="400"/>
      <c r="G140" s="52"/>
      <c r="H140" s="400"/>
      <c r="I140" s="52"/>
      <c r="J140" s="402"/>
      <c r="M140" s="399"/>
    </row>
    <row r="141" spans="2:13" s="398" customFormat="1">
      <c r="B141" s="400"/>
      <c r="C141" s="401"/>
      <c r="D141" s="401"/>
      <c r="E141" s="400"/>
      <c r="F141" s="400"/>
      <c r="G141" s="52" t="s">
        <v>149</v>
      </c>
      <c r="H141" s="400"/>
      <c r="I141" s="400"/>
      <c r="J141" s="402"/>
      <c r="M141" s="399"/>
    </row>
    <row r="142" spans="2:13" s="398" customFormat="1">
      <c r="B142" s="400"/>
      <c r="C142" s="401"/>
      <c r="D142" s="401"/>
      <c r="E142" s="400" t="s">
        <v>178</v>
      </c>
      <c r="F142" s="400"/>
      <c r="G142" s="400"/>
      <c r="H142" s="400"/>
      <c r="I142" s="400"/>
      <c r="J142" s="402"/>
      <c r="M142" s="399"/>
    </row>
    <row r="143" spans="2:13" s="398" customFormat="1">
      <c r="B143" s="400"/>
      <c r="C143" s="401"/>
      <c r="D143" s="401"/>
      <c r="E143" s="400"/>
      <c r="F143" s="400"/>
      <c r="G143" s="400"/>
      <c r="H143" s="400"/>
      <c r="I143" s="400"/>
      <c r="J143" s="402"/>
      <c r="M143" s="399"/>
    </row>
    <row r="144" spans="2:13" s="398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8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8" customFormat="1">
      <c r="B146" s="400"/>
      <c r="C146" s="401"/>
      <c r="D146" s="401"/>
      <c r="E146" s="400"/>
      <c r="F146" s="400" t="s">
        <v>179</v>
      </c>
      <c r="G146" s="400"/>
      <c r="H146" s="400"/>
      <c r="I146" s="400"/>
      <c r="J146" s="402"/>
      <c r="M146" s="399"/>
    </row>
    <row r="147" spans="2:13" s="398" customFormat="1">
      <c r="B147" s="400"/>
      <c r="C147" s="401"/>
      <c r="D147" s="401"/>
      <c r="E147" s="400"/>
      <c r="F147" s="400"/>
      <c r="G147" s="400"/>
      <c r="H147" s="400"/>
      <c r="I147" s="400"/>
      <c r="J147" s="402"/>
      <c r="M147" s="399"/>
    </row>
    <row r="148" spans="2:13" s="398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8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8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8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8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8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8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8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8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8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8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8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8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8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8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8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8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8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8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8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8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8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8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8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8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8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8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8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8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8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8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8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8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8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8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8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8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8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8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8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8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8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8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8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8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8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8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8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8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8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8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8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8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8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8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8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8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8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8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8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8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8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8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8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8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8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8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8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8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8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8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8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8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8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8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8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8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8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8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8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8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8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8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8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8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8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8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8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8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8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8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8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8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8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8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8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8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8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8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8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8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8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8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8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8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8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8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8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8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8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8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8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8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8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8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8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8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8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8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8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8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8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8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8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8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8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8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8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8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8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8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8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8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8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8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8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8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8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8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8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8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8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8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8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8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8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8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8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8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8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8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8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8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8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8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8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8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8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8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8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8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8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8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8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8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8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8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8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8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8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8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8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8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8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8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8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8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8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8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8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8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8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8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8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8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8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8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8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8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8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8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8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8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8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8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8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8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8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8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8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8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8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8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8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8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8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8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8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8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8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8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8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8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8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8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8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8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8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8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8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8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8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8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8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8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8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8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8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8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8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8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8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8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8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8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8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8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8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8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8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8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8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8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8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8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8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8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8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8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8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8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8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8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8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8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8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8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8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8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8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8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8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8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8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8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8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8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8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8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8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8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8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8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8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8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8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8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8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8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8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8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8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8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8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8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8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8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8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8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8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8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8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8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8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8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8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8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8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8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8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8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8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8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8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8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8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8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8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8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8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8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8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8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8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8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8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8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8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8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8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8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8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8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8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8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8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8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8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8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8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8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8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8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8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8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8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8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8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8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8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8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8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8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8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8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8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8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8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8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8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8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8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8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8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8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9"/>
    </row>
    <row r="503" spans="2:13" s="398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3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23-07-2014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2014-07-23T12:49:47Z</dcterms:created>
  <dcterms:modified xsi:type="dcterms:W3CDTF">2014-07-23T12:50:10Z</dcterms:modified>
</cp:coreProperties>
</file>