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7-03-2023" sheetId="1" r:id="rId1"/>
  </sheets>
  <definedNames>
    <definedName name="_xlnm._FilterDatabase" localSheetId="0" hidden="1">'07-03-2023'!$D$1:$D$593</definedName>
  </definedNames>
  <calcPr calcId="125725"/>
</workbook>
</file>

<file path=xl/calcChain.xml><?xml version="1.0" encoding="utf-8"?>
<calcChain xmlns="http://schemas.openxmlformats.org/spreadsheetml/2006/main">
  <c r="O143" i="1"/>
  <c r="O142"/>
  <c r="O141"/>
  <c r="O140"/>
  <c r="O139"/>
  <c r="O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O99"/>
  <c r="O98"/>
  <c r="O97"/>
  <c r="O96"/>
  <c r="O95"/>
  <c r="O94"/>
  <c r="B94"/>
  <c r="B95" s="1"/>
  <c r="O93"/>
  <c r="O92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1"/>
  <c r="O70"/>
  <c r="O69"/>
  <c r="O68"/>
  <c r="O67"/>
  <c r="M66"/>
  <c r="O64"/>
  <c r="O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B51"/>
  <c r="B52" s="1"/>
  <c r="B53" s="1"/>
  <c r="B54" s="1"/>
  <c r="B55" s="1"/>
  <c r="B56" s="1"/>
  <c r="B57" s="1"/>
  <c r="B58" s="1"/>
  <c r="B59" s="1"/>
  <c r="B60" s="1"/>
  <c r="B61" s="1"/>
  <c r="B62" s="1"/>
  <c r="O50"/>
  <c r="M50"/>
  <c r="B50"/>
  <c r="O49"/>
  <c r="M49"/>
  <c r="O48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B45" s="1"/>
  <c r="B46" s="1"/>
  <c r="B47" s="1"/>
  <c r="O36"/>
  <c r="O35"/>
  <c r="O34"/>
  <c r="O33"/>
  <c r="O32"/>
  <c r="B32"/>
  <c r="B33" s="1"/>
  <c r="B34" s="1"/>
  <c r="O31"/>
  <c r="O30"/>
  <c r="O29"/>
  <c r="M29"/>
  <c r="O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B27" s="1"/>
  <c r="O18"/>
  <c r="O17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<sst xmlns="http://schemas.openxmlformats.org/spreadsheetml/2006/main" count="328" uniqueCount="189">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</sst>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3"/>
      <color theme="1"/>
      <name val="Arial"/>
      <family val="2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8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88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166" fontId="4" fillId="0" borderId="0" xfId="2" applyNumberFormat="1" applyFont="1" applyFill="1"/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4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9" xfId="3" applyFont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8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vertical="center"/>
    </xf>
    <xf numFmtId="0" fontId="7" fillId="0" borderId="112" xfId="3" applyFont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6" xfId="2" applyNumberFormat="1" applyFont="1" applyFill="1" applyBorder="1"/>
    <xf numFmtId="0" fontId="4" fillId="0" borderId="117" xfId="2" applyFont="1" applyFill="1" applyBorder="1"/>
    <xf numFmtId="0" fontId="4" fillId="0" borderId="93" xfId="2" applyFont="1" applyFill="1" applyBorder="1"/>
    <xf numFmtId="10" fontId="5" fillId="0" borderId="118" xfId="2" applyNumberFormat="1" applyFont="1" applyFill="1" applyBorder="1"/>
    <xf numFmtId="0" fontId="7" fillId="0" borderId="119" xfId="3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4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4" fontId="9" fillId="0" borderId="131" xfId="2" applyNumberFormat="1" applyFont="1" applyFill="1" applyBorder="1" applyAlignment="1"/>
    <xf numFmtId="164" fontId="9" fillId="0" borderId="64" xfId="2" applyNumberFormat="1" applyFont="1" applyFill="1" applyBorder="1" applyAlignment="1">
      <alignment horizontal="right" vertical="center"/>
    </xf>
    <xf numFmtId="164" fontId="9" fillId="2" borderId="132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vertical="center"/>
    </xf>
    <xf numFmtId="164" fontId="9" fillId="0" borderId="99" xfId="2" applyNumberFormat="1" applyFont="1" applyFill="1" applyBorder="1" applyAlignment="1">
      <alignment horizontal="right" vertical="center"/>
    </xf>
    <xf numFmtId="0" fontId="11" fillId="0" borderId="0" xfId="0" applyFont="1"/>
    <xf numFmtId="0" fontId="5" fillId="3" borderId="0" xfId="2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2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horizontal="right" vertical="center"/>
    </xf>
    <xf numFmtId="167" fontId="8" fillId="0" borderId="134" xfId="2" applyNumberFormat="1" applyFont="1" applyFill="1" applyBorder="1" applyAlignment="1">
      <alignment vertical="center"/>
    </xf>
    <xf numFmtId="164" fontId="9" fillId="2" borderId="152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9" fillId="0" borderId="94" xfId="3" applyFont="1" applyFill="1" applyBorder="1" applyAlignment="1">
      <alignment vertical="center"/>
    </xf>
    <xf numFmtId="0" fontId="9" fillId="0" borderId="95" xfId="2" applyFont="1" applyFill="1" applyBorder="1" applyAlignment="1">
      <alignment vertical="center"/>
    </xf>
    <xf numFmtId="0" fontId="8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9" fillId="0" borderId="97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0" fontId="8" fillId="0" borderId="0" xfId="1" applyNumberFormat="1" applyFont="1"/>
    <xf numFmtId="166" fontId="8" fillId="0" borderId="0" xfId="2" applyNumberFormat="1" applyFont="1"/>
    <xf numFmtId="168" fontId="8" fillId="0" borderId="0" xfId="1" applyNumberFormat="1" applyFont="1"/>
    <xf numFmtId="1" fontId="7" fillId="0" borderId="175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6" xfId="2" applyNumberFormat="1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/>
    </xf>
    <xf numFmtId="1" fontId="7" fillId="0" borderId="181" xfId="2" applyNumberFormat="1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2" xfId="3" applyFont="1" applyBorder="1" applyAlignment="1">
      <alignment vertical="center"/>
    </xf>
    <xf numFmtId="166" fontId="5" fillId="2" borderId="185" xfId="2" applyNumberFormat="1" applyFont="1" applyFill="1" applyBorder="1"/>
    <xf numFmtId="168" fontId="4" fillId="0" borderId="0" xfId="1" applyNumberFormat="1" applyFont="1" applyBorder="1"/>
    <xf numFmtId="0" fontId="7" fillId="0" borderId="182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6" xfId="2" applyNumberFormat="1" applyFont="1" applyFill="1" applyBorder="1" applyAlignment="1">
      <alignment horizontal="right" vertical="center"/>
    </xf>
    <xf numFmtId="0" fontId="4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1" fontId="7" fillId="0" borderId="191" xfId="2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4" fontId="9" fillId="2" borderId="197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/>
    <xf numFmtId="0" fontId="7" fillId="0" borderId="202" xfId="2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/>
    <xf numFmtId="0" fontId="7" fillId="0" borderId="207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/>
    </xf>
    <xf numFmtId="164" fontId="9" fillId="2" borderId="213" xfId="2" applyNumberFormat="1" applyFont="1" applyFill="1" applyBorder="1" applyAlignment="1">
      <alignment horizontal="right" vertical="center"/>
    </xf>
    <xf numFmtId="168" fontId="4" fillId="0" borderId="214" xfId="1" applyNumberFormat="1" applyFont="1" applyBorder="1"/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4" fontId="9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9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1" fontId="7" fillId="0" borderId="220" xfId="2" applyNumberFormat="1" applyFont="1" applyFill="1" applyBorder="1" applyAlignment="1">
      <alignment vertical="center"/>
    </xf>
    <xf numFmtId="0" fontId="4" fillId="0" borderId="183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" fontId="7" fillId="0" borderId="221" xfId="2" applyNumberFormat="1" applyFont="1" applyFill="1" applyBorder="1" applyAlignment="1">
      <alignment vertical="center"/>
    </xf>
    <xf numFmtId="165" fontId="7" fillId="2" borderId="201" xfId="2" applyNumberFormat="1" applyFont="1" applyFill="1" applyBorder="1" applyAlignment="1">
      <alignment horizontal="right" vertical="center"/>
    </xf>
    <xf numFmtId="165" fontId="7" fillId="2" borderId="132" xfId="2" applyNumberFormat="1" applyFont="1" applyFill="1" applyBorder="1" applyAlignment="1">
      <alignment horizontal="right" vertical="center"/>
    </xf>
    <xf numFmtId="165" fontId="7" fillId="2" borderId="222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22" xfId="2" applyNumberFormat="1" applyFont="1" applyFill="1" applyBorder="1" applyAlignment="1">
      <alignment horizontal="right" vertical="center"/>
    </xf>
    <xf numFmtId="1" fontId="7" fillId="0" borderId="224" xfId="2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99" xfId="2" applyFont="1" applyBorder="1"/>
    <xf numFmtId="1" fontId="7" fillId="0" borderId="229" xfId="3" applyNumberFormat="1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4" fontId="9" fillId="0" borderId="231" xfId="2" applyNumberFormat="1" applyFont="1" applyBorder="1"/>
    <xf numFmtId="0" fontId="4" fillId="0" borderId="232" xfId="2" applyFont="1" applyBorder="1"/>
    <xf numFmtId="1" fontId="7" fillId="0" borderId="207" xfId="3" applyNumberFormat="1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33" xfId="3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0" fontId="4" fillId="0" borderId="235" xfId="3" applyFont="1" applyFill="1" applyBorder="1" applyAlignment="1">
      <alignment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37" xfId="2" applyNumberFormat="1" applyFont="1" applyFill="1" applyBorder="1" applyAlignment="1">
      <alignment horizontal="right" vertical="center"/>
    </xf>
    <xf numFmtId="0" fontId="4" fillId="0" borderId="238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0" xfId="2" applyFont="1" applyFill="1" applyBorder="1" applyAlignment="1">
      <alignment horizontal="right" vertical="center"/>
    </xf>
    <xf numFmtId="0" fontId="7" fillId="0" borderId="235" xfId="2" applyFont="1" applyFill="1" applyBorder="1" applyAlignment="1">
      <alignment vertical="center"/>
    </xf>
    <xf numFmtId="0" fontId="4" fillId="0" borderId="235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horizontal="right" vertical="center"/>
    </xf>
    <xf numFmtId="164" fontId="9" fillId="2" borderId="243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35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0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9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 wrapText="1"/>
    </xf>
    <xf numFmtId="4" fontId="4" fillId="10" borderId="247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8" xfId="2" applyNumberFormat="1" applyFont="1" applyBorder="1"/>
    <xf numFmtId="1" fontId="7" fillId="0" borderId="249" xfId="3" applyNumberFormat="1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4" fontId="9" fillId="2" borderId="252" xfId="2" applyNumberFormat="1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 wrapText="1"/>
    </xf>
    <xf numFmtId="4" fontId="4" fillId="10" borderId="99" xfId="2" applyNumberFormat="1" applyFont="1" applyFill="1" applyBorder="1" applyAlignment="1">
      <alignment vertical="center"/>
    </xf>
    <xf numFmtId="1" fontId="7" fillId="0" borderId="253" xfId="3" applyNumberFormat="1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1" fontId="7" fillId="0" borderId="257" xfId="3" applyNumberFormat="1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4" fillId="0" borderId="189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7" fillId="0" borderId="233" xfId="3" applyFont="1" applyBorder="1" applyAlignment="1">
      <alignment vertical="center"/>
    </xf>
    <xf numFmtId="164" fontId="9" fillId="0" borderId="264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center" vertical="center"/>
    </xf>
    <xf numFmtId="0" fontId="8" fillId="0" borderId="242" xfId="2" applyFont="1" applyFill="1" applyBorder="1" applyAlignment="1">
      <alignment horizontal="center"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center" vertical="center"/>
    </xf>
    <xf numFmtId="0" fontId="8" fillId="0" borderId="270" xfId="2" applyFont="1" applyFill="1" applyBorder="1" applyAlignment="1">
      <alignment horizontal="center" vertical="center"/>
    </xf>
    <xf numFmtId="0" fontId="8" fillId="0" borderId="266" xfId="2" applyFont="1" applyFill="1" applyBorder="1" applyAlignment="1">
      <alignment horizontal="center" vertical="center"/>
    </xf>
    <xf numFmtId="164" fontId="9" fillId="0" borderId="201" xfId="2" applyNumberFormat="1" applyFont="1" applyBorder="1" applyAlignment="1">
      <alignment horizontal="right"/>
    </xf>
    <xf numFmtId="0" fontId="7" fillId="0" borderId="239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4" fillId="6" borderId="273" xfId="2" applyFont="1" applyFill="1" applyBorder="1" applyAlignment="1">
      <alignment horizontal="right" vertical="center"/>
    </xf>
    <xf numFmtId="0" fontId="4" fillId="0" borderId="271" xfId="2" applyFont="1" applyBorder="1" applyAlignment="1">
      <alignment horizontal="right"/>
    </xf>
    <xf numFmtId="10" fontId="5" fillId="0" borderId="271" xfId="2" applyNumberFormat="1" applyFont="1" applyBorder="1" applyAlignment="1">
      <alignment horizontal="right"/>
    </xf>
    <xf numFmtId="0" fontId="7" fillId="0" borderId="274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4" fillId="6" borderId="278" xfId="2" applyFont="1" applyFill="1" applyBorder="1" applyAlignment="1">
      <alignment horizontal="right" vertical="center"/>
    </xf>
    <xf numFmtId="0" fontId="4" fillId="0" borderId="159" xfId="2" applyFont="1" applyBorder="1" applyAlignment="1">
      <alignment horizontal="right"/>
    </xf>
    <xf numFmtId="10" fontId="5" fillId="0" borderId="159" xfId="2" applyNumberFormat="1" applyFont="1" applyBorder="1" applyAlignment="1">
      <alignment horizontal="right"/>
    </xf>
    <xf numFmtId="0" fontId="4" fillId="0" borderId="275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vertical="center"/>
    </xf>
    <xf numFmtId="164" fontId="9" fillId="0" borderId="281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4" fontId="9" fillId="2" borderId="281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6" xfId="2" applyNumberFormat="1" applyFont="1" applyFill="1" applyBorder="1" applyAlignment="1">
      <alignment horizontal="right" vertical="center"/>
    </xf>
    <xf numFmtId="0" fontId="4" fillId="6" borderId="99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142" xfId="2" applyFont="1" applyFill="1" applyBorder="1" applyAlignment="1">
      <alignment vertical="center"/>
    </xf>
    <xf numFmtId="0" fontId="4" fillId="0" borderId="142" xfId="3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0" fontId="8" fillId="0" borderId="97" xfId="2" applyFont="1" applyFill="1" applyBorder="1" applyAlignment="1">
      <alignment horizontal="right" vertical="center"/>
    </xf>
    <xf numFmtId="164" fontId="9" fillId="2" borderId="107" xfId="2" applyNumberFormat="1" applyFont="1" applyFill="1" applyBorder="1" applyAlignment="1">
      <alignment horizontal="right" vertical="center"/>
    </xf>
    <xf numFmtId="0" fontId="4" fillId="2" borderId="286" xfId="2" applyFont="1" applyFill="1" applyBorder="1" applyAlignment="1">
      <alignment vertical="center"/>
    </xf>
    <xf numFmtId="0" fontId="4" fillId="2" borderId="287" xfId="2" applyFont="1" applyFill="1" applyBorder="1"/>
    <xf numFmtId="10" fontId="5" fillId="2" borderId="223" xfId="2" applyNumberFormat="1" applyFont="1" applyFill="1" applyBorder="1"/>
    <xf numFmtId="0" fontId="7" fillId="0" borderId="249" xfId="3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center" vertical="center"/>
    </xf>
    <xf numFmtId="0" fontId="8" fillId="0" borderId="97" xfId="2" applyFont="1" applyFill="1" applyBorder="1" applyAlignment="1">
      <alignment horizontal="center" vertical="center"/>
    </xf>
    <xf numFmtId="169" fontId="8" fillId="0" borderId="284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4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6" xfId="2" applyFont="1" applyFill="1" applyBorder="1" applyAlignment="1">
      <alignment horizontal="center" vertical="center"/>
    </xf>
    <xf numFmtId="0" fontId="6" fillId="0" borderId="99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164" fontId="9" fillId="2" borderId="170" xfId="2" applyNumberFormat="1" applyFont="1" applyFill="1" applyBorder="1" applyAlignment="1">
      <alignment horizontal="center" vertical="center" wrapText="1"/>
    </xf>
    <xf numFmtId="164" fontId="9" fillId="2" borderId="116" xfId="2" applyNumberFormat="1" applyFont="1" applyFill="1" applyBorder="1" applyAlignment="1">
      <alignment horizontal="center" vertical="center" wrapText="1"/>
    </xf>
    <xf numFmtId="164" fontId="9" fillId="2" borderId="107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6" fillId="0" borderId="16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3"/>
  <sheetViews>
    <sheetView showGridLines="0" tabSelected="1" topLeftCell="A115" zoomScale="96" zoomScaleNormal="96" workbookViewId="0">
      <selection activeCell="S91" sqref="S91"/>
    </sheetView>
  </sheetViews>
  <sheetFormatPr baseColWidth="10" defaultColWidth="11.42578125" defaultRowHeight="15.75"/>
  <cols>
    <col min="1" max="1" width="5.85546875" style="2" customWidth="1"/>
    <col min="2" max="2" width="6.140625" style="511" customWidth="1"/>
    <col min="3" max="3" width="41.42578125" style="512" customWidth="1"/>
    <col min="4" max="4" width="38" style="512" customWidth="1"/>
    <col min="5" max="5" width="16.7109375" style="511" customWidth="1"/>
    <col min="6" max="6" width="10.28515625" style="511" customWidth="1"/>
    <col min="7" max="7" width="16.85546875" style="511" customWidth="1"/>
    <col min="8" max="8" width="19.28515625" style="514" customWidth="1"/>
    <col min="9" max="9" width="18" style="514" customWidth="1"/>
    <col min="10" max="10" width="18.28515625" style="505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11.42578125" style="2" hidden="1" customWidth="1"/>
    <col min="18" max="18" width="14.42578125" style="2" hidden="1" customWidth="1"/>
    <col min="19" max="19" width="11.42578125" style="2" customWidth="1"/>
    <col min="20" max="20" width="20" style="2" customWidth="1"/>
    <col min="21" max="21" width="11.42578125" style="2" customWidth="1"/>
    <col min="22" max="16384" width="11.42578125" style="2"/>
  </cols>
  <sheetData>
    <row r="1" spans="2:21" ht="16.5" thickTop="1">
      <c r="B1" s="570" t="s">
        <v>0</v>
      </c>
      <c r="C1" s="571"/>
      <c r="D1" s="572" t="s">
        <v>1</v>
      </c>
      <c r="E1" s="573" t="s">
        <v>2</v>
      </c>
      <c r="F1" s="574"/>
      <c r="G1" s="579" t="s">
        <v>3</v>
      </c>
      <c r="H1" s="571"/>
      <c r="I1" s="582" t="s">
        <v>4</v>
      </c>
      <c r="J1" s="585" t="s">
        <v>5</v>
      </c>
      <c r="K1" s="1"/>
    </row>
    <row r="2" spans="2:21">
      <c r="B2" s="546"/>
      <c r="C2" s="547"/>
      <c r="D2" s="551"/>
      <c r="E2" s="575"/>
      <c r="F2" s="576"/>
      <c r="G2" s="580"/>
      <c r="H2" s="547"/>
      <c r="I2" s="583"/>
      <c r="J2" s="586"/>
      <c r="K2" s="4"/>
    </row>
    <row r="3" spans="2:21" ht="16.5" thickBot="1">
      <c r="B3" s="548"/>
      <c r="C3" s="549"/>
      <c r="D3" s="552"/>
      <c r="E3" s="577"/>
      <c r="F3" s="578"/>
      <c r="G3" s="581"/>
      <c r="H3" s="549"/>
      <c r="I3" s="584"/>
      <c r="J3" s="587"/>
      <c r="K3" s="4"/>
    </row>
    <row r="4" spans="2:21" ht="17.25" thickTop="1" thickBot="1">
      <c r="B4" s="564" t="s">
        <v>6</v>
      </c>
      <c r="C4" s="565"/>
      <c r="D4" s="565"/>
      <c r="E4" s="565"/>
      <c r="F4" s="565"/>
      <c r="G4" s="565"/>
      <c r="H4" s="565"/>
      <c r="I4" s="565"/>
      <c r="J4" s="566"/>
      <c r="K4" s="4"/>
      <c r="M4" s="5" t="s">
        <v>7</v>
      </c>
    </row>
    <row r="5" spans="2:21" ht="17.25" thickTop="1" thickBot="1">
      <c r="B5" s="525" t="s">
        <v>8</v>
      </c>
      <c r="C5" s="526"/>
      <c r="D5" s="526"/>
      <c r="E5" s="526"/>
      <c r="F5" s="526"/>
      <c r="G5" s="526"/>
      <c r="H5" s="526"/>
      <c r="I5" s="526"/>
      <c r="J5" s="527"/>
      <c r="K5" s="4"/>
    </row>
    <row r="6" spans="2:21" ht="17.25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109.782</v>
      </c>
      <c r="I6" s="13">
        <v>110.93899999999999</v>
      </c>
      <c r="J6" s="13">
        <v>110.956</v>
      </c>
      <c r="K6" s="14"/>
      <c r="L6" s="15"/>
      <c r="M6" s="16"/>
      <c r="N6" s="15"/>
      <c r="O6" s="17"/>
      <c r="P6" s="17"/>
      <c r="Q6" s="18"/>
      <c r="R6" s="19"/>
      <c r="T6" s="17"/>
      <c r="U6" s="18"/>
    </row>
    <row r="7" spans="2:21" ht="17.25" thickTop="1" thickBot="1">
      <c r="B7" s="20">
        <f>1+B6</f>
        <v>2</v>
      </c>
      <c r="C7" s="21" t="s">
        <v>11</v>
      </c>
      <c r="D7" s="9" t="s">
        <v>10</v>
      </c>
      <c r="E7" s="22">
        <v>39188</v>
      </c>
      <c r="F7" s="23"/>
      <c r="G7" s="24"/>
      <c r="H7" s="25">
        <v>151.565</v>
      </c>
      <c r="I7" s="25">
        <v>153.31100000000001</v>
      </c>
      <c r="J7" s="25">
        <v>153.34</v>
      </c>
      <c r="K7" s="14"/>
      <c r="L7" s="15"/>
      <c r="M7" s="16"/>
      <c r="N7" s="15"/>
      <c r="O7" s="17"/>
      <c r="P7" s="17"/>
      <c r="Q7" s="18"/>
      <c r="R7" s="19"/>
      <c r="T7" s="17"/>
      <c r="U7" s="18"/>
    </row>
    <row r="8" spans="2:21" ht="17.25" thickTop="1" thickBot="1">
      <c r="B8" s="26">
        <f t="shared" ref="B8:B16" si="0">1+B7</f>
        <v>3</v>
      </c>
      <c r="C8" s="27" t="s">
        <v>12</v>
      </c>
      <c r="D8" s="28" t="s">
        <v>13</v>
      </c>
      <c r="E8" s="22">
        <v>36192</v>
      </c>
      <c r="F8" s="23"/>
      <c r="G8" s="29"/>
      <c r="H8" s="30">
        <v>126.02500000000001</v>
      </c>
      <c r="I8" s="25">
        <v>127.371</v>
      </c>
      <c r="J8" s="25">
        <v>127.392</v>
      </c>
      <c r="K8" s="31"/>
      <c r="L8" s="15"/>
      <c r="M8" s="16"/>
      <c r="N8" s="15"/>
      <c r="O8" s="17"/>
      <c r="P8" s="17"/>
      <c r="Q8" s="18"/>
      <c r="R8" s="19"/>
      <c r="T8" s="17"/>
      <c r="U8" s="18"/>
    </row>
    <row r="9" spans="2:21" ht="17.25" thickTop="1" thickBot="1">
      <c r="B9" s="26">
        <f t="shared" si="0"/>
        <v>4</v>
      </c>
      <c r="C9" s="27" t="s">
        <v>14</v>
      </c>
      <c r="D9" s="32" t="s">
        <v>15</v>
      </c>
      <c r="E9" s="22">
        <v>42996</v>
      </c>
      <c r="F9" s="33"/>
      <c r="G9" s="29"/>
      <c r="H9" s="25">
        <v>136.512</v>
      </c>
      <c r="I9" s="25">
        <v>138.02000000000001</v>
      </c>
      <c r="J9" s="25">
        <v>138.04499999999999</v>
      </c>
      <c r="K9" s="14"/>
      <c r="L9" s="15"/>
      <c r="M9" s="16"/>
      <c r="N9" s="15"/>
      <c r="O9" s="17"/>
      <c r="P9" s="17"/>
      <c r="Q9" s="18"/>
      <c r="R9" s="19"/>
      <c r="T9" s="17"/>
      <c r="U9" s="18"/>
    </row>
    <row r="10" spans="2:21" ht="17.25" thickTop="1" thickBot="1">
      <c r="B10" s="20">
        <f t="shared" si="0"/>
        <v>5</v>
      </c>
      <c r="C10" s="34" t="s">
        <v>16</v>
      </c>
      <c r="D10" s="35" t="s">
        <v>17</v>
      </c>
      <c r="E10" s="36">
        <v>37043</v>
      </c>
      <c r="F10" s="37"/>
      <c r="G10" s="29"/>
      <c r="H10" s="25">
        <v>131.667</v>
      </c>
      <c r="I10" s="25">
        <v>132.96700000000001</v>
      </c>
      <c r="J10" s="25">
        <v>132.99700000000001</v>
      </c>
      <c r="K10" s="14"/>
      <c r="L10" s="15"/>
      <c r="M10" s="16"/>
      <c r="N10" s="15"/>
      <c r="O10" s="17"/>
      <c r="P10" s="17"/>
      <c r="Q10" s="38"/>
      <c r="R10" s="19"/>
      <c r="T10" s="17"/>
      <c r="U10" s="18"/>
    </row>
    <row r="11" spans="2:21" ht="17.25" thickTop="1" thickBot="1">
      <c r="B11" s="26">
        <f t="shared" si="0"/>
        <v>6</v>
      </c>
      <c r="C11" s="34" t="s">
        <v>18</v>
      </c>
      <c r="D11" s="32" t="s">
        <v>19</v>
      </c>
      <c r="E11" s="36">
        <v>43370</v>
      </c>
      <c r="F11" s="39"/>
      <c r="G11" s="29"/>
      <c r="H11" s="40">
        <v>132.51599999999999</v>
      </c>
      <c r="I11" s="25">
        <v>134.185</v>
      </c>
      <c r="J11" s="25">
        <v>134.21</v>
      </c>
      <c r="K11" s="14"/>
      <c r="L11" s="15"/>
      <c r="M11" s="16"/>
      <c r="N11" s="15"/>
      <c r="O11" s="17"/>
      <c r="P11" s="17"/>
      <c r="Q11" s="38"/>
      <c r="R11" s="19"/>
      <c r="T11" s="17"/>
      <c r="U11" s="18"/>
    </row>
    <row r="12" spans="2:21" ht="17.25" thickTop="1" thickBot="1">
      <c r="B12" s="26">
        <f t="shared" si="0"/>
        <v>7</v>
      </c>
      <c r="C12" s="21" t="s">
        <v>20</v>
      </c>
      <c r="D12" s="35" t="s">
        <v>21</v>
      </c>
      <c r="E12" s="36">
        <v>39489</v>
      </c>
      <c r="F12" s="41"/>
      <c r="G12" s="29"/>
      <c r="H12" s="25">
        <v>126.312</v>
      </c>
      <c r="I12" s="25">
        <v>127.62</v>
      </c>
      <c r="J12" s="25">
        <v>127.64100000000001</v>
      </c>
      <c r="K12" s="14"/>
      <c r="L12" s="42"/>
      <c r="M12" s="15"/>
      <c r="N12" s="43"/>
      <c r="O12" s="17"/>
      <c r="P12" s="17"/>
      <c r="Q12" s="18"/>
      <c r="R12" s="19"/>
      <c r="T12" s="17"/>
      <c r="U12" s="18"/>
    </row>
    <row r="13" spans="2:21" ht="17.25" thickTop="1" thickBot="1">
      <c r="B13" s="26">
        <f t="shared" si="0"/>
        <v>8</v>
      </c>
      <c r="C13" s="44" t="s">
        <v>22</v>
      </c>
      <c r="D13" s="45" t="s">
        <v>23</v>
      </c>
      <c r="E13" s="46">
        <v>33878</v>
      </c>
      <c r="F13" s="47"/>
      <c r="G13" s="48"/>
      <c r="H13" s="49">
        <v>50.817999999999998</v>
      </c>
      <c r="I13" s="49">
        <v>51.329000000000001</v>
      </c>
      <c r="J13" s="49">
        <v>51.338000000000001</v>
      </c>
      <c r="K13" s="14"/>
      <c r="L13" s="15"/>
      <c r="M13" s="16"/>
      <c r="N13" s="15"/>
      <c r="O13" s="17"/>
      <c r="P13" s="17"/>
      <c r="Q13" s="18"/>
      <c r="R13" s="19"/>
      <c r="T13" s="17"/>
      <c r="U13" s="18"/>
    </row>
    <row r="14" spans="2:21" ht="17.25" thickTop="1" thickBot="1">
      <c r="B14" s="26">
        <f t="shared" si="0"/>
        <v>9</v>
      </c>
      <c r="C14" s="21" t="s">
        <v>24</v>
      </c>
      <c r="D14" s="35" t="s">
        <v>25</v>
      </c>
      <c r="E14" s="50">
        <v>34599</v>
      </c>
      <c r="F14" s="37"/>
      <c r="G14" s="29"/>
      <c r="H14" s="49">
        <v>36.81</v>
      </c>
      <c r="I14" s="49">
        <v>37.223999999999997</v>
      </c>
      <c r="J14" s="49">
        <v>37.231000000000002</v>
      </c>
      <c r="K14" s="14"/>
      <c r="L14" s="15"/>
      <c r="M14" s="16"/>
      <c r="N14" s="15"/>
      <c r="O14" s="17"/>
      <c r="P14" s="17"/>
      <c r="Q14" s="18"/>
      <c r="R14" s="19"/>
      <c r="T14" s="17"/>
      <c r="U14" s="18"/>
    </row>
    <row r="15" spans="2:21" ht="17.25" thickTop="1" thickBot="1">
      <c r="B15" s="26">
        <f t="shared" si="0"/>
        <v>10</v>
      </c>
      <c r="C15" s="51" t="s">
        <v>26</v>
      </c>
      <c r="D15" s="35" t="s">
        <v>25</v>
      </c>
      <c r="E15" s="52">
        <v>40000</v>
      </c>
      <c r="F15" s="53"/>
      <c r="G15" s="29"/>
      <c r="H15" s="49">
        <v>125.43</v>
      </c>
      <c r="I15" s="49">
        <v>126.85899999999999</v>
      </c>
      <c r="J15" s="49">
        <v>126.879</v>
      </c>
      <c r="K15" s="14"/>
      <c r="L15" s="42"/>
      <c r="M15" s="15"/>
      <c r="N15" s="54"/>
      <c r="O15" s="17"/>
      <c r="P15" s="17"/>
      <c r="Q15" s="18"/>
      <c r="R15" s="19"/>
      <c r="T15" s="17"/>
      <c r="U15" s="18"/>
    </row>
    <row r="16" spans="2:21" ht="17.25" thickTop="1" thickBot="1">
      <c r="B16" s="26">
        <f t="shared" si="0"/>
        <v>11</v>
      </c>
      <c r="C16" s="21" t="s">
        <v>27</v>
      </c>
      <c r="D16" s="55" t="s">
        <v>28</v>
      </c>
      <c r="E16" s="56">
        <v>36815</v>
      </c>
      <c r="F16" s="57"/>
      <c r="G16" s="58"/>
      <c r="H16" s="25">
        <v>110.505</v>
      </c>
      <c r="I16" s="49">
        <v>111.68</v>
      </c>
      <c r="J16" s="49">
        <v>111.69799999999999</v>
      </c>
      <c r="K16" s="14"/>
      <c r="L16" s="42"/>
      <c r="M16" s="15"/>
      <c r="N16" s="59"/>
      <c r="O16" s="17"/>
      <c r="P16" s="17"/>
      <c r="Q16" s="18"/>
      <c r="R16" s="19"/>
      <c r="T16" s="17"/>
      <c r="U16" s="18"/>
    </row>
    <row r="17" spans="2:21" ht="17.25" thickTop="1" thickBot="1">
      <c r="B17" s="525" t="s">
        <v>29</v>
      </c>
      <c r="C17" s="526"/>
      <c r="D17" s="526"/>
      <c r="E17" s="526"/>
      <c r="F17" s="529"/>
      <c r="G17" s="529"/>
      <c r="H17" s="526"/>
      <c r="I17" s="526"/>
      <c r="J17" s="567"/>
      <c r="K17" s="14"/>
      <c r="L17" s="15"/>
      <c r="M17" s="16"/>
      <c r="N17" s="15"/>
      <c r="O17" s="17" t="e">
        <f t="shared" ref="O17:O71" si="1">+(J17-I17)/I17</f>
        <v>#DIV/0!</v>
      </c>
      <c r="P17" s="17"/>
      <c r="R17" s="19"/>
      <c r="T17" s="17"/>
      <c r="U17" s="18"/>
    </row>
    <row r="18" spans="2:21" ht="17.25" thickTop="1" thickBot="1">
      <c r="B18" s="61">
        <v>12</v>
      </c>
      <c r="C18" s="62" t="s">
        <v>30</v>
      </c>
      <c r="D18" s="63" t="s">
        <v>31</v>
      </c>
      <c r="E18" s="10">
        <v>39084</v>
      </c>
      <c r="F18" s="11"/>
      <c r="G18" s="64"/>
      <c r="H18" s="13">
        <v>19.475999999999999</v>
      </c>
      <c r="I18" s="13">
        <v>19.687999999999999</v>
      </c>
      <c r="J18" s="13">
        <v>19.690999999999999</v>
      </c>
      <c r="K18" s="14"/>
      <c r="L18" s="15"/>
      <c r="M18" s="16"/>
      <c r="N18" s="15"/>
      <c r="O18" s="17">
        <f t="shared" si="1"/>
        <v>1.5237708248679976E-4</v>
      </c>
      <c r="P18" s="17"/>
      <c r="Q18" s="18">
        <v>93869105</v>
      </c>
      <c r="R18" s="19"/>
      <c r="T18" s="17"/>
      <c r="U18" s="18"/>
    </row>
    <row r="19" spans="2:21" s="15" customFormat="1" ht="17.25" thickTop="1" thickBot="1">
      <c r="B19" s="66">
        <f t="shared" ref="B19:B27" si="2">+B18+1</f>
        <v>13</v>
      </c>
      <c r="C19" s="67" t="s">
        <v>32</v>
      </c>
      <c r="D19" s="68" t="s">
        <v>33</v>
      </c>
      <c r="E19" s="69">
        <v>42003</v>
      </c>
      <c r="F19" s="70"/>
      <c r="G19" s="48"/>
      <c r="H19" s="49">
        <v>134.447</v>
      </c>
      <c r="I19" s="71">
        <v>135.565</v>
      </c>
      <c r="J19" s="71">
        <v>135.58500000000001</v>
      </c>
      <c r="K19" s="14"/>
      <c r="M19" s="16"/>
      <c r="O19" s="17">
        <f t="shared" si="1"/>
        <v>1.475307048280178E-4</v>
      </c>
      <c r="P19" s="17"/>
      <c r="Q19" s="72">
        <v>1674321</v>
      </c>
      <c r="R19" s="19"/>
      <c r="S19" s="2"/>
      <c r="T19" s="17"/>
      <c r="U19" s="18"/>
    </row>
    <row r="20" spans="2:21" s="15" customFormat="1" ht="16.5" thickTop="1" thickBot="1">
      <c r="B20" s="66">
        <f t="shared" si="2"/>
        <v>14</v>
      </c>
      <c r="C20" s="67" t="s">
        <v>34</v>
      </c>
      <c r="D20" s="73" t="s">
        <v>35</v>
      </c>
      <c r="E20" s="22">
        <v>39503</v>
      </c>
      <c r="F20" s="23"/>
      <c r="G20" s="29"/>
      <c r="H20" s="30" t="s">
        <v>36</v>
      </c>
      <c r="I20" s="30" t="s">
        <v>36</v>
      </c>
      <c r="J20" s="30" t="s">
        <v>36</v>
      </c>
      <c r="K20" s="14"/>
      <c r="O20" s="17" t="e">
        <f t="shared" si="1"/>
        <v>#VALUE!</v>
      </c>
      <c r="P20" s="17"/>
      <c r="Q20" s="72">
        <v>4755289</v>
      </c>
      <c r="R20" s="19"/>
      <c r="S20" s="2"/>
      <c r="T20" s="17"/>
      <c r="U20" s="18"/>
    </row>
    <row r="21" spans="2:21" s="15" customFormat="1" ht="17.25" thickTop="1" thickBot="1">
      <c r="B21" s="66">
        <f t="shared" si="2"/>
        <v>15</v>
      </c>
      <c r="C21" s="74" t="s">
        <v>37</v>
      </c>
      <c r="D21" s="75" t="s">
        <v>38</v>
      </c>
      <c r="E21" s="76">
        <v>43054</v>
      </c>
      <c r="F21" s="77"/>
      <c r="G21" s="48"/>
      <c r="H21" s="78">
        <v>131.86799999999999</v>
      </c>
      <c r="I21" s="78">
        <v>133.048</v>
      </c>
      <c r="J21" s="78">
        <v>133.07499999999999</v>
      </c>
      <c r="K21" s="14"/>
      <c r="M21" s="16"/>
      <c r="O21" s="17">
        <f t="shared" si="1"/>
        <v>2.0293427935772661E-4</v>
      </c>
      <c r="P21" s="17"/>
      <c r="Q21" s="72">
        <v>20021814</v>
      </c>
      <c r="R21" s="19"/>
      <c r="S21" s="2"/>
      <c r="T21" s="17"/>
      <c r="U21" s="18"/>
    </row>
    <row r="22" spans="2:21" s="15" customFormat="1" thickTop="1">
      <c r="B22" s="66">
        <f t="shared" si="2"/>
        <v>16</v>
      </c>
      <c r="C22" s="79" t="s">
        <v>39</v>
      </c>
      <c r="D22" s="80" t="s">
        <v>40</v>
      </c>
      <c r="E22" s="81">
        <v>42195</v>
      </c>
      <c r="F22" s="82"/>
      <c r="G22" s="29"/>
      <c r="H22" s="83">
        <v>12.726000000000001</v>
      </c>
      <c r="I22" s="84">
        <v>12.83</v>
      </c>
      <c r="J22" s="84">
        <v>12.831</v>
      </c>
      <c r="K22" s="14"/>
      <c r="O22" s="17">
        <f t="shared" si="1"/>
        <v>7.7942322681172696E-5</v>
      </c>
      <c r="P22" s="17"/>
      <c r="Q22" s="72">
        <v>5187548</v>
      </c>
      <c r="R22" s="19"/>
      <c r="S22" s="2"/>
      <c r="T22" s="17"/>
      <c r="U22" s="18"/>
    </row>
    <row r="23" spans="2:21" s="15" customFormat="1" thickBot="1">
      <c r="B23" s="66">
        <f t="shared" si="2"/>
        <v>17</v>
      </c>
      <c r="C23" s="85" t="s">
        <v>41</v>
      </c>
      <c r="D23" s="86" t="s">
        <v>42</v>
      </c>
      <c r="E23" s="81">
        <v>39175</v>
      </c>
      <c r="F23" s="87"/>
      <c r="G23" s="88"/>
      <c r="H23" s="49">
        <v>186.791</v>
      </c>
      <c r="I23" s="49">
        <v>188.904</v>
      </c>
      <c r="J23" s="49">
        <v>188.93700000000001</v>
      </c>
      <c r="K23" s="14"/>
      <c r="O23" s="17">
        <f t="shared" si="1"/>
        <v>1.74691907000463E-4</v>
      </c>
      <c r="P23" s="17"/>
      <c r="Q23" s="72">
        <v>75752757</v>
      </c>
      <c r="R23" s="19"/>
      <c r="S23" s="2"/>
      <c r="T23" s="17"/>
      <c r="U23" s="18"/>
    </row>
    <row r="24" spans="2:21" s="15" customFormat="1" ht="17.25" thickTop="1" thickBot="1">
      <c r="B24" s="66">
        <f t="shared" si="2"/>
        <v>18</v>
      </c>
      <c r="C24" s="89" t="s">
        <v>43</v>
      </c>
      <c r="D24" s="90" t="s">
        <v>31</v>
      </c>
      <c r="E24" s="91">
        <v>39084</v>
      </c>
      <c r="F24" s="92"/>
      <c r="G24" s="29"/>
      <c r="H24" s="93">
        <v>12.625999999999999</v>
      </c>
      <c r="I24" s="49">
        <v>12.73</v>
      </c>
      <c r="J24" s="49">
        <v>12.731999999999999</v>
      </c>
      <c r="K24" s="14"/>
      <c r="M24" s="16"/>
      <c r="O24" s="17">
        <f t="shared" si="1"/>
        <v>1.5710919088757986E-4</v>
      </c>
      <c r="P24" s="17"/>
      <c r="Q24" s="72"/>
      <c r="R24" s="19"/>
      <c r="S24" s="2"/>
      <c r="T24" s="17"/>
      <c r="U24" s="18"/>
    </row>
    <row r="25" spans="2:21" ht="17.25" thickTop="1" thickBot="1">
      <c r="B25" s="66">
        <f t="shared" si="2"/>
        <v>19</v>
      </c>
      <c r="C25" s="94" t="s">
        <v>44</v>
      </c>
      <c r="D25" s="95" t="s">
        <v>45</v>
      </c>
      <c r="E25" s="96">
        <v>42356</v>
      </c>
      <c r="F25" s="97"/>
      <c r="G25" s="98"/>
      <c r="H25" s="49">
        <v>106.102</v>
      </c>
      <c r="I25" s="49">
        <v>107.239</v>
      </c>
      <c r="J25" s="49">
        <v>107.262</v>
      </c>
      <c r="K25" s="14"/>
      <c r="L25" s="15"/>
      <c r="M25" s="16"/>
      <c r="N25" s="15"/>
      <c r="O25" s="17" t="e">
        <f>+(J25-#REF!)/#REF!</f>
        <v>#REF!</v>
      </c>
      <c r="P25" s="17"/>
      <c r="Q25" s="18">
        <v>728861</v>
      </c>
      <c r="R25" s="19"/>
      <c r="T25" s="17"/>
      <c r="U25" s="18"/>
    </row>
    <row r="26" spans="2:21" ht="17.25" thickTop="1" thickBot="1">
      <c r="B26" s="66">
        <f t="shared" si="2"/>
        <v>20</v>
      </c>
      <c r="C26" s="99" t="s">
        <v>46</v>
      </c>
      <c r="D26" s="100" t="s">
        <v>47</v>
      </c>
      <c r="E26" s="101">
        <v>44431</v>
      </c>
      <c r="F26" s="97"/>
      <c r="G26" s="98"/>
      <c r="H26" s="102">
        <v>108.943</v>
      </c>
      <c r="I26" s="102">
        <v>110.273</v>
      </c>
      <c r="J26" s="102">
        <v>110.295</v>
      </c>
      <c r="K26" s="14"/>
      <c r="L26" s="15"/>
      <c r="M26" s="103"/>
      <c r="N26" s="15"/>
      <c r="O26" s="17" t="e">
        <f>+(J26-#REF!)/#REF!</f>
        <v>#REF!</v>
      </c>
      <c r="P26" s="17"/>
      <c r="Q26" s="18"/>
      <c r="R26" s="19"/>
      <c r="T26" s="17"/>
      <c r="U26" s="18"/>
    </row>
    <row r="27" spans="2:21" ht="17.25" thickTop="1" thickBot="1">
      <c r="B27" s="66">
        <f t="shared" si="2"/>
        <v>21</v>
      </c>
      <c r="C27" s="104" t="s">
        <v>48</v>
      </c>
      <c r="D27" s="105" t="s">
        <v>42</v>
      </c>
      <c r="E27" s="81">
        <v>39175</v>
      </c>
      <c r="F27" s="106"/>
      <c r="G27" s="107"/>
      <c r="H27" s="49">
        <v>15.237</v>
      </c>
      <c r="I27" s="49">
        <v>15.411</v>
      </c>
      <c r="J27" s="49">
        <v>15.414</v>
      </c>
      <c r="K27" s="14"/>
      <c r="L27" s="15"/>
      <c r="M27" s="16"/>
      <c r="N27" s="15"/>
      <c r="O27" s="17" t="e">
        <f>+(J27-#REF!)/#REF!</f>
        <v>#REF!</v>
      </c>
      <c r="P27" s="17"/>
      <c r="Q27" s="18"/>
      <c r="R27" s="19"/>
      <c r="T27" s="17"/>
      <c r="U27" s="18"/>
    </row>
    <row r="28" spans="2:21" ht="17.25" thickTop="1" thickBot="1">
      <c r="B28" s="568" t="s">
        <v>49</v>
      </c>
      <c r="C28" s="569"/>
      <c r="D28" s="569"/>
      <c r="E28" s="569"/>
      <c r="F28" s="569"/>
      <c r="G28" s="569"/>
      <c r="H28" s="569"/>
      <c r="I28" s="569"/>
      <c r="J28" s="567"/>
      <c r="K28" s="14"/>
      <c r="L28" s="15"/>
      <c r="M28" s="108"/>
      <c r="N28" s="15"/>
      <c r="O28" s="17" t="e">
        <f t="shared" si="1"/>
        <v>#DIV/0!</v>
      </c>
      <c r="P28" s="17"/>
      <c r="Q28" s="18"/>
      <c r="R28" s="19"/>
      <c r="T28" s="17"/>
      <c r="U28" s="18"/>
    </row>
    <row r="29" spans="2:21" ht="17.25" thickTop="1" thickBot="1">
      <c r="B29" s="109">
        <v>22</v>
      </c>
      <c r="C29" s="110" t="s">
        <v>50</v>
      </c>
      <c r="D29" s="111" t="s">
        <v>51</v>
      </c>
      <c r="E29" s="112">
        <v>38740</v>
      </c>
      <c r="F29" s="113"/>
      <c r="G29" s="114"/>
      <c r="H29" s="115">
        <v>2.0649999999999999</v>
      </c>
      <c r="I29" s="116">
        <v>2.0819999999999999</v>
      </c>
      <c r="J29" s="116">
        <v>2.0830000000000002</v>
      </c>
      <c r="K29" s="117" t="s">
        <v>52</v>
      </c>
      <c r="L29" s="15"/>
      <c r="M29" s="16" t="e">
        <f>+(I29-#REF!)/#REF!</f>
        <v>#REF!</v>
      </c>
      <c r="N29" s="15"/>
      <c r="O29" s="17" t="e">
        <f>+(I29-#REF!)/#REF!</f>
        <v>#REF!</v>
      </c>
      <c r="P29" s="17"/>
      <c r="Q29" s="18">
        <v>4256365</v>
      </c>
      <c r="R29" s="19"/>
      <c r="T29" s="17"/>
      <c r="U29" s="18"/>
    </row>
    <row r="30" spans="2:21" ht="17.25" thickTop="1" thickBot="1">
      <c r="B30" s="525" t="s">
        <v>53</v>
      </c>
      <c r="C30" s="526"/>
      <c r="D30" s="526"/>
      <c r="E30" s="526"/>
      <c r="F30" s="526"/>
      <c r="G30" s="526"/>
      <c r="H30" s="529"/>
      <c r="I30" s="529"/>
      <c r="J30" s="530"/>
      <c r="K30" s="14"/>
      <c r="L30" s="15"/>
      <c r="M30" s="118"/>
      <c r="N30" s="15"/>
      <c r="O30" s="17" t="e">
        <f t="shared" si="1"/>
        <v>#DIV/0!</v>
      </c>
      <c r="P30" s="17"/>
      <c r="Q30" s="18"/>
      <c r="R30" s="19"/>
      <c r="T30" s="17"/>
      <c r="U30" s="18"/>
    </row>
    <row r="31" spans="2:21" ht="16.5" thickTop="1">
      <c r="B31" s="119">
        <v>23</v>
      </c>
      <c r="C31" s="120" t="s">
        <v>54</v>
      </c>
      <c r="D31" s="121" t="s">
        <v>10</v>
      </c>
      <c r="E31" s="122">
        <v>34106</v>
      </c>
      <c r="F31" s="123"/>
      <c r="G31" s="124"/>
      <c r="H31" s="125">
        <v>68.471999999999994</v>
      </c>
      <c r="I31" s="126">
        <v>68.986999999999995</v>
      </c>
      <c r="J31" s="126">
        <v>68.995000000000005</v>
      </c>
      <c r="K31" s="65"/>
      <c r="L31" s="65"/>
      <c r="M31" s="65"/>
      <c r="N31" s="65"/>
      <c r="O31" s="17">
        <f t="shared" si="1"/>
        <v>1.1596387725237766E-4</v>
      </c>
      <c r="P31" s="17"/>
      <c r="Q31" s="18">
        <v>1464988</v>
      </c>
      <c r="R31" s="19"/>
      <c r="T31" s="17"/>
      <c r="U31" s="18"/>
    </row>
    <row r="32" spans="2:21" thickBot="1">
      <c r="B32" s="127">
        <f>+B31+1</f>
        <v>24</v>
      </c>
      <c r="C32" s="128" t="s">
        <v>55</v>
      </c>
      <c r="D32" s="129" t="s">
        <v>10</v>
      </c>
      <c r="E32" s="130">
        <v>34449</v>
      </c>
      <c r="F32" s="131"/>
      <c r="G32" s="29"/>
      <c r="H32" s="132">
        <v>145.55600000000001</v>
      </c>
      <c r="I32" s="71">
        <v>144.31100000000001</v>
      </c>
      <c r="J32" s="71">
        <v>144.37</v>
      </c>
      <c r="K32" s="133"/>
      <c r="L32" s="133"/>
      <c r="M32" s="134"/>
      <c r="N32" s="135"/>
      <c r="O32" s="17">
        <f t="shared" si="1"/>
        <v>4.0883924302372997E-4</v>
      </c>
      <c r="P32" s="17"/>
      <c r="Q32" s="18">
        <v>6075791</v>
      </c>
      <c r="R32" s="19"/>
      <c r="T32" s="17"/>
      <c r="U32" s="18"/>
    </row>
    <row r="33" spans="2:21" ht="16.5" thickTop="1" thickBot="1">
      <c r="B33" s="127">
        <f>+B32+1</f>
        <v>25</v>
      </c>
      <c r="C33" s="136" t="s">
        <v>56</v>
      </c>
      <c r="D33" s="129" t="s">
        <v>10</v>
      </c>
      <c r="E33" s="137">
        <v>681</v>
      </c>
      <c r="F33" s="138"/>
      <c r="G33" s="29"/>
      <c r="H33" s="139">
        <v>109.328</v>
      </c>
      <c r="I33" s="71">
        <v>106.935</v>
      </c>
      <c r="J33" s="71">
        <v>106.999</v>
      </c>
      <c r="K33" s="133"/>
      <c r="L33" s="133"/>
      <c r="M33" s="134"/>
      <c r="N33" s="135"/>
      <c r="O33" s="17">
        <f t="shared" si="1"/>
        <v>5.9849441249350494E-4</v>
      </c>
      <c r="P33" s="17"/>
      <c r="Q33" s="18">
        <v>529382</v>
      </c>
      <c r="R33" s="19"/>
      <c r="T33" s="17"/>
      <c r="U33" s="18"/>
    </row>
    <row r="34" spans="2:21" ht="17.25" thickTop="1" thickBot="1">
      <c r="B34" s="140">
        <f>+B33+1</f>
        <v>26</v>
      </c>
      <c r="C34" s="141" t="s">
        <v>57</v>
      </c>
      <c r="D34" s="142" t="s">
        <v>23</v>
      </c>
      <c r="E34" s="143">
        <v>43878</v>
      </c>
      <c r="F34" s="144"/>
      <c r="G34" s="29"/>
      <c r="H34" s="132">
        <v>117.53700000000001</v>
      </c>
      <c r="I34" s="145">
        <v>118.71299999999999</v>
      </c>
      <c r="J34" s="145">
        <v>118.733</v>
      </c>
      <c r="K34" s="14"/>
      <c r="L34" s="15"/>
      <c r="M34" s="146"/>
      <c r="N34" s="15"/>
      <c r="O34" s="17">
        <f t="shared" si="1"/>
        <v>1.6847354544161325E-4</v>
      </c>
      <c r="P34" s="17"/>
      <c r="Q34" s="18">
        <v>68004211</v>
      </c>
      <c r="R34" s="19"/>
      <c r="T34" s="17"/>
      <c r="U34" s="18"/>
    </row>
    <row r="35" spans="2:21" ht="17.25" thickTop="1" thickBot="1">
      <c r="B35" s="525" t="s">
        <v>58</v>
      </c>
      <c r="C35" s="526"/>
      <c r="D35" s="526"/>
      <c r="E35" s="526"/>
      <c r="F35" s="526"/>
      <c r="G35" s="526"/>
      <c r="H35" s="526"/>
      <c r="I35" s="526"/>
      <c r="J35" s="527"/>
      <c r="K35" s="147"/>
      <c r="L35" s="148"/>
      <c r="M35" s="149"/>
      <c r="N35" s="148"/>
      <c r="O35" s="17" t="e">
        <f t="shared" si="1"/>
        <v>#DIV/0!</v>
      </c>
      <c r="P35" s="17"/>
      <c r="Q35" s="18"/>
      <c r="R35" s="19"/>
      <c r="T35" s="17"/>
      <c r="U35" s="18"/>
    </row>
    <row r="36" spans="2:21" ht="17.25" thickTop="1" thickBot="1">
      <c r="B36" s="150">
        <v>27</v>
      </c>
      <c r="C36" s="151" t="s">
        <v>59</v>
      </c>
      <c r="D36" s="152" t="s">
        <v>60</v>
      </c>
      <c r="E36" s="153">
        <v>39540</v>
      </c>
      <c r="F36" s="154"/>
      <c r="G36" s="124"/>
      <c r="H36" s="155">
        <v>150.65899999999999</v>
      </c>
      <c r="I36" s="25">
        <v>151.125</v>
      </c>
      <c r="J36" s="25">
        <v>151.49600000000001</v>
      </c>
      <c r="K36" s="14"/>
      <c r="L36" s="15"/>
      <c r="M36" s="16"/>
      <c r="N36" s="15"/>
      <c r="O36" s="17">
        <f t="shared" si="1"/>
        <v>2.45492142266342E-3</v>
      </c>
      <c r="P36" s="17"/>
      <c r="Q36" s="18">
        <v>1074044</v>
      </c>
      <c r="R36" s="19"/>
      <c r="T36" s="17"/>
      <c r="U36" s="18"/>
    </row>
    <row r="37" spans="2:21" s="15" customFormat="1" ht="17.25" thickTop="1" thickBot="1">
      <c r="B37" s="127">
        <f>B36+1</f>
        <v>28</v>
      </c>
      <c r="C37" s="156" t="s">
        <v>61</v>
      </c>
      <c r="D37" s="152" t="s">
        <v>60</v>
      </c>
      <c r="E37" s="157">
        <v>39540</v>
      </c>
      <c r="F37" s="158"/>
      <c r="G37" s="48"/>
      <c r="H37" s="159">
        <v>568.72799999999995</v>
      </c>
      <c r="I37" s="25">
        <v>571.29600000000005</v>
      </c>
      <c r="J37" s="25">
        <v>572.14200000000005</v>
      </c>
      <c r="K37" s="14"/>
      <c r="M37" s="16"/>
      <c r="O37" s="17">
        <f t="shared" si="1"/>
        <v>1.4808435557049297E-3</v>
      </c>
      <c r="P37" s="17"/>
      <c r="Q37" s="72">
        <v>1007985</v>
      </c>
      <c r="R37" s="19"/>
      <c r="S37" s="2"/>
      <c r="T37" s="17"/>
      <c r="U37" s="18"/>
    </row>
    <row r="38" spans="2:21" ht="17.25" thickTop="1" thickBot="1">
      <c r="B38" s="127">
        <f t="shared" ref="B38:B44" si="3">B37+1</f>
        <v>29</v>
      </c>
      <c r="C38" s="156" t="s">
        <v>62</v>
      </c>
      <c r="D38" s="160" t="s">
        <v>63</v>
      </c>
      <c r="E38" s="161">
        <v>39736</v>
      </c>
      <c r="F38" s="162"/>
      <c r="G38" s="163"/>
      <c r="H38" s="159">
        <v>148.05799999999999</v>
      </c>
      <c r="I38" s="49">
        <v>147.95099999999999</v>
      </c>
      <c r="J38" s="49">
        <v>148.09399999999999</v>
      </c>
      <c r="K38" s="14"/>
      <c r="L38" s="15"/>
      <c r="M38" s="16"/>
      <c r="N38" s="15"/>
      <c r="O38" s="17">
        <f t="shared" si="1"/>
        <v>9.6653621807220422E-4</v>
      </c>
      <c r="P38" s="17"/>
      <c r="Q38" s="18">
        <v>706093</v>
      </c>
      <c r="R38" s="19"/>
      <c r="T38" s="17"/>
      <c r="U38" s="18"/>
    </row>
    <row r="39" spans="2:21" ht="18.75" customHeight="1" thickTop="1" thickBot="1">
      <c r="B39" s="127">
        <f t="shared" si="3"/>
        <v>30</v>
      </c>
      <c r="C39" s="164" t="s">
        <v>64</v>
      </c>
      <c r="D39" s="160" t="s">
        <v>38</v>
      </c>
      <c r="E39" s="161">
        <v>39657</v>
      </c>
      <c r="F39" s="162"/>
      <c r="G39" s="163"/>
      <c r="H39" s="165">
        <v>191.99799999999999</v>
      </c>
      <c r="I39" s="25">
        <v>189.29599999999999</v>
      </c>
      <c r="J39" s="25">
        <v>189.453</v>
      </c>
      <c r="K39" s="14"/>
      <c r="L39" s="15"/>
      <c r="M39" s="16"/>
      <c r="N39" s="15"/>
      <c r="O39" s="17">
        <f t="shared" si="1"/>
        <v>8.2938889358470701E-4</v>
      </c>
      <c r="P39" s="17"/>
      <c r="Q39" s="18">
        <v>530374</v>
      </c>
      <c r="R39" s="19"/>
      <c r="T39" s="17"/>
      <c r="U39" s="18"/>
    </row>
    <row r="40" spans="2:21" ht="17.25" thickTop="1" thickBot="1">
      <c r="B40" s="127">
        <f t="shared" si="3"/>
        <v>31</v>
      </c>
      <c r="C40" s="166" t="s">
        <v>65</v>
      </c>
      <c r="D40" s="167" t="s">
        <v>10</v>
      </c>
      <c r="E40" s="161">
        <v>40427</v>
      </c>
      <c r="F40" s="162"/>
      <c r="G40" s="163"/>
      <c r="H40" s="165">
        <v>102.474</v>
      </c>
      <c r="I40" s="25">
        <v>102.563</v>
      </c>
      <c r="J40" s="25">
        <v>102.53</v>
      </c>
      <c r="K40" s="14"/>
      <c r="L40" s="42"/>
      <c r="M40" s="15"/>
      <c r="N40" s="168"/>
      <c r="O40" s="17">
        <f t="shared" si="1"/>
        <v>-3.2175345884969482E-4</v>
      </c>
      <c r="P40" s="17"/>
      <c r="Q40" s="38">
        <v>923189</v>
      </c>
      <c r="R40" s="19"/>
      <c r="T40" s="17"/>
      <c r="U40" s="18"/>
    </row>
    <row r="41" spans="2:21" ht="17.25" thickTop="1" thickBot="1">
      <c r="B41" s="127">
        <f t="shared" si="3"/>
        <v>32</v>
      </c>
      <c r="C41" s="156" t="s">
        <v>66</v>
      </c>
      <c r="D41" s="169" t="s">
        <v>10</v>
      </c>
      <c r="E41" s="170">
        <v>40672</v>
      </c>
      <c r="F41" s="171"/>
      <c r="G41" s="163"/>
      <c r="H41" s="159">
        <v>138.988</v>
      </c>
      <c r="I41" s="25">
        <v>138.846</v>
      </c>
      <c r="J41" s="25">
        <v>138.947</v>
      </c>
      <c r="K41" s="14"/>
      <c r="L41" s="42"/>
      <c r="M41" s="15"/>
      <c r="N41" s="54"/>
      <c r="O41" s="17">
        <f t="shared" si="1"/>
        <v>7.2742462872534377E-4</v>
      </c>
      <c r="P41" s="17"/>
      <c r="Q41" s="18">
        <v>39007933</v>
      </c>
      <c r="R41" s="19"/>
      <c r="T41" s="17"/>
      <c r="U41" s="18"/>
    </row>
    <row r="42" spans="2:21" s="15" customFormat="1" ht="17.25" thickTop="1" thickBot="1">
      <c r="B42" s="127">
        <f t="shared" si="3"/>
        <v>33</v>
      </c>
      <c r="C42" s="172" t="s">
        <v>67</v>
      </c>
      <c r="D42" s="173" t="s">
        <v>33</v>
      </c>
      <c r="E42" s="161">
        <v>42003</v>
      </c>
      <c r="F42" s="171"/>
      <c r="G42" s="163"/>
      <c r="H42" s="174">
        <v>168.81800000000001</v>
      </c>
      <c r="I42" s="25">
        <v>170.643</v>
      </c>
      <c r="J42" s="25">
        <v>170.82</v>
      </c>
      <c r="K42" s="14"/>
      <c r="L42" s="42"/>
      <c r="N42" s="54"/>
      <c r="O42" s="17">
        <f>+(J43-I42)/I42</f>
        <v>-7.900704980573478E-2</v>
      </c>
      <c r="P42" s="17"/>
      <c r="Q42" s="72">
        <v>610721</v>
      </c>
      <c r="R42" s="19"/>
      <c r="T42" s="17"/>
      <c r="U42" s="18"/>
    </row>
    <row r="43" spans="2:21" s="15" customFormat="1" ht="16.5" thickTop="1" thickBot="1">
      <c r="B43" s="127">
        <f t="shared" si="3"/>
        <v>34</v>
      </c>
      <c r="C43" s="164" t="s">
        <v>68</v>
      </c>
      <c r="D43" s="175" t="s">
        <v>33</v>
      </c>
      <c r="E43" s="176" t="s">
        <v>69</v>
      </c>
      <c r="F43" s="171"/>
      <c r="G43" s="163"/>
      <c r="H43" s="177">
        <v>154.58199999999999</v>
      </c>
      <c r="I43" s="178">
        <v>156.81800000000001</v>
      </c>
      <c r="J43" s="178">
        <v>157.161</v>
      </c>
      <c r="K43" s="25"/>
      <c r="L43" s="179"/>
      <c r="M43" s="25"/>
      <c r="N43" s="25"/>
      <c r="O43" s="17" t="e">
        <f>+(#REF!-I43)/I43</f>
        <v>#REF!</v>
      </c>
      <c r="P43" s="17"/>
      <c r="Q43" s="72">
        <v>561482</v>
      </c>
      <c r="R43" s="19"/>
      <c r="T43" s="17"/>
      <c r="U43" s="18"/>
    </row>
    <row r="44" spans="2:21" ht="17.25" thickTop="1" thickBot="1">
      <c r="B44" s="180">
        <f t="shared" si="3"/>
        <v>35</v>
      </c>
      <c r="C44" s="181" t="s">
        <v>70</v>
      </c>
      <c r="D44" s="167" t="s">
        <v>10</v>
      </c>
      <c r="E44" s="182">
        <v>39237</v>
      </c>
      <c r="F44" s="183"/>
      <c r="G44" s="88"/>
      <c r="H44" s="174">
        <v>23.797000000000001</v>
      </c>
      <c r="I44" s="178">
        <v>23.771999999999998</v>
      </c>
      <c r="J44" s="178">
        <v>23.785</v>
      </c>
      <c r="K44" s="14"/>
      <c r="L44" s="42"/>
      <c r="M44" s="15"/>
      <c r="N44" s="54"/>
      <c r="O44" s="17">
        <f t="shared" si="1"/>
        <v>5.4686185428241959E-4</v>
      </c>
      <c r="P44" s="17"/>
      <c r="Q44" s="18">
        <v>40076461</v>
      </c>
      <c r="R44" s="19"/>
      <c r="T44" s="17"/>
      <c r="U44" s="18"/>
    </row>
    <row r="45" spans="2:21" ht="17.25" thickTop="1" thickBot="1">
      <c r="B45" s="180">
        <f>B44+1</f>
        <v>36</v>
      </c>
      <c r="C45" s="184" t="s">
        <v>71</v>
      </c>
      <c r="D45" s="185" t="s">
        <v>15</v>
      </c>
      <c r="E45" s="81">
        <v>42388</v>
      </c>
      <c r="F45" s="186"/>
      <c r="G45" s="88"/>
      <c r="H45" s="187">
        <v>98.081999999999994</v>
      </c>
      <c r="I45" s="188">
        <v>99.495000000000005</v>
      </c>
      <c r="J45" s="188">
        <v>99.375</v>
      </c>
      <c r="K45" s="14"/>
      <c r="L45" s="42"/>
      <c r="M45" s="15"/>
      <c r="N45" s="189"/>
      <c r="O45" s="17">
        <f t="shared" si="1"/>
        <v>-1.20609075832961E-3</v>
      </c>
      <c r="P45" s="17"/>
      <c r="Q45" s="18">
        <v>337360</v>
      </c>
      <c r="R45" s="19"/>
      <c r="T45" s="17"/>
      <c r="U45" s="18"/>
    </row>
    <row r="46" spans="2:21" ht="16.5" thickTop="1">
      <c r="B46" s="180">
        <f>B45+1</f>
        <v>37</v>
      </c>
      <c r="C46" s="190" t="s">
        <v>72</v>
      </c>
      <c r="D46" s="28" t="s">
        <v>73</v>
      </c>
      <c r="E46" s="191">
        <v>44680</v>
      </c>
      <c r="F46" s="192"/>
      <c r="G46" s="193"/>
      <c r="H46" s="194">
        <v>1.012</v>
      </c>
      <c r="I46" s="195">
        <v>1.0209999999999999</v>
      </c>
      <c r="J46" s="195">
        <v>1.022</v>
      </c>
      <c r="K46" s="14"/>
      <c r="L46" s="103"/>
      <c r="M46" s="15"/>
      <c r="N46" s="189"/>
      <c r="O46" s="17"/>
      <c r="P46" s="17"/>
      <c r="Q46" s="18"/>
      <c r="R46" s="19"/>
      <c r="T46" s="17"/>
      <c r="U46" s="18"/>
    </row>
    <row r="47" spans="2:21" ht="17.25" thickBot="1">
      <c r="B47" s="180">
        <f>B46+1</f>
        <v>38</v>
      </c>
      <c r="C47" s="197" t="s">
        <v>74</v>
      </c>
      <c r="D47" s="198" t="s">
        <v>73</v>
      </c>
      <c r="E47" s="199">
        <v>44680</v>
      </c>
      <c r="F47" s="200"/>
      <c r="G47" s="201"/>
      <c r="H47" s="202">
        <v>0.999</v>
      </c>
      <c r="I47" s="203">
        <v>1.0109999999999999</v>
      </c>
      <c r="J47" s="203">
        <v>1.0129999999999999</v>
      </c>
      <c r="K47" s="14"/>
      <c r="L47" s="103"/>
      <c r="M47" s="15"/>
      <c r="N47" s="189"/>
      <c r="O47" s="17"/>
      <c r="P47" s="17"/>
      <c r="Q47" s="18"/>
      <c r="R47" s="19"/>
      <c r="S47" s="204"/>
      <c r="T47" s="17"/>
      <c r="U47" s="18"/>
    </row>
    <row r="48" spans="2:21" ht="17.25" thickTop="1" thickBot="1">
      <c r="B48" s="525" t="s">
        <v>75</v>
      </c>
      <c r="C48" s="526"/>
      <c r="D48" s="526"/>
      <c r="E48" s="526"/>
      <c r="F48" s="526"/>
      <c r="G48" s="526"/>
      <c r="H48" s="526"/>
      <c r="I48" s="526"/>
      <c r="J48" s="527"/>
      <c r="K48" s="4"/>
      <c r="M48" s="205"/>
      <c r="O48" s="17" t="e">
        <f t="shared" si="1"/>
        <v>#DIV/0!</v>
      </c>
      <c r="P48" s="17"/>
      <c r="Q48" s="18"/>
      <c r="R48" s="19"/>
      <c r="T48" s="17"/>
      <c r="U48" s="18"/>
    </row>
    <row r="49" spans="1:21" ht="17.25" thickTop="1" thickBot="1">
      <c r="B49" s="150">
        <v>39</v>
      </c>
      <c r="C49" s="206" t="s">
        <v>76</v>
      </c>
      <c r="D49" s="152" t="s">
        <v>60</v>
      </c>
      <c r="E49" s="207">
        <v>38022</v>
      </c>
      <c r="F49" s="208"/>
      <c r="G49" s="209"/>
      <c r="H49" s="210">
        <v>2390.279</v>
      </c>
      <c r="I49" s="210">
        <v>2406.3539999999998</v>
      </c>
      <c r="J49" s="210">
        <v>2410.35</v>
      </c>
      <c r="K49" s="211" t="s">
        <v>77</v>
      </c>
      <c r="M49" s="212">
        <f>+(J49-I49)/I49</f>
        <v>1.6606035520958656E-3</v>
      </c>
      <c r="O49" s="17">
        <f t="shared" si="1"/>
        <v>1.6606035520958656E-3</v>
      </c>
      <c r="P49" s="17"/>
      <c r="Q49" s="18">
        <v>9383914</v>
      </c>
      <c r="R49" s="19"/>
      <c r="T49" s="17"/>
      <c r="U49" s="18"/>
    </row>
    <row r="50" spans="1:21" ht="17.25" thickTop="1" thickBot="1">
      <c r="B50" s="150">
        <f>B49+1</f>
        <v>40</v>
      </c>
      <c r="C50" s="164" t="s">
        <v>78</v>
      </c>
      <c r="D50" s="160" t="s">
        <v>42</v>
      </c>
      <c r="E50" s="207">
        <v>39745</v>
      </c>
      <c r="F50" s="208"/>
      <c r="G50" s="213"/>
      <c r="H50" s="49">
        <v>149.964</v>
      </c>
      <c r="I50" s="49">
        <v>150.83600000000001</v>
      </c>
      <c r="J50" s="49">
        <v>150.84399999999999</v>
      </c>
      <c r="K50" s="214" t="s">
        <v>79</v>
      </c>
      <c r="M50" s="212" t="e">
        <f>+(#REF!-#REF!)/#REF!</f>
        <v>#REF!</v>
      </c>
      <c r="O50" s="17">
        <f t="shared" si="1"/>
        <v>5.3037736349288992E-5</v>
      </c>
      <c r="P50" s="17"/>
      <c r="Q50" s="18">
        <v>60663580</v>
      </c>
      <c r="R50" s="19"/>
      <c r="T50" s="17"/>
      <c r="U50" s="18"/>
    </row>
    <row r="51" spans="1:21" ht="17.25" thickTop="1" thickBot="1">
      <c r="B51" s="150">
        <f t="shared" ref="B51:B62" si="4">B50+1</f>
        <v>41</v>
      </c>
      <c r="C51" s="164" t="s">
        <v>80</v>
      </c>
      <c r="D51" s="160" t="s">
        <v>63</v>
      </c>
      <c r="E51" s="207">
        <v>39937</v>
      </c>
      <c r="F51" s="208"/>
      <c r="G51" s="215"/>
      <c r="H51" s="25">
        <v>234.50899999999999</v>
      </c>
      <c r="I51" s="25">
        <v>237.511</v>
      </c>
      <c r="J51" s="25">
        <v>238.971</v>
      </c>
      <c r="K51" s="214" t="s">
        <v>79</v>
      </c>
      <c r="M51" s="212" t="e">
        <f>+(#REF!-#REF!)/#REF!</f>
        <v>#REF!</v>
      </c>
      <c r="O51" s="17">
        <f t="shared" si="1"/>
        <v>6.1470837140174895E-3</v>
      </c>
      <c r="P51" s="17"/>
      <c r="Q51" s="18">
        <v>1825774</v>
      </c>
      <c r="R51" s="19"/>
      <c r="T51" s="17"/>
      <c r="U51" s="18"/>
    </row>
    <row r="52" spans="1:21" ht="17.25" thickTop="1" thickBot="1">
      <c r="B52" s="150">
        <f t="shared" si="4"/>
        <v>42</v>
      </c>
      <c r="C52" s="216" t="s">
        <v>81</v>
      </c>
      <c r="D52" s="160" t="s">
        <v>51</v>
      </c>
      <c r="E52" s="207">
        <v>38740</v>
      </c>
      <c r="F52" s="208"/>
      <c r="G52" s="215"/>
      <c r="H52" s="25">
        <v>3.0449999999999999</v>
      </c>
      <c r="I52" s="25">
        <v>3.0590000000000002</v>
      </c>
      <c r="J52" s="25">
        <v>3.0619999999999998</v>
      </c>
      <c r="K52" s="217" t="s">
        <v>52</v>
      </c>
      <c r="M52" s="212">
        <f t="shared" ref="M52:M58" si="5">+(J52-I52)/I52</f>
        <v>9.8071265119309241E-4</v>
      </c>
      <c r="O52" s="17">
        <f t="shared" si="1"/>
        <v>9.8071265119309241E-4</v>
      </c>
      <c r="P52" s="17"/>
      <c r="Q52" s="18">
        <v>10024077</v>
      </c>
      <c r="R52" s="19"/>
      <c r="T52" s="17"/>
      <c r="U52" s="18"/>
    </row>
    <row r="53" spans="1:21" ht="17.25" thickTop="1" thickBot="1">
      <c r="A53" s="2" t="s">
        <v>82</v>
      </c>
      <c r="B53" s="150">
        <f t="shared" si="4"/>
        <v>43</v>
      </c>
      <c r="C53" s="216" t="s">
        <v>83</v>
      </c>
      <c r="D53" s="160" t="s">
        <v>51</v>
      </c>
      <c r="E53" s="207">
        <v>38740</v>
      </c>
      <c r="F53" s="208"/>
      <c r="G53" s="215"/>
      <c r="H53" s="218">
        <v>2.742</v>
      </c>
      <c r="I53" s="218">
        <v>2.7559999999999998</v>
      </c>
      <c r="J53" s="218">
        <v>2.7549999999999999</v>
      </c>
      <c r="K53" s="214" t="s">
        <v>79</v>
      </c>
      <c r="M53" s="212">
        <f t="shared" si="5"/>
        <v>-3.6284470246730402E-4</v>
      </c>
      <c r="O53" s="17">
        <f t="shared" si="1"/>
        <v>-3.6284470246730402E-4</v>
      </c>
      <c r="P53" s="17"/>
      <c r="Q53" s="18">
        <v>9137760</v>
      </c>
      <c r="R53" s="19"/>
      <c r="T53" s="17"/>
      <c r="U53" s="18"/>
    </row>
    <row r="54" spans="1:21" ht="17.25" thickTop="1" thickBot="1">
      <c r="B54" s="150">
        <f t="shared" si="4"/>
        <v>44</v>
      </c>
      <c r="C54" s="219" t="s">
        <v>84</v>
      </c>
      <c r="D54" s="220" t="s">
        <v>40</v>
      </c>
      <c r="E54" s="221">
        <v>41984</v>
      </c>
      <c r="F54" s="222"/>
      <c r="G54" s="213"/>
      <c r="H54" s="218">
        <v>61.058</v>
      </c>
      <c r="I54" s="218">
        <v>58.325000000000003</v>
      </c>
      <c r="J54" s="218">
        <v>58.27</v>
      </c>
      <c r="K54" s="214" t="s">
        <v>79</v>
      </c>
      <c r="M54" s="212">
        <f t="shared" si="5"/>
        <v>-9.4299185597942071E-4</v>
      </c>
      <c r="O54" s="17">
        <f t="shared" si="1"/>
        <v>-9.4299185597942071E-4</v>
      </c>
      <c r="P54" s="17"/>
      <c r="Q54" s="18">
        <v>65440</v>
      </c>
      <c r="R54" s="19"/>
      <c r="T54" s="17"/>
      <c r="U54" s="18"/>
    </row>
    <row r="55" spans="1:21" ht="16.5" thickTop="1">
      <c r="B55" s="150">
        <f t="shared" si="4"/>
        <v>45</v>
      </c>
      <c r="C55" s="164" t="s">
        <v>85</v>
      </c>
      <c r="D55" s="185" t="s">
        <v>23</v>
      </c>
      <c r="E55" s="223">
        <v>42087</v>
      </c>
      <c r="F55" s="208"/>
      <c r="G55" s="215"/>
      <c r="H55" s="224">
        <v>1.377</v>
      </c>
      <c r="I55" s="224">
        <v>1.387</v>
      </c>
      <c r="J55" s="224">
        <v>1.389</v>
      </c>
      <c r="K55" s="225"/>
      <c r="M55" s="226">
        <f t="shared" si="5"/>
        <v>1.4419610670511908E-3</v>
      </c>
      <c r="O55" s="17">
        <f t="shared" si="1"/>
        <v>1.4419610670511908E-3</v>
      </c>
      <c r="P55" s="17"/>
      <c r="Q55" s="18">
        <v>766125</v>
      </c>
      <c r="R55" s="19"/>
      <c r="T55" s="17"/>
      <c r="U55" s="18"/>
    </row>
    <row r="56" spans="1:21">
      <c r="B56" s="150">
        <f t="shared" si="4"/>
        <v>46</v>
      </c>
      <c r="C56" s="227" t="s">
        <v>87</v>
      </c>
      <c r="D56" s="185" t="s">
        <v>23</v>
      </c>
      <c r="E56" s="228">
        <v>42087</v>
      </c>
      <c r="F56" s="208"/>
      <c r="G56" s="215"/>
      <c r="H56" s="178">
        <v>1.244</v>
      </c>
      <c r="I56" s="178">
        <v>1.254</v>
      </c>
      <c r="J56" s="178">
        <v>1.25</v>
      </c>
      <c r="K56" s="225"/>
      <c r="M56" s="226">
        <f t="shared" si="5"/>
        <v>-3.1897926634768766E-3</v>
      </c>
      <c r="O56" s="17">
        <f t="shared" si="1"/>
        <v>-3.1897926634768766E-3</v>
      </c>
      <c r="P56" s="17"/>
      <c r="Q56" s="18">
        <v>686564</v>
      </c>
      <c r="R56" s="19"/>
      <c r="T56" s="17"/>
      <c r="U56" s="18"/>
    </row>
    <row r="57" spans="1:21">
      <c r="B57" s="150">
        <f t="shared" si="4"/>
        <v>47</v>
      </c>
      <c r="C57" s="229" t="s">
        <v>88</v>
      </c>
      <c r="D57" s="185" t="s">
        <v>23</v>
      </c>
      <c r="E57" s="228">
        <v>42087</v>
      </c>
      <c r="F57" s="208"/>
      <c r="G57" s="230"/>
      <c r="H57" s="49">
        <v>1.238</v>
      </c>
      <c r="I57" s="49">
        <v>1.2589999999999999</v>
      </c>
      <c r="J57" s="49">
        <v>1.2490000000000001</v>
      </c>
      <c r="K57" s="225"/>
      <c r="M57" s="226">
        <f t="shared" si="5"/>
        <v>-7.9428117553612294E-3</v>
      </c>
      <c r="O57" s="17">
        <f t="shared" si="1"/>
        <v>-7.9428117553612294E-3</v>
      </c>
      <c r="P57" s="17"/>
      <c r="Q57" s="18">
        <v>658968</v>
      </c>
      <c r="R57" s="19"/>
      <c r="T57" s="17"/>
      <c r="U57" s="18"/>
    </row>
    <row r="58" spans="1:21">
      <c r="B58" s="150">
        <f t="shared" si="4"/>
        <v>48</v>
      </c>
      <c r="C58" s="229" t="s">
        <v>89</v>
      </c>
      <c r="D58" s="185" t="s">
        <v>19</v>
      </c>
      <c r="E58" s="228">
        <v>42317</v>
      </c>
      <c r="F58" s="208"/>
      <c r="G58" s="230"/>
      <c r="H58" s="71" t="s">
        <v>90</v>
      </c>
      <c r="I58" s="25" t="s">
        <v>90</v>
      </c>
      <c r="J58" s="25" t="s">
        <v>90</v>
      </c>
      <c r="K58" s="225"/>
      <c r="M58" s="226" t="e">
        <f t="shared" si="5"/>
        <v>#VALUE!</v>
      </c>
      <c r="O58" s="17" t="e">
        <f t="shared" si="1"/>
        <v>#VALUE!</v>
      </c>
      <c r="P58" s="17"/>
      <c r="Q58" s="18">
        <v>15790655</v>
      </c>
      <c r="R58" s="19"/>
      <c r="T58" s="17"/>
      <c r="U58" s="18"/>
    </row>
    <row r="59" spans="1:21">
      <c r="B59" s="150">
        <f t="shared" si="4"/>
        <v>49</v>
      </c>
      <c r="C59" s="231" t="s">
        <v>91</v>
      </c>
      <c r="D59" s="232" t="s">
        <v>92</v>
      </c>
      <c r="E59" s="233">
        <v>42842</v>
      </c>
      <c r="F59" s="183"/>
      <c r="G59" s="29"/>
      <c r="H59" s="25" t="s">
        <v>90</v>
      </c>
      <c r="I59" s="25" t="s">
        <v>90</v>
      </c>
      <c r="J59" s="25" t="s">
        <v>90</v>
      </c>
      <c r="K59" s="225"/>
      <c r="M59" s="226" t="e">
        <f>+(I59-#REF!)/#REF!</f>
        <v>#VALUE!</v>
      </c>
      <c r="O59" s="17" t="e">
        <f t="shared" si="1"/>
        <v>#VALUE!</v>
      </c>
      <c r="P59" s="17"/>
      <c r="Q59" s="18">
        <v>5399518</v>
      </c>
      <c r="R59" s="19"/>
      <c r="T59" s="17"/>
      <c r="U59" s="18"/>
    </row>
    <row r="60" spans="1:21">
      <c r="B60" s="150">
        <f t="shared" si="4"/>
        <v>50</v>
      </c>
      <c r="C60" s="234" t="s">
        <v>93</v>
      </c>
      <c r="D60" s="235" t="s">
        <v>19</v>
      </c>
      <c r="E60" s="236">
        <v>42874</v>
      </c>
      <c r="F60" s="237"/>
      <c r="G60" s="29"/>
      <c r="H60" s="195">
        <v>14.343999999999999</v>
      </c>
      <c r="I60" s="195">
        <v>13.930999999999999</v>
      </c>
      <c r="J60" s="195">
        <v>14.163</v>
      </c>
      <c r="K60" s="225"/>
      <c r="M60" s="226">
        <f>+(J60-I60)/I60</f>
        <v>1.6653506568085643E-2</v>
      </c>
      <c r="O60" s="17">
        <f t="shared" si="1"/>
        <v>1.6653506568085643E-2</v>
      </c>
      <c r="P60" s="17"/>
      <c r="Q60" s="18">
        <v>6192757</v>
      </c>
      <c r="R60" s="19"/>
      <c r="T60" s="17"/>
      <c r="U60" s="18"/>
    </row>
    <row r="61" spans="1:21" ht="16.5" thickBot="1">
      <c r="B61" s="150">
        <f t="shared" si="4"/>
        <v>51</v>
      </c>
      <c r="C61" s="238" t="s">
        <v>94</v>
      </c>
      <c r="D61" s="167" t="s">
        <v>10</v>
      </c>
      <c r="E61" s="239">
        <v>43045</v>
      </c>
      <c r="F61" s="240"/>
      <c r="G61" s="29"/>
      <c r="H61" s="195">
        <v>11</v>
      </c>
      <c r="I61" s="195">
        <v>11</v>
      </c>
      <c r="J61" s="195">
        <v>11.077</v>
      </c>
      <c r="K61" s="241"/>
      <c r="L61" s="242"/>
      <c r="M61" s="243">
        <f>+(J61-I61)/I61</f>
        <v>6.9999999999999958E-3</v>
      </c>
      <c r="N61" s="242"/>
      <c r="O61" s="17">
        <f t="shared" si="1"/>
        <v>6.9999999999999958E-3</v>
      </c>
      <c r="P61" s="17"/>
      <c r="Q61" s="18">
        <v>24226799</v>
      </c>
      <c r="R61" s="19"/>
      <c r="T61" s="17"/>
      <c r="U61" s="18"/>
    </row>
    <row r="62" spans="1:21" ht="17.25" thickTop="1" thickBot="1">
      <c r="B62" s="150">
        <f t="shared" si="4"/>
        <v>52</v>
      </c>
      <c r="C62" s="244" t="s">
        <v>95</v>
      </c>
      <c r="D62" s="245" t="s">
        <v>19</v>
      </c>
      <c r="E62" s="246">
        <v>44368</v>
      </c>
      <c r="F62" s="247"/>
      <c r="G62" s="107"/>
      <c r="H62" s="203">
        <v>13.909000000000001</v>
      </c>
      <c r="I62" s="203">
        <v>13.641999999999999</v>
      </c>
      <c r="J62" s="203">
        <v>13.664999999999999</v>
      </c>
      <c r="K62" s="241"/>
      <c r="L62" s="242"/>
      <c r="M62" s="243">
        <f>+(J62-I62)/I62</f>
        <v>1.6859697991496619E-3</v>
      </c>
      <c r="N62" s="242"/>
      <c r="O62" s="17">
        <f t="shared" si="1"/>
        <v>1.6859697991496619E-3</v>
      </c>
      <c r="P62" s="17"/>
      <c r="Q62" s="18">
        <v>24226799</v>
      </c>
      <c r="R62" s="19"/>
      <c r="T62" s="17"/>
      <c r="U62" s="18"/>
    </row>
    <row r="63" spans="1:21" ht="17.25" thickTop="1" thickBot="1">
      <c r="B63" s="528" t="s">
        <v>96</v>
      </c>
      <c r="C63" s="529"/>
      <c r="D63" s="529"/>
      <c r="E63" s="529"/>
      <c r="F63" s="529"/>
      <c r="G63" s="529"/>
      <c r="H63" s="529"/>
      <c r="I63" s="529"/>
      <c r="J63" s="530"/>
      <c r="K63" s="225"/>
      <c r="M63" s="226"/>
      <c r="O63" s="17" t="e">
        <f t="shared" si="1"/>
        <v>#DIV/0!</v>
      </c>
      <c r="P63" s="17"/>
      <c r="Q63" s="18"/>
      <c r="R63" s="19"/>
      <c r="T63" s="17"/>
      <c r="U63" s="18"/>
    </row>
    <row r="64" spans="1:21" ht="17.25" thickTop="1" thickBot="1">
      <c r="B64" s="248">
        <v>53</v>
      </c>
      <c r="C64" s="249" t="s">
        <v>97</v>
      </c>
      <c r="D64" s="250" t="s">
        <v>13</v>
      </c>
      <c r="E64" s="251">
        <v>36626</v>
      </c>
      <c r="F64" s="252"/>
      <c r="G64" s="253"/>
      <c r="H64" s="254">
        <v>90.075999999999993</v>
      </c>
      <c r="I64" s="254">
        <v>90.915999999999997</v>
      </c>
      <c r="J64" s="254">
        <v>90.826999999999998</v>
      </c>
      <c r="K64" s="14"/>
      <c r="L64" s="15"/>
      <c r="M64" s="16"/>
      <c r="N64" s="15"/>
      <c r="O64" s="17">
        <f>+(J64-I64)/I64</f>
        <v>-9.7892560165425925E-4</v>
      </c>
      <c r="P64" s="17"/>
      <c r="Q64" s="18">
        <v>1219718</v>
      </c>
      <c r="R64" s="19"/>
      <c r="T64" s="17"/>
      <c r="U64" s="18"/>
    </row>
    <row r="65" spans="2:21" ht="17.25" thickTop="1" thickBot="1">
      <c r="B65" s="255"/>
      <c r="C65" s="540" t="s">
        <v>98</v>
      </c>
      <c r="D65" s="532"/>
      <c r="E65" s="532"/>
      <c r="F65" s="532"/>
      <c r="G65" s="532"/>
      <c r="H65" s="532"/>
      <c r="I65" s="532"/>
      <c r="J65" s="532"/>
      <c r="K65" s="533"/>
      <c r="L65" s="15"/>
      <c r="M65" s="103"/>
      <c r="N65" s="15"/>
      <c r="O65" s="17"/>
      <c r="P65" s="17"/>
      <c r="Q65" s="18"/>
      <c r="R65" s="19"/>
      <c r="T65" s="17"/>
      <c r="U65" s="18"/>
    </row>
    <row r="66" spans="2:21" s="262" customFormat="1" ht="16.5" thickTop="1" thickBot="1">
      <c r="B66" s="256">
        <v>54</v>
      </c>
      <c r="C66" s="257" t="s">
        <v>99</v>
      </c>
      <c r="D66" s="258" t="s">
        <v>51</v>
      </c>
      <c r="E66" s="259">
        <v>40071</v>
      </c>
      <c r="F66" s="112"/>
      <c r="G66" s="260"/>
      <c r="H66" s="116">
        <v>1.2430000000000001</v>
      </c>
      <c r="I66" s="116">
        <v>1.238</v>
      </c>
      <c r="J66" s="116">
        <v>1.2430000000000001</v>
      </c>
      <c r="K66" s="261" t="s">
        <v>86</v>
      </c>
      <c r="M66" s="263" t="e">
        <f>+(#REF!-I66)/I66</f>
        <v>#REF!</v>
      </c>
      <c r="O66" s="264"/>
      <c r="P66" s="264"/>
      <c r="Q66" s="265"/>
      <c r="R66" s="266"/>
      <c r="T66" s="264"/>
      <c r="U66" s="265"/>
    </row>
    <row r="67" spans="2:21" ht="17.25" thickTop="1" thickBot="1">
      <c r="B67" s="541" t="s">
        <v>100</v>
      </c>
      <c r="C67" s="542"/>
      <c r="D67" s="542"/>
      <c r="E67" s="542"/>
      <c r="F67" s="542"/>
      <c r="G67" s="542"/>
      <c r="H67" s="542"/>
      <c r="I67" s="542"/>
      <c r="J67" s="543"/>
      <c r="K67" s="4"/>
      <c r="O67" s="17" t="e">
        <f t="shared" si="1"/>
        <v>#DIV/0!</v>
      </c>
      <c r="P67" s="17"/>
      <c r="R67" s="19"/>
      <c r="T67" s="17"/>
      <c r="U67" s="18"/>
    </row>
    <row r="68" spans="2:21" thickTop="1" thickBot="1">
      <c r="B68" s="544" t="s">
        <v>0</v>
      </c>
      <c r="C68" s="545"/>
      <c r="D68" s="550" t="s">
        <v>1</v>
      </c>
      <c r="E68" s="553" t="s">
        <v>2</v>
      </c>
      <c r="F68" s="556" t="s">
        <v>101</v>
      </c>
      <c r="G68" s="557"/>
      <c r="H68" s="558" t="s">
        <v>3</v>
      </c>
      <c r="I68" s="561" t="s">
        <v>4</v>
      </c>
      <c r="J68" s="535" t="s">
        <v>5</v>
      </c>
      <c r="K68" s="4"/>
      <c r="M68" s="2"/>
      <c r="O68" s="17" t="e">
        <f t="shared" si="1"/>
        <v>#VALUE!</v>
      </c>
      <c r="P68" s="17"/>
      <c r="R68" s="19"/>
      <c r="T68" s="17"/>
      <c r="U68" s="18"/>
    </row>
    <row r="69" spans="2:21" ht="12.75">
      <c r="B69" s="546"/>
      <c r="C69" s="547"/>
      <c r="D69" s="551"/>
      <c r="E69" s="554"/>
      <c r="F69" s="538" t="s">
        <v>103</v>
      </c>
      <c r="G69" s="538" t="s">
        <v>104</v>
      </c>
      <c r="H69" s="559"/>
      <c r="I69" s="562"/>
      <c r="J69" s="536"/>
      <c r="K69" s="4"/>
      <c r="M69" s="2"/>
      <c r="O69" s="17" t="e">
        <f t="shared" si="1"/>
        <v>#DIV/0!</v>
      </c>
      <c r="P69" s="17"/>
      <c r="R69" s="19"/>
      <c r="T69" s="17"/>
      <c r="U69" s="18"/>
    </row>
    <row r="70" spans="2:21" ht="20.25" customHeight="1" thickBot="1">
      <c r="B70" s="548"/>
      <c r="C70" s="549"/>
      <c r="D70" s="552"/>
      <c r="E70" s="555"/>
      <c r="F70" s="539"/>
      <c r="G70" s="539"/>
      <c r="H70" s="560"/>
      <c r="I70" s="563"/>
      <c r="J70" s="537"/>
      <c r="K70" s="4"/>
      <c r="M70" s="2"/>
      <c r="O70" s="17" t="e">
        <f t="shared" si="1"/>
        <v>#DIV/0!</v>
      </c>
      <c r="P70" s="17"/>
      <c r="R70" s="19"/>
      <c r="T70" s="17"/>
      <c r="U70" s="18"/>
    </row>
    <row r="71" spans="2:21" ht="15" thickTop="1" thickBot="1">
      <c r="B71" s="522" t="s">
        <v>105</v>
      </c>
      <c r="C71" s="523"/>
      <c r="D71" s="523"/>
      <c r="E71" s="523"/>
      <c r="F71" s="523"/>
      <c r="G71" s="523"/>
      <c r="H71" s="523"/>
      <c r="I71" s="523"/>
      <c r="J71" s="524"/>
      <c r="K71" s="4"/>
      <c r="M71" s="2"/>
      <c r="O71" s="17" t="e">
        <f t="shared" si="1"/>
        <v>#DIV/0!</v>
      </c>
      <c r="P71" s="17"/>
      <c r="R71" s="19"/>
      <c r="T71" s="17"/>
      <c r="U71" s="18"/>
    </row>
    <row r="72" spans="2:21" ht="17.25" thickTop="1" thickBot="1">
      <c r="B72" s="267">
        <v>55</v>
      </c>
      <c r="C72" s="99" t="s">
        <v>106</v>
      </c>
      <c r="D72" s="55" t="s">
        <v>31</v>
      </c>
      <c r="E72" s="268">
        <v>36831</v>
      </c>
      <c r="F72" s="269">
        <v>44698</v>
      </c>
      <c r="G72" s="270">
        <v>3.9580000000000002</v>
      </c>
      <c r="H72" s="271">
        <v>110.511</v>
      </c>
      <c r="I72" s="271">
        <v>111.496</v>
      </c>
      <c r="J72" s="271">
        <v>111.518</v>
      </c>
      <c r="K72" s="272"/>
      <c r="L72" s="42"/>
      <c r="M72" s="15"/>
      <c r="N72" s="273"/>
      <c r="O72" s="17"/>
      <c r="P72" s="17"/>
      <c r="Q72" s="18"/>
      <c r="R72" s="19"/>
      <c r="T72" s="17"/>
      <c r="U72" s="18"/>
    </row>
    <row r="73" spans="2:21" ht="17.25" thickTop="1" thickBot="1">
      <c r="B73" s="274">
        <f>B72+1</f>
        <v>56</v>
      </c>
      <c r="C73" s="275" t="s">
        <v>107</v>
      </c>
      <c r="D73" s="185" t="s">
        <v>23</v>
      </c>
      <c r="E73" s="276">
        <v>101.60599999999999</v>
      </c>
      <c r="F73" s="276">
        <v>44704</v>
      </c>
      <c r="G73" s="277">
        <v>4.4909999999999997</v>
      </c>
      <c r="H73" s="278">
        <v>101.87</v>
      </c>
      <c r="I73" s="278">
        <v>102.81</v>
      </c>
      <c r="J73" s="278">
        <v>102.825</v>
      </c>
      <c r="K73" s="272"/>
      <c r="L73" s="42"/>
      <c r="M73" s="15"/>
      <c r="N73" s="273"/>
      <c r="O73" s="17"/>
      <c r="P73" s="17"/>
      <c r="Q73" s="18"/>
      <c r="R73" s="19"/>
      <c r="T73" s="17"/>
      <c r="U73" s="18"/>
    </row>
    <row r="74" spans="2:21" ht="17.25" thickTop="1" thickBot="1">
      <c r="B74" s="279">
        <f t="shared" ref="B74:B91" si="6">B73+1</f>
        <v>57</v>
      </c>
      <c r="C74" s="280" t="s">
        <v>108</v>
      </c>
      <c r="D74" s="281" t="s">
        <v>23</v>
      </c>
      <c r="E74" s="282">
        <v>38847</v>
      </c>
      <c r="F74" s="282">
        <v>44706</v>
      </c>
      <c r="G74" s="283">
        <v>5.4189999999999996</v>
      </c>
      <c r="H74" s="278">
        <v>108.39100000000001</v>
      </c>
      <c r="I74" s="278">
        <v>109.572</v>
      </c>
      <c r="J74" s="278">
        <v>109.59</v>
      </c>
      <c r="K74" s="14"/>
      <c r="L74" s="42"/>
      <c r="M74" s="15"/>
      <c r="N74" s="284"/>
      <c r="O74" s="17"/>
      <c r="P74" s="17"/>
      <c r="Q74" s="18"/>
      <c r="R74" s="19"/>
      <c r="T74" s="17"/>
      <c r="U74" s="18"/>
    </row>
    <row r="75" spans="2:21" ht="17.25" thickTop="1" thickBot="1">
      <c r="B75" s="279">
        <f t="shared" si="6"/>
        <v>58</v>
      </c>
      <c r="C75" s="285" t="s">
        <v>109</v>
      </c>
      <c r="D75" s="281" t="s">
        <v>47</v>
      </c>
      <c r="E75" s="282">
        <v>36831</v>
      </c>
      <c r="F75" s="282">
        <v>44711</v>
      </c>
      <c r="G75" s="283">
        <v>5.2569999999999997</v>
      </c>
      <c r="H75" s="71">
        <v>105.715</v>
      </c>
      <c r="I75" s="178">
        <v>106.82299999999999</v>
      </c>
      <c r="J75" s="178">
        <v>106.843</v>
      </c>
      <c r="K75" s="4"/>
      <c r="L75" s="286"/>
      <c r="M75" s="15"/>
      <c r="N75" s="287"/>
      <c r="O75" s="17"/>
      <c r="P75" s="17"/>
      <c r="Q75" s="18"/>
      <c r="R75" s="19"/>
      <c r="T75" s="17"/>
      <c r="U75" s="18"/>
    </row>
    <row r="76" spans="2:21" ht="17.25" thickTop="1" thickBot="1">
      <c r="B76" s="279">
        <f t="shared" si="6"/>
        <v>59</v>
      </c>
      <c r="C76" s="280" t="s">
        <v>110</v>
      </c>
      <c r="D76" s="281" t="s">
        <v>111</v>
      </c>
      <c r="E76" s="282">
        <v>39209</v>
      </c>
      <c r="F76" s="282">
        <v>44706</v>
      </c>
      <c r="G76" s="283">
        <v>6.4119999999999999</v>
      </c>
      <c r="H76" s="278">
        <v>107.55</v>
      </c>
      <c r="I76" s="278">
        <v>108.765</v>
      </c>
      <c r="J76" s="278">
        <v>108.785</v>
      </c>
      <c r="K76" s="14"/>
      <c r="L76" s="42"/>
      <c r="M76" s="15"/>
      <c r="N76" s="189"/>
      <c r="O76" s="17"/>
      <c r="P76" s="17"/>
      <c r="Q76" s="18"/>
      <c r="R76" s="19"/>
      <c r="T76" s="17"/>
      <c r="U76" s="18"/>
    </row>
    <row r="77" spans="2:21" ht="17.25" thickTop="1" thickBot="1">
      <c r="B77" s="279">
        <f t="shared" si="6"/>
        <v>60</v>
      </c>
      <c r="C77" s="280" t="s">
        <v>112</v>
      </c>
      <c r="D77" s="152" t="s">
        <v>60</v>
      </c>
      <c r="E77" s="282">
        <v>37865</v>
      </c>
      <c r="F77" s="276">
        <v>44712</v>
      </c>
      <c r="G77" s="283">
        <v>5.1440000000000001</v>
      </c>
      <c r="H77" s="278">
        <v>110.919</v>
      </c>
      <c r="I77" s="278">
        <v>112.121</v>
      </c>
      <c r="J77" s="278">
        <v>112.142</v>
      </c>
      <c r="K77" s="14"/>
      <c r="L77" s="42"/>
      <c r="M77" s="15"/>
      <c r="N77" s="59"/>
      <c r="O77" s="17"/>
      <c r="P77" s="17"/>
      <c r="Q77" s="18"/>
      <c r="R77" s="19"/>
      <c r="T77" s="17"/>
      <c r="U77" s="18"/>
    </row>
    <row r="78" spans="2:21" ht="17.25" thickTop="1" thickBot="1">
      <c r="B78" s="279">
        <f t="shared" si="6"/>
        <v>61</v>
      </c>
      <c r="C78" s="288" t="s">
        <v>113</v>
      </c>
      <c r="D78" s="281" t="s">
        <v>42</v>
      </c>
      <c r="E78" s="282">
        <v>35436</v>
      </c>
      <c r="F78" s="282">
        <v>44699</v>
      </c>
      <c r="G78" s="283">
        <v>5.37</v>
      </c>
      <c r="H78" s="278">
        <v>107.14</v>
      </c>
      <c r="I78" s="278">
        <v>108.34399999999999</v>
      </c>
      <c r="J78" s="278">
        <v>108.364</v>
      </c>
      <c r="K78" s="14"/>
      <c r="L78" s="42"/>
      <c r="M78" s="15"/>
      <c r="N78" s="189"/>
      <c r="O78" s="17"/>
      <c r="P78" s="17"/>
      <c r="Q78" s="18"/>
      <c r="R78" s="19"/>
      <c r="T78" s="17"/>
      <c r="U78" s="18"/>
    </row>
    <row r="79" spans="2:21" ht="17.25" thickTop="1" thickBot="1">
      <c r="B79" s="279">
        <f t="shared" si="6"/>
        <v>62</v>
      </c>
      <c r="C79" s="288" t="s">
        <v>114</v>
      </c>
      <c r="D79" s="289" t="s">
        <v>10</v>
      </c>
      <c r="E79" s="282">
        <v>35464</v>
      </c>
      <c r="F79" s="276">
        <v>44704</v>
      </c>
      <c r="G79" s="283">
        <v>4.923</v>
      </c>
      <c r="H79" s="278">
        <v>104.28</v>
      </c>
      <c r="I79" s="278">
        <v>105.529</v>
      </c>
      <c r="J79" s="278">
        <v>105.55</v>
      </c>
      <c r="K79" s="14"/>
      <c r="L79" s="42"/>
      <c r="M79" s="15"/>
      <c r="N79" s="273"/>
      <c r="O79" s="17"/>
      <c r="P79" s="17"/>
      <c r="Q79" s="18"/>
      <c r="R79" s="19"/>
      <c r="T79" s="17"/>
      <c r="U79" s="18"/>
    </row>
    <row r="80" spans="2:21" ht="17.25" thickTop="1" thickBot="1">
      <c r="B80" s="279">
        <f t="shared" si="6"/>
        <v>63</v>
      </c>
      <c r="C80" s="288" t="s">
        <v>115</v>
      </c>
      <c r="D80" s="281" t="s">
        <v>35</v>
      </c>
      <c r="E80" s="282">
        <v>37207</v>
      </c>
      <c r="F80" s="276">
        <v>44712</v>
      </c>
      <c r="G80" s="283">
        <v>2.8170000000000002</v>
      </c>
      <c r="H80" s="278" t="s">
        <v>90</v>
      </c>
      <c r="I80" s="278" t="s">
        <v>90</v>
      </c>
      <c r="J80" s="278" t="s">
        <v>90</v>
      </c>
      <c r="K80" s="290"/>
      <c r="L80" s="291"/>
      <c r="M80" s="292"/>
      <c r="N80" s="293"/>
      <c r="O80" s="17"/>
      <c r="P80" s="17"/>
      <c r="Q80" s="18"/>
      <c r="R80" s="19"/>
      <c r="T80" s="17"/>
      <c r="U80" s="18"/>
    </row>
    <row r="81" spans="1:21" ht="17.25" thickTop="1" thickBot="1">
      <c r="B81" s="279">
        <f t="shared" si="6"/>
        <v>64</v>
      </c>
      <c r="C81" s="288" t="s">
        <v>116</v>
      </c>
      <c r="D81" s="281" t="s">
        <v>117</v>
      </c>
      <c r="E81" s="282">
        <v>37242</v>
      </c>
      <c r="F81" s="282">
        <v>44686</v>
      </c>
      <c r="G81" s="283">
        <v>5.367</v>
      </c>
      <c r="H81" s="278">
        <v>107.96899999999999</v>
      </c>
      <c r="I81" s="294">
        <v>109.033</v>
      </c>
      <c r="J81" s="294">
        <v>109.16500000000001</v>
      </c>
      <c r="K81" s="14"/>
      <c r="L81" s="42"/>
      <c r="M81" s="15"/>
      <c r="N81" s="295"/>
      <c r="O81" s="17"/>
      <c r="P81" s="17"/>
      <c r="Q81" s="38"/>
      <c r="R81" s="19"/>
      <c r="T81" s="17"/>
      <c r="U81" s="18"/>
    </row>
    <row r="82" spans="1:21" ht="17.25" thickTop="1" thickBot="1">
      <c r="B82" s="279">
        <f t="shared" si="6"/>
        <v>65</v>
      </c>
      <c r="C82" s="280" t="s">
        <v>118</v>
      </c>
      <c r="D82" s="281" t="s">
        <v>119</v>
      </c>
      <c r="E82" s="282">
        <v>36075</v>
      </c>
      <c r="F82" s="282">
        <v>44697</v>
      </c>
      <c r="G82" s="283">
        <v>6.0129999999999999</v>
      </c>
      <c r="H82" s="278">
        <v>109.845</v>
      </c>
      <c r="I82" s="278">
        <v>111.13500000000001</v>
      </c>
      <c r="J82" s="278">
        <v>111.157</v>
      </c>
      <c r="K82" s="14"/>
      <c r="L82" s="42"/>
      <c r="M82" s="15"/>
      <c r="N82" s="59"/>
      <c r="O82" s="17"/>
      <c r="P82" s="17"/>
      <c r="Q82" s="18"/>
      <c r="R82" s="19"/>
      <c r="T82" s="17"/>
      <c r="U82" s="18"/>
    </row>
    <row r="83" spans="1:21" ht="17.25" thickTop="1" thickBot="1">
      <c r="B83" s="279">
        <f t="shared" si="6"/>
        <v>66</v>
      </c>
      <c r="C83" s="280" t="s">
        <v>120</v>
      </c>
      <c r="D83" s="281" t="s">
        <v>19</v>
      </c>
      <c r="E83" s="282">
        <v>37396</v>
      </c>
      <c r="F83" s="276">
        <v>44712</v>
      </c>
      <c r="G83" s="283">
        <v>3.823</v>
      </c>
      <c r="H83" s="278">
        <v>107.31699999999999</v>
      </c>
      <c r="I83" s="278">
        <v>108.48399999999999</v>
      </c>
      <c r="J83" s="278">
        <v>108.503</v>
      </c>
      <c r="K83" s="296"/>
      <c r="L83" s="297"/>
      <c r="M83" s="6"/>
      <c r="N83" s="60"/>
      <c r="O83" s="17"/>
      <c r="P83" s="17"/>
      <c r="Q83" s="18"/>
      <c r="R83" s="19"/>
      <c r="T83" s="17"/>
      <c r="U83" s="18"/>
    </row>
    <row r="84" spans="1:21" ht="17.25" thickTop="1" thickBot="1">
      <c r="B84" s="279">
        <f t="shared" si="6"/>
        <v>67</v>
      </c>
      <c r="C84" s="280" t="s">
        <v>121</v>
      </c>
      <c r="D84" s="281" t="s">
        <v>63</v>
      </c>
      <c r="E84" s="81">
        <v>40211</v>
      </c>
      <c r="F84" s="282">
        <v>44698</v>
      </c>
      <c r="G84" s="298">
        <v>3.891</v>
      </c>
      <c r="H84" s="278">
        <v>105.655</v>
      </c>
      <c r="I84" s="278">
        <v>106.66500000000001</v>
      </c>
      <c r="J84" s="278">
        <v>106.681</v>
      </c>
      <c r="K84" s="14"/>
      <c r="L84" s="42"/>
      <c r="M84" s="15"/>
      <c r="N84" s="189"/>
      <c r="O84" s="17"/>
      <c r="P84" s="17"/>
      <c r="Q84" s="18"/>
      <c r="R84" s="19"/>
      <c r="T84" s="17"/>
      <c r="U84" s="18"/>
    </row>
    <row r="85" spans="1:21" ht="17.25" thickTop="1" thickBot="1">
      <c r="B85" s="279">
        <f t="shared" si="6"/>
        <v>68</v>
      </c>
      <c r="C85" s="288" t="s">
        <v>122</v>
      </c>
      <c r="D85" s="299" t="s">
        <v>123</v>
      </c>
      <c r="E85" s="282">
        <v>33910</v>
      </c>
      <c r="F85" s="282">
        <v>44651</v>
      </c>
      <c r="G85" s="283">
        <v>4.8789999999999996</v>
      </c>
      <c r="H85" s="278">
        <v>106.11499999999999</v>
      </c>
      <c r="I85" s="278">
        <v>107.16500000000001</v>
      </c>
      <c r="J85" s="278">
        <v>107.18300000000001</v>
      </c>
      <c r="K85" s="14"/>
      <c r="L85" s="42"/>
      <c r="M85" s="15"/>
      <c r="N85" s="196"/>
      <c r="O85" s="17"/>
      <c r="P85" s="17"/>
      <c r="Q85" s="18"/>
      <c r="R85" s="19"/>
      <c r="T85" s="17"/>
      <c r="U85" s="18"/>
    </row>
    <row r="86" spans="1:21" s="15" customFormat="1" ht="17.25" thickTop="1" thickBot="1">
      <c r="A86" s="189"/>
      <c r="B86" s="279">
        <f t="shared" si="6"/>
        <v>69</v>
      </c>
      <c r="C86" s="300" t="s">
        <v>124</v>
      </c>
      <c r="D86" s="281" t="s">
        <v>25</v>
      </c>
      <c r="E86" s="301">
        <v>35744</v>
      </c>
      <c r="F86" s="302">
        <v>44704</v>
      </c>
      <c r="G86" s="283">
        <v>5.1980000000000004</v>
      </c>
      <c r="H86" s="303">
        <v>104.732</v>
      </c>
      <c r="I86" s="303">
        <v>105.905</v>
      </c>
      <c r="J86" s="303">
        <v>105.928</v>
      </c>
      <c r="K86" s="14"/>
      <c r="L86" s="42"/>
      <c r="N86" s="196"/>
      <c r="O86" s="17"/>
      <c r="P86" s="17"/>
      <c r="Q86" s="304"/>
      <c r="R86" s="19"/>
      <c r="T86" s="17"/>
      <c r="U86" s="18"/>
    </row>
    <row r="87" spans="1:21" ht="17.25" thickTop="1" thickBot="1">
      <c r="B87" s="305">
        <f t="shared" si="6"/>
        <v>70</v>
      </c>
      <c r="C87" s="306" t="s">
        <v>125</v>
      </c>
      <c r="D87" s="32" t="s">
        <v>45</v>
      </c>
      <c r="E87" s="307">
        <v>39604</v>
      </c>
      <c r="F87" s="307">
        <v>44704</v>
      </c>
      <c r="G87" s="308">
        <v>3.01</v>
      </c>
      <c r="H87" s="303">
        <v>107.499</v>
      </c>
      <c r="I87" s="303">
        <v>108.07599999999999</v>
      </c>
      <c r="J87" s="303">
        <v>108.086</v>
      </c>
      <c r="K87" s="4"/>
      <c r="O87" s="17"/>
      <c r="P87" s="17"/>
      <c r="Q87" s="18"/>
      <c r="R87" s="19"/>
      <c r="T87" s="17"/>
      <c r="U87" s="18"/>
    </row>
    <row r="88" spans="1:21" ht="17.25" thickTop="1" thickBot="1">
      <c r="B88" s="305">
        <f t="shared" si="6"/>
        <v>71</v>
      </c>
      <c r="C88" s="288" t="s">
        <v>126</v>
      </c>
      <c r="D88" s="32" t="s">
        <v>15</v>
      </c>
      <c r="E88" s="307">
        <v>35481</v>
      </c>
      <c r="F88" s="307">
        <v>44697</v>
      </c>
      <c r="G88" s="283">
        <v>5.335</v>
      </c>
      <c r="H88" s="303">
        <v>105.178</v>
      </c>
      <c r="I88" s="303">
        <v>106.291</v>
      </c>
      <c r="J88" s="303">
        <v>106.31</v>
      </c>
      <c r="K88" s="14"/>
      <c r="L88" s="42"/>
      <c r="M88" s="15"/>
      <c r="N88" s="59"/>
      <c r="O88" s="17"/>
      <c r="P88" s="17"/>
      <c r="Q88" s="38"/>
      <c r="R88" s="19"/>
      <c r="T88" s="17"/>
      <c r="U88" s="18"/>
    </row>
    <row r="89" spans="1:21" ht="17.25" thickTop="1" thickBot="1">
      <c r="B89" s="305">
        <f t="shared" si="6"/>
        <v>72</v>
      </c>
      <c r="C89" s="309" t="s">
        <v>127</v>
      </c>
      <c r="D89" s="310" t="s">
        <v>38</v>
      </c>
      <c r="E89" s="268">
        <v>39706</v>
      </c>
      <c r="F89" s="311">
        <v>44707</v>
      </c>
      <c r="G89" s="312">
        <v>4.5339999999999998</v>
      </c>
      <c r="H89" s="313">
        <v>103.44</v>
      </c>
      <c r="I89" s="313">
        <v>104.282</v>
      </c>
      <c r="J89" s="313">
        <v>104.29900000000001</v>
      </c>
      <c r="K89" s="14"/>
      <c r="L89" s="42"/>
      <c r="M89" s="15"/>
      <c r="N89" s="59"/>
      <c r="O89" s="17"/>
      <c r="P89" s="17"/>
      <c r="Q89" s="38"/>
      <c r="R89" s="19"/>
      <c r="T89" s="17"/>
      <c r="U89" s="18"/>
    </row>
    <row r="90" spans="1:21" ht="17.25" thickTop="1" thickBot="1">
      <c r="B90" s="305">
        <f t="shared" si="6"/>
        <v>73</v>
      </c>
      <c r="C90" s="314" t="s">
        <v>128</v>
      </c>
      <c r="D90" s="289" t="s">
        <v>10</v>
      </c>
      <c r="E90" s="315">
        <v>38565</v>
      </c>
      <c r="F90" s="315">
        <v>44704</v>
      </c>
      <c r="G90" s="316">
        <v>4.117</v>
      </c>
      <c r="H90" s="317">
        <v>108.35899999999999</v>
      </c>
      <c r="I90" s="313">
        <v>109.34399999999999</v>
      </c>
      <c r="J90" s="313">
        <v>109.35899999999999</v>
      </c>
      <c r="K90" s="14"/>
      <c r="L90" s="42"/>
      <c r="M90" s="15"/>
      <c r="N90" s="189"/>
      <c r="O90" s="17"/>
      <c r="P90" s="17"/>
      <c r="Q90" s="38"/>
      <c r="R90" s="19"/>
      <c r="T90" s="17"/>
      <c r="U90" s="18"/>
    </row>
    <row r="91" spans="1:21" ht="17.25" thickTop="1" thickBot="1">
      <c r="B91" s="305">
        <f t="shared" si="6"/>
        <v>74</v>
      </c>
      <c r="C91" s="318" t="s">
        <v>129</v>
      </c>
      <c r="D91" s="319" t="s">
        <v>13</v>
      </c>
      <c r="E91" s="320">
        <v>34288</v>
      </c>
      <c r="F91" s="321">
        <v>44692</v>
      </c>
      <c r="G91" s="322">
        <v>4.0030000000000001</v>
      </c>
      <c r="H91" s="323">
        <v>104.015</v>
      </c>
      <c r="I91" s="323">
        <v>105.128</v>
      </c>
      <c r="J91" s="323">
        <v>105.145</v>
      </c>
      <c r="K91" s="14"/>
      <c r="L91" s="42"/>
      <c r="M91" s="15"/>
      <c r="N91" s="189"/>
      <c r="O91" s="17"/>
      <c r="P91" s="17"/>
      <c r="Q91" s="38"/>
      <c r="R91" s="19"/>
      <c r="T91" s="17"/>
      <c r="U91" s="18"/>
    </row>
    <row r="92" spans="1:21" ht="17.25" thickTop="1" thickBot="1">
      <c r="A92" s="2" t="s">
        <v>82</v>
      </c>
      <c r="B92" s="525" t="s">
        <v>130</v>
      </c>
      <c r="C92" s="526"/>
      <c r="D92" s="526"/>
      <c r="E92" s="526"/>
      <c r="F92" s="526"/>
      <c r="G92" s="526"/>
      <c r="H92" s="526"/>
      <c r="I92" s="526"/>
      <c r="J92" s="527"/>
      <c r="K92" s="14"/>
      <c r="L92" s="15"/>
      <c r="M92" s="16"/>
      <c r="N92" s="15"/>
      <c r="O92" s="17" t="e">
        <f>+(J92-I92)/I92</f>
        <v>#DIV/0!</v>
      </c>
      <c r="P92" s="17"/>
      <c r="Q92" s="18"/>
      <c r="R92" s="19"/>
      <c r="T92" s="17"/>
      <c r="U92" s="18"/>
    </row>
    <row r="93" spans="1:21" ht="17.25" thickTop="1" thickBot="1">
      <c r="B93" s="324">
        <v>75</v>
      </c>
      <c r="C93" s="325" t="s">
        <v>131</v>
      </c>
      <c r="D93" s="152" t="s">
        <v>60</v>
      </c>
      <c r="E93" s="326">
        <v>39762</v>
      </c>
      <c r="F93" s="269">
        <v>44693</v>
      </c>
      <c r="G93" s="308">
        <v>4.181</v>
      </c>
      <c r="H93" s="13">
        <v>113.02500000000001</v>
      </c>
      <c r="I93" s="327">
        <v>114.197</v>
      </c>
      <c r="J93" s="327">
        <v>114.218</v>
      </c>
      <c r="K93" s="14"/>
      <c r="L93" s="42"/>
      <c r="M93" s="15"/>
      <c r="N93" s="59"/>
      <c r="O93" s="17" t="e">
        <f>+(I93-#REF!)/#REF!</f>
        <v>#REF!</v>
      </c>
      <c r="P93" s="17"/>
      <c r="Q93" s="38">
        <v>2213361</v>
      </c>
      <c r="R93" s="19"/>
      <c r="T93" s="17"/>
      <c r="U93" s="18"/>
    </row>
    <row r="94" spans="1:21" ht="17.25" thickTop="1" thickBot="1">
      <c r="B94" s="324">
        <f>B93+1</f>
        <v>76</v>
      </c>
      <c r="C94" s="328" t="s">
        <v>132</v>
      </c>
      <c r="D94" s="329" t="s">
        <v>133</v>
      </c>
      <c r="E94" s="330">
        <v>40543</v>
      </c>
      <c r="F94" s="307">
        <v>44708</v>
      </c>
      <c r="G94" s="331">
        <v>5.4340000000000002</v>
      </c>
      <c r="H94" s="327">
        <v>106.705</v>
      </c>
      <c r="I94" s="327">
        <v>107.64100000000001</v>
      </c>
      <c r="J94" s="327">
        <v>107.66800000000001</v>
      </c>
      <c r="K94" s="14"/>
      <c r="L94" s="42"/>
      <c r="M94" s="15"/>
      <c r="N94" s="59"/>
      <c r="O94" s="17" t="e">
        <f>+(I94-#REF!)/#REF!</f>
        <v>#REF!</v>
      </c>
      <c r="P94" s="17"/>
      <c r="Q94" s="18">
        <v>6968507</v>
      </c>
      <c r="R94" s="19"/>
      <c r="T94" s="17"/>
      <c r="U94" s="18"/>
    </row>
    <row r="95" spans="1:21" ht="17.25" thickTop="1" thickBot="1">
      <c r="B95" s="332">
        <f>B94+1</f>
        <v>77</v>
      </c>
      <c r="C95" s="333" t="s">
        <v>134</v>
      </c>
      <c r="D95" s="334" t="s">
        <v>15</v>
      </c>
      <c r="E95" s="335">
        <v>42024</v>
      </c>
      <c r="F95" s="307">
        <v>44711</v>
      </c>
      <c r="G95" s="336">
        <v>4.617</v>
      </c>
      <c r="H95" s="337">
        <v>110.477</v>
      </c>
      <c r="I95" s="338">
        <v>111.622</v>
      </c>
      <c r="J95" s="338">
        <v>111.64400000000001</v>
      </c>
      <c r="K95" s="14"/>
      <c r="L95" s="42"/>
      <c r="M95" s="15"/>
      <c r="N95" s="59"/>
      <c r="O95" s="17" t="e">
        <f>+(I95-#REF!)/#REF!</f>
        <v>#REF!</v>
      </c>
      <c r="P95" s="17"/>
      <c r="Q95" s="18">
        <v>3507637</v>
      </c>
      <c r="R95" s="19"/>
      <c r="T95" s="17"/>
      <c r="U95" s="18"/>
    </row>
    <row r="96" spans="1:21" ht="17.25" thickTop="1" thickBot="1">
      <c r="B96" s="525" t="s">
        <v>135</v>
      </c>
      <c r="C96" s="526"/>
      <c r="D96" s="526"/>
      <c r="E96" s="526"/>
      <c r="F96" s="526"/>
      <c r="G96" s="526"/>
      <c r="H96" s="526"/>
      <c r="I96" s="526"/>
      <c r="J96" s="527"/>
      <c r="K96" s="272"/>
      <c r="L96" s="103"/>
      <c r="M96" s="15"/>
      <c r="N96" s="189"/>
      <c r="O96" s="17" t="e">
        <f>+(J96-I96)/I96</f>
        <v>#DIV/0!</v>
      </c>
      <c r="P96" s="17"/>
      <c r="Q96" s="18"/>
      <c r="R96" s="339"/>
      <c r="T96" s="17"/>
      <c r="U96" s="18"/>
    </row>
    <row r="97" spans="1:21" ht="17.25" thickTop="1" thickBot="1">
      <c r="B97" s="340">
        <v>78</v>
      </c>
      <c r="C97" s="341" t="s">
        <v>136</v>
      </c>
      <c r="D97" s="342" t="s">
        <v>133</v>
      </c>
      <c r="E97" s="343">
        <v>43350</v>
      </c>
      <c r="F97" s="344">
        <v>44708</v>
      </c>
      <c r="G97" s="345">
        <v>6.4710000000000001</v>
      </c>
      <c r="H97" s="346">
        <v>111.36</v>
      </c>
      <c r="I97" s="347">
        <v>112.06</v>
      </c>
      <c r="J97" s="347">
        <v>111.96899999999999</v>
      </c>
      <c r="K97" s="14"/>
      <c r="L97" s="42"/>
      <c r="M97" s="348"/>
      <c r="N97" s="349"/>
      <c r="O97" s="17">
        <f>+(J97-I97)/I97</f>
        <v>-8.1206496519728878E-4</v>
      </c>
      <c r="P97" s="17"/>
      <c r="Q97" s="18">
        <v>9459367</v>
      </c>
      <c r="R97" s="19"/>
      <c r="T97" s="17"/>
      <c r="U97" s="18"/>
    </row>
    <row r="98" spans="1:21" ht="17.25" thickTop="1" thickBot="1">
      <c r="A98" s="350"/>
      <c r="B98" s="522" t="s">
        <v>137</v>
      </c>
      <c r="C98" s="523"/>
      <c r="D98" s="523"/>
      <c r="E98" s="523"/>
      <c r="F98" s="523"/>
      <c r="G98" s="523"/>
      <c r="H98" s="523"/>
      <c r="I98" s="523"/>
      <c r="J98" s="523"/>
      <c r="K98" s="524"/>
      <c r="L98" s="15"/>
      <c r="M98" s="351"/>
      <c r="N98" s="15"/>
      <c r="O98" s="17" t="e">
        <f>+(J98-I98)/I98</f>
        <v>#DIV/0!</v>
      </c>
      <c r="P98" s="17"/>
      <c r="Q98" s="18"/>
      <c r="R98" s="19"/>
      <c r="T98" s="17"/>
      <c r="U98" s="18"/>
    </row>
    <row r="99" spans="1:21" ht="17.25" thickTop="1" thickBot="1">
      <c r="B99" s="352">
        <v>79</v>
      </c>
      <c r="C99" s="353" t="s">
        <v>138</v>
      </c>
      <c r="D99" s="354" t="s">
        <v>31</v>
      </c>
      <c r="E99" s="269">
        <v>34561</v>
      </c>
      <c r="F99" s="307">
        <v>44698</v>
      </c>
      <c r="G99" s="355">
        <v>1.0920000000000001</v>
      </c>
      <c r="H99" s="271">
        <v>65.763999999999996</v>
      </c>
      <c r="I99" s="356">
        <v>62.137999999999998</v>
      </c>
      <c r="J99" s="356">
        <v>62.085999999999999</v>
      </c>
      <c r="K99" s="14"/>
      <c r="L99" s="15"/>
      <c r="M99" s="16"/>
      <c r="N99" s="15"/>
      <c r="O99" s="17" t="e">
        <f>+(I99-#REF!)/#REF!</f>
        <v>#REF!</v>
      </c>
      <c r="P99" s="17"/>
      <c r="Q99" s="18">
        <v>5281455</v>
      </c>
      <c r="R99" s="19"/>
      <c r="T99" s="17"/>
      <c r="U99" s="18"/>
    </row>
    <row r="100" spans="1:21" ht="17.25" thickTop="1" thickBot="1">
      <c r="B100" s="357">
        <f t="shared" ref="B100:B106" si="7">B99+1</f>
        <v>80</v>
      </c>
      <c r="C100" s="280" t="s">
        <v>139</v>
      </c>
      <c r="D100" s="358" t="s">
        <v>42</v>
      </c>
      <c r="E100" s="359">
        <v>105.764</v>
      </c>
      <c r="F100" s="307">
        <v>44699</v>
      </c>
      <c r="G100" s="283">
        <v>1.8580000000000001</v>
      </c>
      <c r="H100" s="356">
        <v>106.071</v>
      </c>
      <c r="I100" s="356">
        <v>106.553</v>
      </c>
      <c r="J100" s="356">
        <v>106.129</v>
      </c>
      <c r="K100" s="14"/>
      <c r="L100" s="15"/>
      <c r="M100" s="16"/>
      <c r="N100" s="15"/>
      <c r="O100" s="17" t="e">
        <f>+(I100-#REF!)/#REF!</f>
        <v>#REF!</v>
      </c>
      <c r="P100" s="17"/>
      <c r="Q100" s="18">
        <v>2006796</v>
      </c>
      <c r="R100" s="19"/>
      <c r="T100" s="17"/>
      <c r="U100" s="18"/>
    </row>
    <row r="101" spans="1:21" ht="16.5" thickTop="1" thickBot="1">
      <c r="B101" s="360">
        <f t="shared" si="7"/>
        <v>81</v>
      </c>
      <c r="C101" s="280" t="s">
        <v>140</v>
      </c>
      <c r="D101" s="358" t="s">
        <v>117</v>
      </c>
      <c r="E101" s="359">
        <v>36367</v>
      </c>
      <c r="F101" s="307">
        <v>44686</v>
      </c>
      <c r="G101" s="283">
        <v>0.71099999999999997</v>
      </c>
      <c r="H101" s="327">
        <v>17.988</v>
      </c>
      <c r="I101" s="356">
        <v>18.109000000000002</v>
      </c>
      <c r="J101" s="356">
        <v>18.154</v>
      </c>
      <c r="K101" s="361"/>
      <c r="L101" s="362"/>
      <c r="M101" s="361"/>
      <c r="N101" s="363"/>
      <c r="O101" s="17" t="e">
        <f>+(I101-#REF!)/#REF!</f>
        <v>#REF!</v>
      </c>
      <c r="P101" s="17"/>
      <c r="Q101" s="18">
        <v>1035282</v>
      </c>
      <c r="R101" s="19"/>
      <c r="T101" s="17"/>
      <c r="U101" s="18"/>
    </row>
    <row r="102" spans="1:21" ht="17.25" thickTop="1" thickBot="1">
      <c r="B102" s="357">
        <f t="shared" si="7"/>
        <v>82</v>
      </c>
      <c r="C102" s="280" t="s">
        <v>141</v>
      </c>
      <c r="D102" s="358" t="s">
        <v>123</v>
      </c>
      <c r="E102" s="359">
        <v>36857</v>
      </c>
      <c r="F102" s="307">
        <v>44651</v>
      </c>
      <c r="G102" s="283">
        <v>14.327</v>
      </c>
      <c r="H102" s="327">
        <v>310.84100000000001</v>
      </c>
      <c r="I102" s="327">
        <v>315.42599999999999</v>
      </c>
      <c r="J102" s="327">
        <v>316.23200000000003</v>
      </c>
      <c r="K102" s="14"/>
      <c r="L102" s="15"/>
      <c r="M102" s="16"/>
      <c r="N102" s="15"/>
      <c r="O102" s="17" t="e">
        <f>+(I102-#REF!)/#REF!</f>
        <v>#REF!</v>
      </c>
      <c r="P102" s="17"/>
      <c r="Q102" s="18">
        <v>13379988</v>
      </c>
      <c r="R102" s="19"/>
      <c r="T102" s="17"/>
      <c r="U102" s="18"/>
    </row>
    <row r="103" spans="1:21" ht="17.25" thickTop="1" thickBot="1">
      <c r="B103" s="360">
        <f t="shared" si="7"/>
        <v>83</v>
      </c>
      <c r="C103" s="280" t="s">
        <v>142</v>
      </c>
      <c r="D103" s="281" t="s">
        <v>45</v>
      </c>
      <c r="E103" s="359">
        <v>38777</v>
      </c>
      <c r="F103" s="302">
        <v>44704</v>
      </c>
      <c r="G103" s="283">
        <v>50.747999999999998</v>
      </c>
      <c r="H103" s="327">
        <v>2234.2060000000001</v>
      </c>
      <c r="I103" s="327">
        <v>2255.6390000000001</v>
      </c>
      <c r="J103" s="327">
        <v>2257.3429999999998</v>
      </c>
      <c r="K103" s="364"/>
      <c r="M103" s="16"/>
      <c r="N103" s="15"/>
      <c r="O103" s="17" t="e">
        <f>+(I103-#REF!)/#REF!</f>
        <v>#REF!</v>
      </c>
      <c r="P103" s="17"/>
      <c r="Q103" s="18">
        <v>2249753</v>
      </c>
      <c r="R103" s="19"/>
      <c r="T103" s="17"/>
      <c r="U103" s="18"/>
    </row>
    <row r="104" spans="1:21" ht="17.25" thickTop="1" thickBot="1">
      <c r="B104" s="360">
        <f t="shared" si="7"/>
        <v>84</v>
      </c>
      <c r="C104" s="280" t="s">
        <v>143</v>
      </c>
      <c r="D104" s="32" t="s">
        <v>15</v>
      </c>
      <c r="E104" s="359">
        <v>34423</v>
      </c>
      <c r="F104" s="307">
        <v>44705</v>
      </c>
      <c r="G104" s="283">
        <v>1.6679999999999999</v>
      </c>
      <c r="H104" s="365">
        <v>70.956000000000003</v>
      </c>
      <c r="I104" s="365">
        <v>71.992000000000004</v>
      </c>
      <c r="J104" s="365">
        <v>71.906999999999996</v>
      </c>
      <c r="K104" s="14"/>
      <c r="L104" s="15"/>
      <c r="M104" s="16"/>
      <c r="N104" s="15"/>
      <c r="O104" s="17" t="e">
        <f>+(I104-#REF!)/#REF!</f>
        <v>#REF!</v>
      </c>
      <c r="P104" s="17"/>
      <c r="Q104" s="18">
        <v>1230568</v>
      </c>
      <c r="R104" s="19"/>
      <c r="T104" s="17"/>
      <c r="U104" s="18"/>
    </row>
    <row r="105" spans="1:21" ht="17.25" thickTop="1" thickBot="1">
      <c r="B105" s="357">
        <f t="shared" si="7"/>
        <v>85</v>
      </c>
      <c r="C105" s="280" t="s">
        <v>144</v>
      </c>
      <c r="D105" s="32" t="s">
        <v>15</v>
      </c>
      <c r="E105" s="359">
        <v>34731</v>
      </c>
      <c r="F105" s="307">
        <v>44700</v>
      </c>
      <c r="G105" s="283">
        <v>1.5640000000000001</v>
      </c>
      <c r="H105" s="365">
        <v>56.22</v>
      </c>
      <c r="I105" s="327">
        <v>56.726999999999997</v>
      </c>
      <c r="J105" s="327">
        <v>56.695</v>
      </c>
      <c r="K105" s="364"/>
      <c r="M105" s="16"/>
      <c r="N105" s="15"/>
      <c r="O105" s="17" t="e">
        <f>+(I105-#REF!)/#REF!</f>
        <v>#REF!</v>
      </c>
      <c r="P105" s="17"/>
      <c r="Q105" s="18">
        <v>1131852</v>
      </c>
      <c r="R105" s="19"/>
      <c r="T105" s="17"/>
      <c r="U105" s="18"/>
    </row>
    <row r="106" spans="1:21" ht="17.25" thickTop="1" thickBot="1">
      <c r="B106" s="366">
        <f t="shared" si="7"/>
        <v>86</v>
      </c>
      <c r="C106" s="367" t="s">
        <v>145</v>
      </c>
      <c r="D106" s="368" t="s">
        <v>13</v>
      </c>
      <c r="E106" s="369">
        <v>36297</v>
      </c>
      <c r="F106" s="268">
        <v>43962</v>
      </c>
      <c r="G106" s="370">
        <v>0.76100000000000001</v>
      </c>
      <c r="H106" s="371">
        <v>109.07</v>
      </c>
      <c r="I106" s="371">
        <v>109.461</v>
      </c>
      <c r="J106" s="371">
        <v>109.468</v>
      </c>
      <c r="K106" s="372"/>
      <c r="L106" s="348"/>
      <c r="M106" s="16"/>
      <c r="N106" s="348"/>
      <c r="O106" s="17" t="e">
        <f>+(I106-#REF!)/#REF!</f>
        <v>#REF!</v>
      </c>
      <c r="P106" s="17"/>
      <c r="Q106" s="18">
        <v>970704</v>
      </c>
      <c r="R106" s="19"/>
      <c r="T106" s="17"/>
      <c r="U106" s="18"/>
    </row>
    <row r="107" spans="1:21" ht="17.25" thickTop="1" thickBot="1">
      <c r="B107" s="525" t="s">
        <v>146</v>
      </c>
      <c r="C107" s="526"/>
      <c r="D107" s="526"/>
      <c r="E107" s="526"/>
      <c r="F107" s="526"/>
      <c r="G107" s="526"/>
      <c r="H107" s="526"/>
      <c r="I107" s="526"/>
      <c r="J107" s="527"/>
      <c r="K107" s="373"/>
      <c r="M107" s="205"/>
      <c r="O107" s="17" t="e">
        <f>+(J107-I107)/I107</f>
        <v>#DIV/0!</v>
      </c>
      <c r="P107" s="17"/>
      <c r="R107" s="19"/>
      <c r="T107" s="17"/>
      <c r="U107" s="18"/>
    </row>
    <row r="108" spans="1:21" ht="17.25" thickTop="1" thickBot="1">
      <c r="B108" s="374">
        <f>B106+1</f>
        <v>87</v>
      </c>
      <c r="C108" s="375" t="s">
        <v>147</v>
      </c>
      <c r="D108" s="32" t="s">
        <v>31</v>
      </c>
      <c r="E108" s="307">
        <v>1867429</v>
      </c>
      <c r="F108" s="307">
        <v>44698</v>
      </c>
      <c r="G108" s="308">
        <v>0.25800000000000001</v>
      </c>
      <c r="H108" s="376">
        <v>11.752000000000001</v>
      </c>
      <c r="I108" s="376">
        <v>11.007</v>
      </c>
      <c r="J108" s="376">
        <v>10.991</v>
      </c>
      <c r="K108" s="14"/>
      <c r="L108" s="42"/>
      <c r="M108" s="15"/>
      <c r="N108" s="295"/>
      <c r="O108" s="17" t="e">
        <f>+(I108-#REF!)/#REF!</f>
        <v>#REF!</v>
      </c>
      <c r="P108" s="17"/>
      <c r="Q108" s="18">
        <v>376567</v>
      </c>
      <c r="R108" s="19"/>
      <c r="T108" s="17"/>
      <c r="U108" s="18"/>
    </row>
    <row r="109" spans="1:21" ht="17.25" thickTop="1" thickBot="1">
      <c r="A109" s="377"/>
      <c r="B109" s="378">
        <f>B108+1</f>
        <v>88</v>
      </c>
      <c r="C109" s="379" t="s">
        <v>148</v>
      </c>
      <c r="D109" s="380" t="s">
        <v>31</v>
      </c>
      <c r="E109" s="381">
        <v>39084</v>
      </c>
      <c r="F109" s="307">
        <v>44698</v>
      </c>
      <c r="G109" s="382">
        <v>1.0369999999999999</v>
      </c>
      <c r="H109" s="327">
        <v>15.272</v>
      </c>
      <c r="I109" s="327">
        <v>15.337</v>
      </c>
      <c r="J109" s="327">
        <v>15.423</v>
      </c>
      <c r="K109" s="14"/>
      <c r="L109" s="42"/>
      <c r="M109" s="15"/>
      <c r="N109" s="295"/>
      <c r="O109" s="17" t="e">
        <f>+(I109-#REF!)/#REF!</f>
        <v>#REF!</v>
      </c>
      <c r="P109" s="17"/>
      <c r="Q109" s="18">
        <v>1403190</v>
      </c>
      <c r="R109" s="19"/>
      <c r="T109" s="17"/>
      <c r="U109" s="18"/>
    </row>
    <row r="110" spans="1:21" ht="17.25" thickTop="1" thickBot="1">
      <c r="B110" s="378">
        <f t="shared" ref="B110:B120" si="8">B109+1</f>
        <v>89</v>
      </c>
      <c r="C110" s="383" t="s">
        <v>149</v>
      </c>
      <c r="D110" s="384" t="s">
        <v>47</v>
      </c>
      <c r="E110" s="381">
        <v>39994</v>
      </c>
      <c r="F110" s="307">
        <v>44711</v>
      </c>
      <c r="G110" s="382">
        <v>0.43099999999999999</v>
      </c>
      <c r="H110" s="327">
        <v>16.885000000000002</v>
      </c>
      <c r="I110" s="327">
        <v>17.07</v>
      </c>
      <c r="J110" s="327">
        <v>17.085000000000001</v>
      </c>
      <c r="K110" s="14"/>
      <c r="L110" s="42"/>
      <c r="M110" s="15"/>
      <c r="N110" s="295"/>
      <c r="O110" s="17" t="e">
        <f>+(I110-#REF!)/#REF!</f>
        <v>#REF!</v>
      </c>
      <c r="P110" s="17"/>
      <c r="Q110" s="18">
        <v>44771959</v>
      </c>
      <c r="R110" s="19"/>
      <c r="T110" s="17"/>
      <c r="U110" s="18"/>
    </row>
    <row r="111" spans="1:21" ht="17.25" thickTop="1" thickBot="1">
      <c r="B111" s="378">
        <f t="shared" si="8"/>
        <v>90</v>
      </c>
      <c r="C111" s="383" t="s">
        <v>150</v>
      </c>
      <c r="D111" s="380" t="s">
        <v>47</v>
      </c>
      <c r="E111" s="381">
        <v>40848</v>
      </c>
      <c r="F111" s="307">
        <v>44711</v>
      </c>
      <c r="G111" s="382">
        <v>0.48199999999999998</v>
      </c>
      <c r="H111" s="327">
        <v>14.731999999999999</v>
      </c>
      <c r="I111" s="327">
        <v>14.955</v>
      </c>
      <c r="J111" s="327">
        <v>14.967000000000001</v>
      </c>
      <c r="K111" s="14"/>
      <c r="L111" s="42"/>
      <c r="M111" s="15"/>
      <c r="N111" s="295"/>
      <c r="O111" s="17" t="e">
        <f>+(I111-#REF!)/#REF!</f>
        <v>#REF!</v>
      </c>
      <c r="P111" s="17"/>
      <c r="Q111" s="18">
        <v>15894318</v>
      </c>
      <c r="R111" s="19"/>
      <c r="T111" s="17"/>
      <c r="U111" s="18"/>
    </row>
    <row r="112" spans="1:21" s="15" customFormat="1" ht="17.25" thickTop="1" thickBot="1">
      <c r="B112" s="378">
        <f t="shared" si="8"/>
        <v>91</v>
      </c>
      <c r="C112" s="385" t="s">
        <v>151</v>
      </c>
      <c r="D112" s="386" t="s">
        <v>35</v>
      </c>
      <c r="E112" s="381">
        <v>40708</v>
      </c>
      <c r="F112" s="307">
        <v>43979</v>
      </c>
      <c r="G112" s="387">
        <v>0.04</v>
      </c>
      <c r="H112" s="356" t="s">
        <v>90</v>
      </c>
      <c r="I112" s="327" t="s">
        <v>90</v>
      </c>
      <c r="J112" s="327" t="s">
        <v>90</v>
      </c>
      <c r="K112" s="290"/>
      <c r="L112" s="291"/>
      <c r="M112" s="292"/>
      <c r="N112" s="293"/>
      <c r="O112" s="17" t="e">
        <f>+(I112-#REF!)/#REF!</f>
        <v>#VALUE!</v>
      </c>
      <c r="P112" s="17"/>
      <c r="Q112" s="72">
        <v>591806</v>
      </c>
      <c r="R112" s="19"/>
      <c r="T112" s="17"/>
      <c r="U112" s="18"/>
    </row>
    <row r="113" spans="1:21" ht="17.25" thickTop="1" thickBot="1">
      <c r="B113" s="378">
        <f t="shared" si="8"/>
        <v>92</v>
      </c>
      <c r="C113" s="388" t="s">
        <v>152</v>
      </c>
      <c r="D113" s="32" t="s">
        <v>15</v>
      </c>
      <c r="E113" s="381">
        <v>39699</v>
      </c>
      <c r="F113" s="307">
        <v>44711</v>
      </c>
      <c r="G113" s="387">
        <v>2.4609999999999999</v>
      </c>
      <c r="H113" s="389">
        <v>105.511</v>
      </c>
      <c r="I113" s="356">
        <v>106.831</v>
      </c>
      <c r="J113" s="356">
        <v>106.74299999999999</v>
      </c>
      <c r="K113" s="14"/>
      <c r="L113" s="42"/>
      <c r="M113" s="15"/>
      <c r="N113" s="295"/>
      <c r="O113" s="17" t="e">
        <f>+(I113-#REF!)/#REF!</f>
        <v>#REF!</v>
      </c>
      <c r="P113" s="17"/>
      <c r="Q113" s="18">
        <v>170496</v>
      </c>
      <c r="R113" s="19"/>
      <c r="T113" s="17"/>
      <c r="U113" s="18"/>
    </row>
    <row r="114" spans="1:21" ht="17.25" thickTop="1" thickBot="1">
      <c r="B114" s="378">
        <f t="shared" si="8"/>
        <v>93</v>
      </c>
      <c r="C114" s="383" t="s">
        <v>153</v>
      </c>
      <c r="D114" s="390" t="s">
        <v>38</v>
      </c>
      <c r="E114" s="381">
        <v>40725</v>
      </c>
      <c r="F114" s="307">
        <v>44711</v>
      </c>
      <c r="G114" s="370">
        <v>0.29899999999999999</v>
      </c>
      <c r="H114" s="327">
        <v>88.840999999999994</v>
      </c>
      <c r="I114" s="327">
        <v>86.914000000000001</v>
      </c>
      <c r="J114" s="327">
        <v>86.965999999999994</v>
      </c>
      <c r="K114" s="14"/>
      <c r="L114" s="15"/>
      <c r="M114" s="16"/>
      <c r="N114" s="15"/>
      <c r="O114" s="17" t="e">
        <f>+(I114-#REF!)/#REF!</f>
        <v>#REF!</v>
      </c>
      <c r="P114" s="17"/>
      <c r="Q114" s="18">
        <v>377766</v>
      </c>
      <c r="R114" s="19"/>
      <c r="T114" s="17"/>
      <c r="U114" s="18"/>
    </row>
    <row r="115" spans="1:21" ht="17.25" thickTop="1" thickBot="1">
      <c r="A115" s="2" t="s">
        <v>82</v>
      </c>
      <c r="B115" s="378">
        <f t="shared" si="8"/>
        <v>94</v>
      </c>
      <c r="C115" s="383" t="s">
        <v>154</v>
      </c>
      <c r="D115" s="390" t="s">
        <v>38</v>
      </c>
      <c r="E115" s="391">
        <v>40725</v>
      </c>
      <c r="F115" s="392">
        <v>43250</v>
      </c>
      <c r="G115" s="393">
        <v>0.59899999999999998</v>
      </c>
      <c r="H115" s="356">
        <v>92.986000000000004</v>
      </c>
      <c r="I115" s="356">
        <v>90.787999999999997</v>
      </c>
      <c r="J115" s="356">
        <v>90.832999999999998</v>
      </c>
      <c r="K115" s="14"/>
      <c r="L115" s="15"/>
      <c r="M115" s="16"/>
      <c r="N115" s="15"/>
      <c r="O115" s="17" t="e">
        <f>+(I115-#REF!)/#REF!</f>
        <v>#REF!</v>
      </c>
      <c r="P115" s="17"/>
      <c r="Q115" s="18">
        <v>134603</v>
      </c>
      <c r="R115" s="19"/>
      <c r="T115" s="17"/>
      <c r="U115" s="18"/>
    </row>
    <row r="116" spans="1:21" s="15" customFormat="1" ht="17.25" thickTop="1" thickBot="1">
      <c r="B116" s="378">
        <f t="shared" si="8"/>
        <v>95</v>
      </c>
      <c r="C116" s="394" t="s">
        <v>155</v>
      </c>
      <c r="D116" s="395" t="s">
        <v>40</v>
      </c>
      <c r="E116" s="92">
        <v>40910</v>
      </c>
      <c r="F116" s="396">
        <v>44712</v>
      </c>
      <c r="G116" s="397">
        <v>3.472</v>
      </c>
      <c r="H116" s="398">
        <v>104.071</v>
      </c>
      <c r="I116" s="399">
        <v>104.20399999999999</v>
      </c>
      <c r="J116" s="399">
        <v>104.23</v>
      </c>
      <c r="K116" s="14"/>
      <c r="M116" s="16"/>
      <c r="O116" s="17" t="e">
        <f>+(I116-#REF!)/#REF!</f>
        <v>#REF!</v>
      </c>
      <c r="P116" s="17"/>
      <c r="Q116" s="72">
        <v>1941013</v>
      </c>
      <c r="R116" s="19"/>
      <c r="T116" s="17"/>
      <c r="U116" s="18"/>
    </row>
    <row r="117" spans="1:21" ht="17.25" thickTop="1" thickBot="1">
      <c r="B117" s="378">
        <f t="shared" si="8"/>
        <v>96</v>
      </c>
      <c r="C117" s="383" t="s">
        <v>156</v>
      </c>
      <c r="D117" s="380" t="s">
        <v>13</v>
      </c>
      <c r="E117" s="381">
        <v>41904</v>
      </c>
      <c r="F117" s="392">
        <v>44670</v>
      </c>
      <c r="G117" s="370">
        <v>1.722</v>
      </c>
      <c r="H117" s="356">
        <v>97.106999999999999</v>
      </c>
      <c r="I117" s="356">
        <v>98.103999999999999</v>
      </c>
      <c r="J117" s="356">
        <v>98.004999999999995</v>
      </c>
      <c r="K117" s="14"/>
      <c r="L117" s="15"/>
      <c r="M117" s="16"/>
      <c r="N117" s="15"/>
      <c r="O117" s="17" t="e">
        <f>+(I117-#REF!)/#REF!</f>
        <v>#REF!</v>
      </c>
      <c r="P117" s="17"/>
      <c r="Q117" s="18">
        <v>4684333</v>
      </c>
      <c r="R117" s="400"/>
      <c r="T117" s="17"/>
      <c r="U117" s="18"/>
    </row>
    <row r="118" spans="1:21" s="15" customFormat="1" ht="17.25" thickTop="1" thickBot="1">
      <c r="B118" s="378">
        <f t="shared" si="8"/>
        <v>97</v>
      </c>
      <c r="C118" s="394" t="s">
        <v>157</v>
      </c>
      <c r="D118" s="395" t="s">
        <v>35</v>
      </c>
      <c r="E118" s="401">
        <v>42741</v>
      </c>
      <c r="F118" s="402" t="s">
        <v>158</v>
      </c>
      <c r="G118" s="403" t="s">
        <v>158</v>
      </c>
      <c r="H118" s="327">
        <v>10.448</v>
      </c>
      <c r="I118" s="327">
        <v>10.662000000000001</v>
      </c>
      <c r="J118" s="327">
        <v>10.675000000000001</v>
      </c>
      <c r="K118" s="290"/>
      <c r="L118" s="292"/>
      <c r="M118" s="404"/>
      <c r="N118" s="292"/>
      <c r="O118" s="17" t="e">
        <f>+(I118-#REF!)/#REF!</f>
        <v>#REF!</v>
      </c>
      <c r="P118" s="17"/>
      <c r="Q118" s="72">
        <v>609878</v>
      </c>
      <c r="R118" s="19"/>
      <c r="T118" s="17"/>
      <c r="U118" s="18"/>
    </row>
    <row r="119" spans="1:21" ht="17.25" thickTop="1" thickBot="1">
      <c r="B119" s="378">
        <f t="shared" si="8"/>
        <v>98</v>
      </c>
      <c r="C119" s="405" t="s">
        <v>159</v>
      </c>
      <c r="D119" s="55" t="s">
        <v>25</v>
      </c>
      <c r="E119" s="406">
        <v>43087</v>
      </c>
      <c r="F119" s="407">
        <v>44984</v>
      </c>
      <c r="G119" s="408">
        <v>3.9830000000000001</v>
      </c>
      <c r="H119" s="327">
        <v>103.176</v>
      </c>
      <c r="I119" s="409">
        <v>100.298</v>
      </c>
      <c r="J119" s="409">
        <v>100.322</v>
      </c>
      <c r="K119" s="410"/>
      <c r="L119" s="411"/>
      <c r="M119" s="412"/>
      <c r="N119" s="411"/>
      <c r="O119" s="17" t="e">
        <f>+(I119-#REF!)/#REF!</f>
        <v>#REF!</v>
      </c>
      <c r="P119" s="17"/>
      <c r="Q119" s="18">
        <v>2164176</v>
      </c>
      <c r="R119" s="19"/>
      <c r="T119" s="17"/>
      <c r="U119" s="18"/>
    </row>
    <row r="120" spans="1:21" ht="16.5" thickBot="1">
      <c r="B120" s="413">
        <f t="shared" si="8"/>
        <v>99</v>
      </c>
      <c r="C120" s="414" t="s">
        <v>160</v>
      </c>
      <c r="D120" s="415" t="s">
        <v>10</v>
      </c>
      <c r="E120" s="321">
        <v>39097</v>
      </c>
      <c r="F120" s="416">
        <v>44704</v>
      </c>
      <c r="G120" s="417">
        <v>4.5339999999999998</v>
      </c>
      <c r="H120" s="418">
        <v>155.15199999999999</v>
      </c>
      <c r="I120" s="419">
        <v>150.79400000000001</v>
      </c>
      <c r="J120" s="419">
        <v>151.108</v>
      </c>
      <c r="K120" s="420"/>
      <c r="L120" s="411"/>
      <c r="M120" s="412"/>
      <c r="N120" s="411"/>
      <c r="O120" s="17" t="e">
        <f>+(I120-#REF!)/#REF!</f>
        <v>#REF!</v>
      </c>
      <c r="P120" s="17"/>
      <c r="Q120" s="18">
        <v>64191735</v>
      </c>
      <c r="R120" s="19"/>
      <c r="T120" s="17"/>
      <c r="U120" s="18"/>
    </row>
    <row r="121" spans="1:21" ht="17.25" thickTop="1" thickBot="1">
      <c r="B121" s="528" t="s">
        <v>161</v>
      </c>
      <c r="C121" s="529"/>
      <c r="D121" s="529"/>
      <c r="E121" s="529"/>
      <c r="F121" s="529"/>
      <c r="G121" s="529"/>
      <c r="H121" s="529"/>
      <c r="I121" s="529"/>
      <c r="J121" s="530"/>
      <c r="K121" s="373"/>
      <c r="M121" s="205"/>
      <c r="O121" s="17" t="e">
        <f t="shared" ref="O121:O136" si="9">+(J121-I121)/I121</f>
        <v>#DIV/0!</v>
      </c>
      <c r="P121" s="17"/>
      <c r="R121" s="19"/>
      <c r="T121" s="17"/>
      <c r="U121" s="18"/>
    </row>
    <row r="122" spans="1:21" ht="17.25" thickTop="1" thickBot="1">
      <c r="B122" s="421">
        <f>+B120+1</f>
        <v>100</v>
      </c>
      <c r="C122" s="422" t="s">
        <v>162</v>
      </c>
      <c r="D122" s="423" t="s">
        <v>23</v>
      </c>
      <c r="E122" s="424">
        <v>40630</v>
      </c>
      <c r="F122" s="424">
        <v>44707</v>
      </c>
      <c r="G122" s="425">
        <v>2.1829999999999998</v>
      </c>
      <c r="H122" s="426">
        <v>96.655000000000001</v>
      </c>
      <c r="I122" s="427">
        <v>96.762</v>
      </c>
      <c r="J122" s="427">
        <v>96.13</v>
      </c>
      <c r="K122" s="225" t="s">
        <v>86</v>
      </c>
      <c r="M122" s="212">
        <f>+(J122-I122)/I122</f>
        <v>-6.5314896343606479E-3</v>
      </c>
      <c r="O122" s="17">
        <f t="shared" si="9"/>
        <v>-6.5314896343606479E-3</v>
      </c>
      <c r="P122" s="17"/>
      <c r="Q122" s="18">
        <v>315429</v>
      </c>
      <c r="R122" s="19"/>
      <c r="T122" s="17"/>
      <c r="U122" s="18"/>
    </row>
    <row r="123" spans="1:21" ht="17.25" thickTop="1" thickBot="1">
      <c r="B123" s="428">
        <f>B122+1</f>
        <v>101</v>
      </c>
      <c r="C123" s="429" t="s">
        <v>163</v>
      </c>
      <c r="D123" s="430" t="s">
        <v>164</v>
      </c>
      <c r="E123" s="431">
        <v>40543</v>
      </c>
      <c r="F123" s="432">
        <v>44708</v>
      </c>
      <c r="G123" s="433">
        <v>2.9609999999999999</v>
      </c>
      <c r="H123" s="356">
        <v>122.66800000000001</v>
      </c>
      <c r="I123" s="356">
        <v>122.718</v>
      </c>
      <c r="J123" s="356">
        <v>122.962</v>
      </c>
      <c r="K123" s="211" t="s">
        <v>77</v>
      </c>
      <c r="M123" s="212" t="e">
        <f>+(#REF!-I123)/I123</f>
        <v>#REF!</v>
      </c>
      <c r="O123" s="17">
        <f>+(J123-I123)/I123</f>
        <v>1.9882983751364899E-3</v>
      </c>
      <c r="P123" s="17"/>
      <c r="Q123" s="18">
        <v>753772</v>
      </c>
      <c r="R123" s="19"/>
      <c r="T123" s="17"/>
      <c r="U123" s="18"/>
    </row>
    <row r="124" spans="1:21" ht="17.25" thickTop="1" thickBot="1">
      <c r="B124" s="428">
        <f t="shared" ref="B124:B138" si="10">B123+1</f>
        <v>102</v>
      </c>
      <c r="C124" s="383" t="s">
        <v>165</v>
      </c>
      <c r="D124" s="434" t="s">
        <v>164</v>
      </c>
      <c r="E124" s="391">
        <v>40543</v>
      </c>
      <c r="F124" s="432">
        <v>44708</v>
      </c>
      <c r="G124" s="435">
        <v>0.96299999999999997</v>
      </c>
      <c r="H124" s="356">
        <v>133.501</v>
      </c>
      <c r="I124" s="356">
        <v>134.71100000000001</v>
      </c>
      <c r="J124" s="356">
        <v>134.65700000000001</v>
      </c>
      <c r="K124" s="211" t="s">
        <v>77</v>
      </c>
      <c r="M124" s="212">
        <f t="shared" ref="M124:M130" si="11">+(J124-I124)/I124</f>
        <v>-4.0085813333730759E-4</v>
      </c>
      <c r="O124" s="17">
        <f>+(J124-I124)/I124</f>
        <v>-4.0085813333730759E-4</v>
      </c>
      <c r="P124" s="17"/>
      <c r="Q124" s="18">
        <v>353734</v>
      </c>
      <c r="R124" s="19"/>
      <c r="T124" s="17"/>
      <c r="U124" s="18"/>
    </row>
    <row r="125" spans="1:21" ht="17.25" thickTop="1" thickBot="1">
      <c r="B125" s="428">
        <f t="shared" si="10"/>
        <v>103</v>
      </c>
      <c r="C125" s="436" t="s">
        <v>166</v>
      </c>
      <c r="D125" s="380" t="s">
        <v>19</v>
      </c>
      <c r="E125" s="391">
        <v>38671</v>
      </c>
      <c r="F125" s="432">
        <v>44711</v>
      </c>
      <c r="G125" s="433">
        <v>1.2529999999999999</v>
      </c>
      <c r="H125" s="437">
        <v>193.32599999999999</v>
      </c>
      <c r="I125" s="437">
        <v>191.66900000000001</v>
      </c>
      <c r="J125" s="437">
        <v>192.90199999999999</v>
      </c>
      <c r="K125" s="214" t="s">
        <v>79</v>
      </c>
      <c r="M125" s="212">
        <f t="shared" si="11"/>
        <v>6.4329651639022248E-3</v>
      </c>
      <c r="O125" s="17">
        <f t="shared" si="9"/>
        <v>6.4329651639022248E-3</v>
      </c>
      <c r="P125" s="17"/>
      <c r="Q125" s="18">
        <v>2276408</v>
      </c>
      <c r="R125" s="19"/>
      <c r="T125" s="17"/>
      <c r="U125" s="18"/>
    </row>
    <row r="126" spans="1:21" ht="17.25" thickTop="1" thickBot="1">
      <c r="B126" s="428">
        <f t="shared" si="10"/>
        <v>104</v>
      </c>
      <c r="C126" s="436" t="s">
        <v>167</v>
      </c>
      <c r="D126" s="380" t="s">
        <v>19</v>
      </c>
      <c r="E126" s="391">
        <v>38671</v>
      </c>
      <c r="F126" s="432">
        <v>44711</v>
      </c>
      <c r="G126" s="438">
        <v>2.831</v>
      </c>
      <c r="H126" s="356">
        <v>180.14699999999999</v>
      </c>
      <c r="I126" s="439">
        <v>178.947</v>
      </c>
      <c r="J126" s="439">
        <v>180.38399999999999</v>
      </c>
      <c r="K126" s="117" t="s">
        <v>79</v>
      </c>
      <c r="L126" s="15"/>
      <c r="M126" s="16">
        <f t="shared" si="11"/>
        <v>8.0303106506394821E-3</v>
      </c>
      <c r="N126" s="15"/>
      <c r="O126" s="17">
        <f t="shared" si="9"/>
        <v>8.0303106506394821E-3</v>
      </c>
      <c r="P126" s="17"/>
      <c r="Q126" s="18">
        <v>2512890</v>
      </c>
      <c r="R126" s="19"/>
      <c r="T126" s="17"/>
      <c r="U126" s="18"/>
    </row>
    <row r="127" spans="1:21" ht="17.25" thickTop="1" thickBot="1">
      <c r="B127" s="428">
        <f t="shared" si="10"/>
        <v>105</v>
      </c>
      <c r="C127" s="379" t="s">
        <v>168</v>
      </c>
      <c r="D127" s="380" t="s">
        <v>19</v>
      </c>
      <c r="E127" s="391">
        <v>38671</v>
      </c>
      <c r="F127" s="432">
        <v>44711</v>
      </c>
      <c r="G127" s="397">
        <v>3.6960000000000002</v>
      </c>
      <c r="H127" s="356">
        <v>175.61099999999999</v>
      </c>
      <c r="I127" s="439">
        <v>174.66200000000001</v>
      </c>
      <c r="J127" s="439">
        <v>175.535</v>
      </c>
      <c r="K127" s="117" t="s">
        <v>79</v>
      </c>
      <c r="L127" s="15"/>
      <c r="M127" s="16">
        <f t="shared" si="11"/>
        <v>4.9982251434198075E-3</v>
      </c>
      <c r="N127" s="15"/>
      <c r="O127" s="17">
        <f t="shared" si="9"/>
        <v>4.9982251434198075E-3</v>
      </c>
      <c r="P127" s="17"/>
      <c r="Q127" s="18">
        <v>6490675</v>
      </c>
      <c r="R127" s="19"/>
      <c r="T127" s="17"/>
      <c r="U127" s="18"/>
    </row>
    <row r="128" spans="1:21" ht="17.25" thickTop="1" thickBot="1">
      <c r="B128" s="428">
        <f t="shared" si="10"/>
        <v>106</v>
      </c>
      <c r="C128" s="383" t="s">
        <v>169</v>
      </c>
      <c r="D128" s="380" t="s">
        <v>19</v>
      </c>
      <c r="E128" s="391">
        <v>40014</v>
      </c>
      <c r="F128" s="432">
        <v>44711</v>
      </c>
      <c r="G128" s="397">
        <v>0.19</v>
      </c>
      <c r="H128" s="356">
        <v>23.571000000000002</v>
      </c>
      <c r="I128" s="440">
        <v>23.283000000000001</v>
      </c>
      <c r="J128" s="440">
        <v>23.373000000000001</v>
      </c>
      <c r="K128" s="117" t="s">
        <v>79</v>
      </c>
      <c r="L128" s="15"/>
      <c r="M128" s="16">
        <f t="shared" si="11"/>
        <v>3.8654812524159194E-3</v>
      </c>
      <c r="N128" s="15"/>
      <c r="O128" s="17">
        <f t="shared" si="9"/>
        <v>3.8654812524159194E-3</v>
      </c>
      <c r="P128" s="17"/>
      <c r="Q128" s="18">
        <v>2805379</v>
      </c>
      <c r="R128" s="19"/>
      <c r="T128" s="17"/>
      <c r="U128" s="18"/>
    </row>
    <row r="129" spans="2:21" ht="17.25" thickTop="1" thickBot="1">
      <c r="B129" s="428">
        <f>B128+1</f>
        <v>107</v>
      </c>
      <c r="C129" s="383" t="s">
        <v>170</v>
      </c>
      <c r="D129" s="380" t="s">
        <v>19</v>
      </c>
      <c r="E129" s="391">
        <v>40455</v>
      </c>
      <c r="F129" s="441" t="s">
        <v>171</v>
      </c>
      <c r="G129" s="442" t="s">
        <v>171</v>
      </c>
      <c r="H129" s="356">
        <v>148.89500000000001</v>
      </c>
      <c r="I129" s="440">
        <v>149.6</v>
      </c>
      <c r="J129" s="440">
        <v>150.197</v>
      </c>
      <c r="K129" s="117" t="s">
        <v>79</v>
      </c>
      <c r="L129" s="15"/>
      <c r="M129" s="16">
        <f t="shared" si="11"/>
        <v>3.9906417112300033E-3</v>
      </c>
      <c r="N129" s="15"/>
      <c r="O129" s="17">
        <f t="shared" si="9"/>
        <v>3.9906417112300033E-3</v>
      </c>
      <c r="P129" s="17"/>
      <c r="Q129" s="18">
        <v>738598</v>
      </c>
      <c r="R129" s="19"/>
      <c r="T129" s="17"/>
      <c r="U129" s="18"/>
    </row>
    <row r="130" spans="2:21" ht="17.25" thickTop="1" thickBot="1">
      <c r="B130" s="428">
        <f t="shared" si="10"/>
        <v>108</v>
      </c>
      <c r="C130" s="443" t="s">
        <v>172</v>
      </c>
      <c r="D130" s="444" t="s">
        <v>19</v>
      </c>
      <c r="E130" s="445">
        <v>44942</v>
      </c>
      <c r="F130" s="446" t="s">
        <v>171</v>
      </c>
      <c r="G130" s="447" t="s">
        <v>171</v>
      </c>
      <c r="H130" s="448" t="s">
        <v>171</v>
      </c>
      <c r="I130" s="440">
        <v>10045.671</v>
      </c>
      <c r="J130" s="440">
        <v>10063.620000000001</v>
      </c>
      <c r="K130" s="117"/>
      <c r="L130" s="15"/>
      <c r="M130" s="16">
        <f t="shared" si="11"/>
        <v>1.7867397807474008E-3</v>
      </c>
      <c r="N130" s="15"/>
      <c r="O130" s="17">
        <f t="shared" si="9"/>
        <v>1.7867397807474008E-3</v>
      </c>
      <c r="P130" s="17"/>
      <c r="Q130" s="18"/>
      <c r="R130" s="19"/>
      <c r="T130" s="17"/>
      <c r="U130" s="18"/>
    </row>
    <row r="131" spans="2:21" ht="17.25" thickTop="1" thickBot="1">
      <c r="B131" s="428">
        <f t="shared" si="10"/>
        <v>109</v>
      </c>
      <c r="C131" s="443" t="s">
        <v>173</v>
      </c>
      <c r="D131" s="444" t="s">
        <v>174</v>
      </c>
      <c r="E131" s="445">
        <v>40240</v>
      </c>
      <c r="F131" s="392">
        <v>43978</v>
      </c>
      <c r="G131" s="393">
        <v>0.58299999999999996</v>
      </c>
      <c r="H131" s="449">
        <v>154.47200000000001</v>
      </c>
      <c r="I131" s="449">
        <v>156.59299999999999</v>
      </c>
      <c r="J131" s="449">
        <v>158.137</v>
      </c>
      <c r="K131" s="225" t="s">
        <v>86</v>
      </c>
      <c r="M131" s="212" t="e">
        <f>+(I131-#REF!)/#REF!</f>
        <v>#REF!</v>
      </c>
      <c r="O131" s="17">
        <f>+(J131-I131)/I131</f>
        <v>9.8599554258492483E-3</v>
      </c>
      <c r="P131" s="17"/>
      <c r="Q131" s="18">
        <v>324527</v>
      </c>
      <c r="R131" s="19"/>
      <c r="T131" s="17"/>
      <c r="U131" s="18"/>
    </row>
    <row r="132" spans="2:21" ht="16.5" thickTop="1">
      <c r="B132" s="428">
        <f t="shared" si="10"/>
        <v>110</v>
      </c>
      <c r="C132" s="450" t="s">
        <v>175</v>
      </c>
      <c r="D132" s="451" t="s">
        <v>35</v>
      </c>
      <c r="E132" s="452">
        <v>42580</v>
      </c>
      <c r="F132" s="453">
        <v>43979</v>
      </c>
      <c r="G132" s="393">
        <v>99.012</v>
      </c>
      <c r="H132" s="327" t="s">
        <v>90</v>
      </c>
      <c r="I132" s="327" t="s">
        <v>90</v>
      </c>
      <c r="J132" s="327" t="s">
        <v>90</v>
      </c>
      <c r="K132" s="454"/>
      <c r="L132" s="455"/>
      <c r="M132" s="456" t="e">
        <f t="shared" ref="M132:M136" si="12">+(J132-I132)/I132</f>
        <v>#VALUE!</v>
      </c>
      <c r="N132" s="455"/>
      <c r="O132" s="17" t="e">
        <f t="shared" si="9"/>
        <v>#VALUE!</v>
      </c>
      <c r="P132" s="17"/>
      <c r="Q132" s="18">
        <v>4877517</v>
      </c>
      <c r="R132" s="19"/>
      <c r="T132" s="17"/>
      <c r="U132" s="18"/>
    </row>
    <row r="133" spans="2:21">
      <c r="B133" s="428">
        <f t="shared" si="10"/>
        <v>111</v>
      </c>
      <c r="C133" s="457" t="s">
        <v>176</v>
      </c>
      <c r="D133" s="458" t="s">
        <v>23</v>
      </c>
      <c r="E133" s="459">
        <v>42920</v>
      </c>
      <c r="F133" s="396">
        <v>44707</v>
      </c>
      <c r="G133" s="408">
        <v>2.8090000000000002</v>
      </c>
      <c r="H133" s="398">
        <v>94.019000000000005</v>
      </c>
      <c r="I133" s="398">
        <v>96.272999999999996</v>
      </c>
      <c r="J133" s="398">
        <v>95.763000000000005</v>
      </c>
      <c r="K133" s="460"/>
      <c r="L133" s="461"/>
      <c r="M133" s="462">
        <f t="shared" si="12"/>
        <v>-5.2974354180298829E-3</v>
      </c>
      <c r="N133" s="461"/>
      <c r="O133" s="17">
        <f t="shared" si="9"/>
        <v>-5.2974354180298829E-3</v>
      </c>
      <c r="P133" s="17"/>
      <c r="Q133" s="18">
        <v>1137760</v>
      </c>
      <c r="R133" s="19"/>
      <c r="T133" s="17"/>
      <c r="U133" s="18"/>
    </row>
    <row r="134" spans="2:21">
      <c r="B134" s="428">
        <f t="shared" si="10"/>
        <v>112</v>
      </c>
      <c r="C134" s="463" t="s">
        <v>177</v>
      </c>
      <c r="D134" s="464" t="s">
        <v>10</v>
      </c>
      <c r="E134" s="465">
        <v>43416</v>
      </c>
      <c r="F134" s="466">
        <v>44704</v>
      </c>
      <c r="G134" s="408">
        <v>104.782</v>
      </c>
      <c r="H134" s="437">
        <v>4779.1099999999997</v>
      </c>
      <c r="I134" s="467">
        <v>4791.576</v>
      </c>
      <c r="J134" s="467">
        <v>4826.6279999999997</v>
      </c>
      <c r="K134" s="468"/>
      <c r="L134" s="469"/>
      <c r="M134" s="470">
        <f t="shared" si="12"/>
        <v>7.3153384189251465E-3</v>
      </c>
      <c r="N134" s="469"/>
      <c r="O134" s="17">
        <f t="shared" si="9"/>
        <v>7.3153384189251465E-3</v>
      </c>
      <c r="P134" s="17"/>
      <c r="Q134" s="18">
        <v>12540394</v>
      </c>
      <c r="R134" s="19"/>
      <c r="T134" s="17"/>
      <c r="U134" s="18"/>
    </row>
    <row r="135" spans="2:21">
      <c r="B135" s="378">
        <f t="shared" si="10"/>
        <v>113</v>
      </c>
      <c r="C135" s="197" t="s">
        <v>178</v>
      </c>
      <c r="D135" s="471" t="s">
        <v>123</v>
      </c>
      <c r="E135" s="472">
        <v>43507</v>
      </c>
      <c r="F135" s="473">
        <v>44659</v>
      </c>
      <c r="G135" s="308">
        <v>0.32100000000000001</v>
      </c>
      <c r="H135" s="398">
        <v>10.459</v>
      </c>
      <c r="I135" s="398">
        <v>10.429</v>
      </c>
      <c r="J135" s="398">
        <v>10.477</v>
      </c>
      <c r="K135" s="460"/>
      <c r="L135" s="461"/>
      <c r="M135" s="462">
        <f t="shared" si="12"/>
        <v>4.6025505801131497E-3</v>
      </c>
      <c r="N135" s="461"/>
      <c r="O135" s="17">
        <f t="shared" si="9"/>
        <v>4.6025505801131497E-3</v>
      </c>
      <c r="P135" s="17"/>
      <c r="Q135" s="18">
        <v>2504064</v>
      </c>
      <c r="R135" s="19"/>
      <c r="T135" s="17"/>
      <c r="U135" s="18"/>
    </row>
    <row r="136" spans="2:21" ht="16.5" thickBot="1">
      <c r="B136" s="378">
        <f t="shared" si="10"/>
        <v>114</v>
      </c>
      <c r="C136" s="474" t="s">
        <v>179</v>
      </c>
      <c r="D136" s="475" t="s">
        <v>42</v>
      </c>
      <c r="E136" s="476">
        <v>39748</v>
      </c>
      <c r="F136" s="268">
        <v>44708</v>
      </c>
      <c r="G136" s="308">
        <v>6.6550000000000002</v>
      </c>
      <c r="H136" s="477">
        <v>172.90600000000001</v>
      </c>
      <c r="I136" s="398">
        <v>174.167</v>
      </c>
      <c r="J136" s="398">
        <v>174.21</v>
      </c>
      <c r="K136" s="460"/>
      <c r="L136" s="461"/>
      <c r="M136" s="462">
        <f t="shared" si="12"/>
        <v>2.4688947963739607E-4</v>
      </c>
      <c r="N136" s="461"/>
      <c r="O136" s="17">
        <f t="shared" si="9"/>
        <v>2.4688947963739607E-4</v>
      </c>
      <c r="P136" s="17"/>
      <c r="Q136" s="18"/>
      <c r="R136" s="19"/>
      <c r="T136" s="17"/>
      <c r="U136" s="18"/>
    </row>
    <row r="137" spans="2:21" ht="17.25" thickTop="1" thickBot="1">
      <c r="B137" s="378">
        <f t="shared" si="10"/>
        <v>115</v>
      </c>
      <c r="C137" s="474" t="s">
        <v>180</v>
      </c>
      <c r="D137" s="475" t="s">
        <v>10</v>
      </c>
      <c r="E137" s="478">
        <v>42506</v>
      </c>
      <c r="F137" s="396">
        <v>44704</v>
      </c>
      <c r="G137" s="479">
        <v>322.05599999999998</v>
      </c>
      <c r="H137" s="480">
        <v>11156.623</v>
      </c>
      <c r="I137" s="480">
        <v>11148.128000000001</v>
      </c>
      <c r="J137" s="480">
        <v>11221.218000000001</v>
      </c>
      <c r="K137" s="214" t="s">
        <v>79</v>
      </c>
      <c r="M137" s="212" t="e">
        <f>+(#REF!-#REF!)/#REF!</f>
        <v>#REF!</v>
      </c>
      <c r="O137" s="17" t="e">
        <f>+(J137-#REF!)/#REF!</f>
        <v>#REF!</v>
      </c>
      <c r="P137" s="17"/>
      <c r="Q137" s="18">
        <v>29616782</v>
      </c>
      <c r="R137" s="19"/>
      <c r="T137" s="17"/>
      <c r="U137" s="18"/>
    </row>
    <row r="138" spans="2:21" ht="17.25" thickTop="1" thickBot="1">
      <c r="B138" s="378">
        <f t="shared" si="10"/>
        <v>116</v>
      </c>
      <c r="C138" s="481" t="s">
        <v>181</v>
      </c>
      <c r="D138" s="482" t="s">
        <v>73</v>
      </c>
      <c r="E138" s="483">
        <v>44680</v>
      </c>
      <c r="F138" s="484" t="s">
        <v>182</v>
      </c>
      <c r="G138" s="485" t="s">
        <v>158</v>
      </c>
      <c r="H138" s="486">
        <v>10073.843999999999</v>
      </c>
      <c r="I138" s="486">
        <v>10241.385</v>
      </c>
      <c r="J138" s="486">
        <v>10183.796</v>
      </c>
      <c r="K138" s="487"/>
      <c r="L138" s="488"/>
      <c r="M138" s="489"/>
      <c r="N138" s="488"/>
      <c r="O138" s="17" t="e">
        <f>+(J138-#REF!)/#REF!</f>
        <v>#REF!</v>
      </c>
      <c r="P138" s="17"/>
      <c r="Q138" s="18"/>
      <c r="R138" s="19"/>
      <c r="T138" s="17"/>
      <c r="U138" s="18"/>
    </row>
    <row r="139" spans="2:21" ht="17.25" thickTop="1" thickBot="1">
      <c r="B139" s="531" t="s">
        <v>183</v>
      </c>
      <c r="C139" s="532"/>
      <c r="D139" s="532"/>
      <c r="E139" s="532"/>
      <c r="F139" s="532"/>
      <c r="G139" s="532"/>
      <c r="H139" s="532"/>
      <c r="I139" s="532"/>
      <c r="J139" s="533"/>
      <c r="K139" s="4"/>
      <c r="L139" s="59"/>
      <c r="M139" s="205"/>
      <c r="N139" s="59"/>
      <c r="O139" s="17" t="e">
        <f>+(J139-I139)/I139</f>
        <v>#DIV/0!</v>
      </c>
      <c r="P139" s="17"/>
      <c r="Q139" s="18"/>
      <c r="R139" s="19"/>
      <c r="T139" s="17"/>
      <c r="U139" s="18"/>
    </row>
    <row r="140" spans="2:21" ht="17.25" thickTop="1" thickBot="1">
      <c r="B140" s="378">
        <v>117</v>
      </c>
      <c r="C140" s="490" t="s">
        <v>184</v>
      </c>
      <c r="D140" s="491" t="s">
        <v>15</v>
      </c>
      <c r="E140" s="492">
        <v>42024</v>
      </c>
      <c r="F140" s="493">
        <v>44711</v>
      </c>
      <c r="G140" s="494">
        <v>2.8820000000000001</v>
      </c>
      <c r="H140" s="495">
        <v>124.61199999999999</v>
      </c>
      <c r="I140" s="495">
        <v>125.958</v>
      </c>
      <c r="J140" s="398">
        <v>125.771</v>
      </c>
      <c r="K140" s="496"/>
      <c r="L140" s="497"/>
      <c r="M140" s="498"/>
      <c r="N140" s="497"/>
      <c r="O140" s="17" t="e">
        <f>+(I140-#REF!)/#REF!</f>
        <v>#REF!</v>
      </c>
      <c r="P140" s="17"/>
      <c r="Q140" s="18">
        <v>3903963</v>
      </c>
      <c r="R140" s="19"/>
      <c r="T140" s="17"/>
      <c r="U140" s="18"/>
    </row>
    <row r="141" spans="2:21" ht="17.25" thickTop="1" thickBot="1">
      <c r="B141" s="531" t="s">
        <v>185</v>
      </c>
      <c r="C141" s="532"/>
      <c r="D141" s="532"/>
      <c r="E141" s="532"/>
      <c r="F141" s="532"/>
      <c r="G141" s="532"/>
      <c r="H141" s="532"/>
      <c r="I141" s="532"/>
      <c r="J141" s="533"/>
      <c r="K141" s="4"/>
      <c r="L141" s="59"/>
      <c r="M141" s="205"/>
      <c r="N141" s="59"/>
      <c r="O141" s="17" t="e">
        <f>+(J141-I141)/I141</f>
        <v>#DIV/0!</v>
      </c>
      <c r="P141" s="17"/>
      <c r="Q141" s="18"/>
      <c r="R141" s="19"/>
      <c r="T141" s="17"/>
      <c r="U141" s="18"/>
    </row>
    <row r="142" spans="2:21" ht="17.25" thickTop="1" thickBot="1">
      <c r="B142" s="499">
        <v>118</v>
      </c>
      <c r="C142" s="490" t="s">
        <v>186</v>
      </c>
      <c r="D142" s="491" t="s">
        <v>45</v>
      </c>
      <c r="E142" s="492">
        <v>44929</v>
      </c>
      <c r="F142" s="500" t="s">
        <v>182</v>
      </c>
      <c r="G142" s="501" t="s">
        <v>158</v>
      </c>
      <c r="H142" s="502" t="s">
        <v>182</v>
      </c>
      <c r="I142" s="495">
        <v>978</v>
      </c>
      <c r="J142" s="495">
        <v>985.245</v>
      </c>
      <c r="K142" s="496"/>
      <c r="L142" s="497"/>
      <c r="M142" s="498"/>
      <c r="N142" s="497"/>
      <c r="O142" s="17" t="e">
        <f>+(I142-#REF!)/#REF!</f>
        <v>#REF!</v>
      </c>
      <c r="P142" s="17"/>
      <c r="Q142" s="18">
        <v>3903963</v>
      </c>
      <c r="R142" s="19"/>
      <c r="T142" s="17"/>
      <c r="U142" s="18"/>
    </row>
    <row r="143" spans="2:21" ht="11.25" customHeight="1" thickTop="1">
      <c r="B143" s="59"/>
      <c r="C143" s="59"/>
      <c r="D143" s="503"/>
      <c r="E143" s="295"/>
      <c r="F143" s="293"/>
      <c r="G143" s="295"/>
      <c r="H143" s="504"/>
      <c r="I143" s="505"/>
      <c r="K143" s="4"/>
      <c r="M143" s="205"/>
      <c r="O143" s="17" t="e">
        <f>+(#REF!-#REF!)/#REF!</f>
        <v>#REF!</v>
      </c>
      <c r="P143" s="17"/>
      <c r="Q143" s="18"/>
    </row>
    <row r="144" spans="2:21" s="507" customFormat="1">
      <c r="B144" s="534" t="s">
        <v>187</v>
      </c>
      <c r="C144" s="534"/>
      <c r="D144" s="534"/>
      <c r="E144" s="295"/>
      <c r="F144" s="295"/>
      <c r="G144" s="295"/>
      <c r="H144" s="504"/>
      <c r="I144" s="504"/>
      <c r="J144" s="505"/>
      <c r="K144" s="506"/>
      <c r="M144" s="508"/>
    </row>
    <row r="145" spans="1:21" s="507" customFormat="1">
      <c r="B145" s="59" t="s">
        <v>188</v>
      </c>
      <c r="C145" s="503"/>
      <c r="D145" s="503" t="s">
        <v>102</v>
      </c>
      <c r="E145" s="295"/>
      <c r="F145" s="295"/>
      <c r="G145" s="295"/>
      <c r="H145" s="504"/>
      <c r="I145" s="504"/>
      <c r="J145" s="505"/>
      <c r="K145" s="506"/>
      <c r="M145" s="508"/>
    </row>
    <row r="146" spans="1:21" s="507" customFormat="1">
      <c r="A146" s="510"/>
      <c r="B146" s="520"/>
      <c r="C146" s="520"/>
      <c r="D146" s="520"/>
      <c r="E146" s="295"/>
      <c r="F146" s="295"/>
      <c r="G146" s="295"/>
      <c r="H146" s="504"/>
      <c r="I146" s="504"/>
      <c r="J146" s="505"/>
      <c r="K146" s="506"/>
      <c r="M146" s="508"/>
    </row>
    <row r="147" spans="1:21" s="507" customFormat="1">
      <c r="B147" s="521"/>
      <c r="C147" s="521"/>
      <c r="D147" s="521"/>
      <c r="E147" s="511"/>
      <c r="F147" s="511"/>
      <c r="G147" s="511"/>
      <c r="H147" s="504"/>
      <c r="I147" s="504"/>
      <c r="J147" s="505"/>
      <c r="M147" s="508"/>
    </row>
    <row r="148" spans="1:21" s="507" customFormat="1">
      <c r="B148" s="511"/>
      <c r="C148" s="512"/>
      <c r="D148" s="512"/>
      <c r="E148" s="513"/>
      <c r="F148" s="511"/>
      <c r="G148" s="511"/>
      <c r="H148" s="514"/>
      <c r="I148" s="514"/>
      <c r="J148" s="505"/>
      <c r="M148" s="508"/>
      <c r="O148" s="509"/>
      <c r="P148" s="509"/>
      <c r="Q148" s="509"/>
      <c r="R148" s="509"/>
      <c r="S148" s="509"/>
      <c r="T148" s="509"/>
      <c r="U148" s="509"/>
    </row>
    <row r="149" spans="1:21" s="507" customFormat="1">
      <c r="B149" s="511"/>
      <c r="C149" s="512"/>
      <c r="D149" s="512"/>
      <c r="E149" s="511"/>
      <c r="F149" s="511"/>
      <c r="G149" s="511"/>
      <c r="H149" s="514"/>
      <c r="I149" s="514"/>
      <c r="J149" s="505"/>
      <c r="M149" s="508"/>
      <c r="O149" s="509"/>
      <c r="P149" s="509"/>
      <c r="Q149" s="509"/>
      <c r="R149" s="509"/>
      <c r="S149" s="509"/>
      <c r="T149" s="509"/>
      <c r="U149" s="509"/>
    </row>
    <row r="150" spans="1:21" s="507" customFormat="1">
      <c r="B150" s="511"/>
      <c r="C150" s="512"/>
      <c r="D150" s="512"/>
      <c r="E150" s="511"/>
      <c r="F150" s="511"/>
      <c r="G150" s="511"/>
      <c r="H150" s="514"/>
      <c r="I150" s="514"/>
      <c r="J150" s="505"/>
      <c r="M150" s="508"/>
      <c r="O150" s="509"/>
      <c r="P150" s="509"/>
      <c r="Q150" s="509"/>
      <c r="R150" s="509"/>
      <c r="S150" s="509"/>
      <c r="T150" s="509"/>
      <c r="U150" s="509"/>
    </row>
    <row r="151" spans="1:21" s="507" customFormat="1">
      <c r="B151" s="511"/>
      <c r="C151" s="512"/>
      <c r="D151" s="512"/>
      <c r="E151" s="511"/>
      <c r="F151" s="511"/>
      <c r="G151" s="511" t="s">
        <v>102</v>
      </c>
      <c r="H151" s="514"/>
      <c r="I151" s="514"/>
      <c r="J151" s="505"/>
      <c r="M151" s="508"/>
      <c r="O151" s="509"/>
      <c r="P151" s="509"/>
      <c r="Q151" s="509"/>
      <c r="R151" s="509"/>
      <c r="S151" s="509"/>
      <c r="T151" s="509"/>
      <c r="U151" s="509"/>
    </row>
    <row r="152" spans="1:21" s="507" customFormat="1">
      <c r="B152" s="511"/>
      <c r="C152" s="512"/>
      <c r="D152" s="512"/>
      <c r="E152" s="513"/>
      <c r="F152" s="511"/>
      <c r="G152" s="511"/>
      <c r="H152" s="514"/>
      <c r="I152" s="514"/>
      <c r="J152" s="505"/>
      <c r="M152" s="508"/>
      <c r="O152" s="509"/>
      <c r="P152" s="509"/>
      <c r="Q152" s="509"/>
      <c r="R152" s="509"/>
      <c r="S152" s="509"/>
      <c r="T152" s="509"/>
      <c r="U152" s="509"/>
    </row>
    <row r="153" spans="1:21" s="507" customFormat="1">
      <c r="B153" s="511"/>
      <c r="C153" s="512"/>
      <c r="D153" s="512"/>
      <c r="E153" s="511"/>
      <c r="F153" s="511"/>
      <c r="G153" s="511"/>
      <c r="H153" s="514"/>
      <c r="I153" s="514"/>
      <c r="J153" s="505" t="s">
        <v>102</v>
      </c>
      <c r="M153" s="508"/>
      <c r="O153" s="509"/>
      <c r="P153" s="509"/>
      <c r="Q153" s="509"/>
      <c r="R153" s="509"/>
      <c r="S153" s="509"/>
      <c r="T153" s="509"/>
      <c r="U153" s="509"/>
    </row>
    <row r="154" spans="1:21" s="507" customFormat="1">
      <c r="B154" s="511"/>
      <c r="C154" s="512"/>
      <c r="D154" s="512"/>
      <c r="E154" s="511"/>
      <c r="F154" s="511"/>
      <c r="G154" s="511"/>
      <c r="H154" s="514"/>
      <c r="I154" s="514"/>
      <c r="J154" s="505"/>
      <c r="M154" s="508"/>
    </row>
    <row r="155" spans="1:21" s="507" customFormat="1">
      <c r="B155" s="511"/>
      <c r="C155" s="512"/>
      <c r="D155" s="512"/>
      <c r="E155" s="511"/>
      <c r="F155" s="511"/>
      <c r="G155" s="511"/>
      <c r="H155" s="514"/>
      <c r="I155" s="514"/>
      <c r="J155" s="505"/>
      <c r="M155" s="508"/>
    </row>
    <row r="156" spans="1:21" s="507" customFormat="1">
      <c r="B156" s="511"/>
      <c r="C156" s="512"/>
      <c r="D156" s="512"/>
      <c r="E156" s="511"/>
      <c r="F156" s="511"/>
      <c r="G156" s="511"/>
      <c r="H156" s="514"/>
      <c r="I156" s="514"/>
      <c r="J156" s="505"/>
      <c r="M156" s="508"/>
    </row>
    <row r="157" spans="1:21" s="507" customFormat="1">
      <c r="B157" s="511"/>
      <c r="C157" s="513"/>
      <c r="D157" s="512"/>
      <c r="E157" s="511"/>
      <c r="F157" s="511"/>
      <c r="G157" s="511"/>
      <c r="H157" s="514"/>
      <c r="I157" s="514"/>
      <c r="J157" s="505"/>
      <c r="M157" s="508"/>
    </row>
    <row r="158" spans="1:21" s="507" customFormat="1">
      <c r="B158" s="511"/>
      <c r="C158" s="512"/>
      <c r="D158" s="512"/>
      <c r="E158" s="511"/>
      <c r="F158" s="511"/>
      <c r="G158" s="511"/>
      <c r="H158" s="514"/>
      <c r="I158" s="514"/>
      <c r="J158" s="505"/>
      <c r="M158" s="508"/>
    </row>
    <row r="159" spans="1:21" s="507" customFormat="1">
      <c r="B159" s="511"/>
      <c r="C159" s="512"/>
      <c r="D159" s="512"/>
      <c r="E159" s="511"/>
      <c r="F159" s="511"/>
      <c r="G159" s="511"/>
      <c r="H159" s="514"/>
      <c r="I159" s="514"/>
      <c r="J159" s="505"/>
      <c r="M159" s="508"/>
    </row>
    <row r="160" spans="1:21" s="507" customFormat="1">
      <c r="B160" s="511"/>
      <c r="C160" s="512"/>
      <c r="D160" s="512"/>
      <c r="E160" s="511"/>
      <c r="F160" s="511"/>
      <c r="G160" s="511"/>
      <c r="H160" s="514"/>
      <c r="I160" s="514"/>
      <c r="J160" s="505"/>
      <c r="M160" s="508"/>
    </row>
    <row r="161" spans="2:13" s="507" customFormat="1">
      <c r="B161" s="511"/>
      <c r="C161" s="512"/>
      <c r="D161" s="512"/>
      <c r="E161" s="511"/>
      <c r="F161" s="511"/>
      <c r="G161" s="511"/>
      <c r="H161" s="514"/>
      <c r="I161" s="514"/>
      <c r="J161" s="505"/>
      <c r="M161" s="508"/>
    </row>
    <row r="162" spans="2:13" s="507" customFormat="1">
      <c r="B162" s="511"/>
      <c r="C162" s="512"/>
      <c r="D162" s="512"/>
      <c r="E162" s="511"/>
      <c r="F162" s="511"/>
      <c r="G162" s="511"/>
      <c r="H162" s="514"/>
      <c r="I162" s="514"/>
      <c r="J162" s="505"/>
      <c r="M162" s="508"/>
    </row>
    <row r="163" spans="2:13" s="507" customFormat="1">
      <c r="B163" s="511"/>
      <c r="C163" s="512"/>
      <c r="D163" s="512"/>
      <c r="E163" s="511"/>
      <c r="F163" s="511"/>
      <c r="G163" s="511"/>
      <c r="H163" s="514"/>
      <c r="I163" s="514"/>
      <c r="J163" s="505"/>
      <c r="M163" s="508"/>
    </row>
    <row r="164" spans="2:13" s="507" customFormat="1">
      <c r="B164" s="511"/>
      <c r="C164" s="512"/>
      <c r="D164" s="512"/>
      <c r="E164" s="511"/>
      <c r="F164" s="511"/>
      <c r="G164" s="511"/>
      <c r="H164" s="514"/>
      <c r="I164" s="514"/>
      <c r="J164" s="505"/>
      <c r="M164" s="508"/>
    </row>
    <row r="165" spans="2:13" s="507" customFormat="1">
      <c r="B165" s="511"/>
      <c r="C165" s="512"/>
      <c r="D165" s="512"/>
      <c r="E165" s="511"/>
      <c r="F165" s="511"/>
      <c r="G165" s="511"/>
      <c r="H165" s="514"/>
      <c r="I165" s="514"/>
      <c r="J165" s="505"/>
      <c r="M165" s="508"/>
    </row>
    <row r="166" spans="2:13" s="507" customFormat="1">
      <c r="B166" s="511"/>
      <c r="C166" s="512"/>
      <c r="D166" s="512"/>
      <c r="E166" s="511"/>
      <c r="F166" s="511"/>
      <c r="G166" s="511"/>
      <c r="H166" s="514"/>
      <c r="I166" s="514"/>
      <c r="J166" s="505"/>
      <c r="M166" s="508"/>
    </row>
    <row r="167" spans="2:13" s="507" customFormat="1">
      <c r="B167" s="511"/>
      <c r="C167" s="512"/>
      <c r="D167" s="512"/>
      <c r="E167" s="511"/>
      <c r="F167" s="511"/>
      <c r="G167" s="511"/>
      <c r="H167" s="514"/>
      <c r="I167" s="514"/>
      <c r="J167" s="505"/>
      <c r="M167" s="508"/>
    </row>
    <row r="168" spans="2:13" s="507" customFormat="1">
      <c r="B168" s="511"/>
      <c r="C168" s="512"/>
      <c r="D168" s="512"/>
      <c r="E168" s="511"/>
      <c r="F168" s="511"/>
      <c r="G168" s="511"/>
      <c r="H168" s="514"/>
      <c r="I168" s="514"/>
      <c r="J168" s="505"/>
      <c r="M168" s="508"/>
    </row>
    <row r="169" spans="2:13" s="507" customFormat="1">
      <c r="B169" s="511"/>
      <c r="C169" s="512"/>
      <c r="D169" s="512"/>
      <c r="E169" s="511"/>
      <c r="F169" s="511"/>
      <c r="G169" s="511"/>
      <c r="H169" s="514"/>
      <c r="I169" s="514"/>
      <c r="J169" s="505"/>
      <c r="M169" s="508"/>
    </row>
    <row r="170" spans="2:13" s="507" customFormat="1">
      <c r="B170" s="511"/>
      <c r="C170" s="512"/>
      <c r="D170" s="512"/>
      <c r="E170" s="511"/>
      <c r="F170" s="511"/>
      <c r="G170" s="511"/>
      <c r="H170" s="514"/>
      <c r="I170" s="514"/>
      <c r="J170" s="505"/>
      <c r="M170" s="508"/>
    </row>
    <row r="171" spans="2:13" s="507" customFormat="1">
      <c r="B171" s="511"/>
      <c r="C171" s="512"/>
      <c r="D171" s="512"/>
      <c r="E171" s="511"/>
      <c r="F171" s="511"/>
      <c r="G171" s="511"/>
      <c r="H171" s="514"/>
      <c r="I171" s="514"/>
      <c r="J171" s="505"/>
      <c r="M171" s="508"/>
    </row>
    <row r="172" spans="2:13" s="507" customFormat="1">
      <c r="B172" s="511"/>
      <c r="C172" s="512"/>
      <c r="D172" s="512"/>
      <c r="E172" s="511"/>
      <c r="F172" s="511"/>
      <c r="G172" s="511"/>
      <c r="H172" s="514"/>
      <c r="I172" s="514"/>
      <c r="J172" s="505"/>
      <c r="M172" s="508"/>
    </row>
    <row r="173" spans="2:13" s="507" customFormat="1">
      <c r="B173" s="511"/>
      <c r="C173" s="512"/>
      <c r="D173" s="512"/>
      <c r="E173" s="511"/>
      <c r="F173" s="511"/>
      <c r="G173" s="511"/>
      <c r="H173" s="514"/>
      <c r="I173" s="514"/>
      <c r="J173" s="505"/>
      <c r="M173" s="508"/>
    </row>
    <row r="174" spans="2:13" s="507" customFormat="1">
      <c r="B174" s="511"/>
      <c r="C174" s="512"/>
      <c r="D174" s="512"/>
      <c r="E174" s="511"/>
      <c r="F174" s="511"/>
      <c r="G174" s="511"/>
      <c r="H174" s="514"/>
      <c r="I174" s="514"/>
      <c r="J174" s="505"/>
      <c r="M174" s="508"/>
    </row>
    <row r="175" spans="2:13" s="507" customFormat="1">
      <c r="B175" s="511"/>
      <c r="C175" s="512"/>
      <c r="D175" s="512"/>
      <c r="E175" s="511"/>
      <c r="F175" s="511"/>
      <c r="G175" s="511"/>
      <c r="H175" s="514"/>
      <c r="I175" s="514"/>
      <c r="J175" s="505"/>
      <c r="M175" s="508"/>
    </row>
    <row r="176" spans="2:13" s="507" customFormat="1">
      <c r="B176" s="511"/>
      <c r="C176" s="512"/>
      <c r="D176" s="512"/>
      <c r="E176" s="511"/>
      <c r="F176" s="511"/>
      <c r="G176" s="511"/>
      <c r="H176" s="514"/>
      <c r="I176" s="514"/>
      <c r="J176" s="505"/>
      <c r="M176" s="508"/>
    </row>
    <row r="177" spans="2:13" s="507" customFormat="1">
      <c r="B177" s="511"/>
      <c r="C177" s="512"/>
      <c r="D177" s="512"/>
      <c r="E177" s="511"/>
      <c r="F177" s="511"/>
      <c r="G177" s="511"/>
      <c r="H177" s="514"/>
      <c r="I177" s="514"/>
      <c r="J177" s="505"/>
      <c r="M177" s="508"/>
    </row>
    <row r="178" spans="2:13" s="507" customFormat="1">
      <c r="B178" s="511"/>
      <c r="C178" s="512"/>
      <c r="D178" s="512"/>
      <c r="E178" s="511"/>
      <c r="F178" s="511"/>
      <c r="G178" s="511"/>
      <c r="H178" s="514"/>
      <c r="I178" s="514"/>
      <c r="J178" s="505"/>
      <c r="M178" s="508"/>
    </row>
    <row r="179" spans="2:13" s="507" customFormat="1">
      <c r="B179" s="511"/>
      <c r="C179" s="512"/>
      <c r="D179" s="512"/>
      <c r="E179" s="511"/>
      <c r="F179" s="511"/>
      <c r="G179" s="511"/>
      <c r="H179" s="514"/>
      <c r="I179" s="514"/>
      <c r="J179" s="505"/>
      <c r="M179" s="508"/>
    </row>
    <row r="180" spans="2:13" s="507" customFormat="1">
      <c r="B180" s="511"/>
      <c r="C180" s="512"/>
      <c r="D180" s="512"/>
      <c r="E180" s="511"/>
      <c r="F180" s="511"/>
      <c r="G180" s="511"/>
      <c r="H180" s="514"/>
      <c r="I180" s="514"/>
      <c r="J180" s="505"/>
      <c r="M180" s="508"/>
    </row>
    <row r="181" spans="2:13" s="507" customFormat="1">
      <c r="B181" s="511"/>
      <c r="C181" s="512"/>
      <c r="D181" s="512"/>
      <c r="E181" s="511"/>
      <c r="F181" s="511"/>
      <c r="G181" s="511"/>
      <c r="H181" s="514"/>
      <c r="I181" s="514"/>
      <c r="J181" s="505"/>
      <c r="M181" s="508"/>
    </row>
    <row r="182" spans="2:13" s="507" customFormat="1">
      <c r="B182" s="511"/>
      <c r="C182" s="512"/>
      <c r="D182" s="512"/>
      <c r="E182" s="511"/>
      <c r="F182" s="511"/>
      <c r="G182" s="511"/>
      <c r="H182" s="514"/>
      <c r="I182" s="514"/>
      <c r="J182" s="505"/>
      <c r="M182" s="508"/>
    </row>
    <row r="183" spans="2:13" s="507" customFormat="1">
      <c r="B183" s="511"/>
      <c r="C183" s="512"/>
      <c r="D183" s="512"/>
      <c r="E183" s="511"/>
      <c r="F183" s="511"/>
      <c r="G183" s="511"/>
      <c r="H183" s="514"/>
      <c r="I183" s="514"/>
      <c r="J183" s="505"/>
      <c r="M183" s="508"/>
    </row>
    <row r="184" spans="2:13" s="507" customFormat="1">
      <c r="B184" s="511"/>
      <c r="C184" s="512"/>
      <c r="D184" s="512"/>
      <c r="E184" s="511"/>
      <c r="F184" s="511"/>
      <c r="G184" s="511"/>
      <c r="H184" s="514"/>
      <c r="I184" s="514"/>
      <c r="J184" s="505"/>
      <c r="M184" s="508"/>
    </row>
    <row r="185" spans="2:13" s="507" customFormat="1">
      <c r="B185" s="511"/>
      <c r="C185" s="512"/>
      <c r="D185" s="512"/>
      <c r="E185" s="511"/>
      <c r="F185" s="511"/>
      <c r="G185" s="511"/>
      <c r="H185" s="514"/>
      <c r="I185" s="514"/>
      <c r="J185" s="505"/>
      <c r="M185" s="508"/>
    </row>
    <row r="186" spans="2:13" s="507" customFormat="1">
      <c r="B186" s="511"/>
      <c r="C186" s="512"/>
      <c r="D186" s="512"/>
      <c r="E186" s="511"/>
      <c r="F186" s="511"/>
      <c r="G186" s="511"/>
      <c r="H186" s="514"/>
      <c r="I186" s="514"/>
      <c r="J186" s="505"/>
      <c r="M186" s="508"/>
    </row>
    <row r="187" spans="2:13" s="507" customFormat="1">
      <c r="B187" s="511"/>
      <c r="C187" s="512"/>
      <c r="D187" s="512"/>
      <c r="E187" s="511"/>
      <c r="F187" s="511"/>
      <c r="G187" s="511"/>
      <c r="H187" s="514"/>
      <c r="I187" s="514"/>
      <c r="J187" s="505"/>
      <c r="M187" s="508"/>
    </row>
    <row r="188" spans="2:13" s="507" customFormat="1">
      <c r="B188" s="511"/>
      <c r="C188" s="512"/>
      <c r="D188" s="512"/>
      <c r="E188" s="511"/>
      <c r="F188" s="511"/>
      <c r="G188" s="511"/>
      <c r="H188" s="514"/>
      <c r="I188" s="514"/>
      <c r="J188" s="505"/>
      <c r="M188" s="508"/>
    </row>
    <row r="189" spans="2:13" s="507" customFormat="1">
      <c r="B189" s="511"/>
      <c r="C189" s="512"/>
      <c r="D189" s="512"/>
      <c r="E189" s="511"/>
      <c r="F189" s="511"/>
      <c r="G189" s="511"/>
      <c r="H189" s="514"/>
      <c r="I189" s="514"/>
      <c r="J189" s="505"/>
      <c r="M189" s="508"/>
    </row>
    <row r="190" spans="2:13" s="507" customFormat="1">
      <c r="B190" s="511"/>
      <c r="C190" s="512"/>
      <c r="D190" s="512"/>
      <c r="E190" s="511"/>
      <c r="F190" s="511"/>
      <c r="G190" s="511"/>
      <c r="H190" s="514"/>
      <c r="I190" s="514"/>
      <c r="J190" s="505"/>
      <c r="M190" s="508"/>
    </row>
    <row r="191" spans="2:13" s="507" customFormat="1">
      <c r="B191" s="511"/>
      <c r="C191" s="512"/>
      <c r="D191" s="512"/>
      <c r="E191" s="511"/>
      <c r="F191" s="511"/>
      <c r="G191" s="511"/>
      <c r="H191" s="514"/>
      <c r="I191" s="514"/>
      <c r="J191" s="505"/>
      <c r="M191" s="508"/>
    </row>
    <row r="192" spans="2:13" s="507" customFormat="1">
      <c r="B192" s="511"/>
      <c r="C192" s="512"/>
      <c r="D192" s="512"/>
      <c r="E192" s="511"/>
      <c r="F192" s="511"/>
      <c r="G192" s="511"/>
      <c r="H192" s="514"/>
      <c r="I192" s="514"/>
      <c r="J192" s="505"/>
      <c r="M192" s="508"/>
    </row>
    <row r="193" spans="2:13" s="507" customFormat="1">
      <c r="B193" s="511"/>
      <c r="C193" s="512"/>
      <c r="D193" s="512"/>
      <c r="E193" s="511"/>
      <c r="F193" s="511"/>
      <c r="G193" s="511"/>
      <c r="H193" s="514"/>
      <c r="I193" s="514"/>
      <c r="J193" s="505"/>
      <c r="M193" s="508"/>
    </row>
    <row r="194" spans="2:13" s="507" customFormat="1">
      <c r="B194" s="511"/>
      <c r="C194" s="512"/>
      <c r="D194" s="512"/>
      <c r="E194" s="511"/>
      <c r="F194" s="511"/>
      <c r="G194" s="511"/>
      <c r="H194" s="514"/>
      <c r="I194" s="514"/>
      <c r="J194" s="505"/>
      <c r="M194" s="508"/>
    </row>
    <row r="195" spans="2:13" s="507" customFormat="1">
      <c r="B195" s="511"/>
      <c r="C195" s="512"/>
      <c r="D195" s="512"/>
      <c r="E195" s="511"/>
      <c r="F195" s="511"/>
      <c r="G195" s="511"/>
      <c r="H195" s="514"/>
      <c r="I195" s="514"/>
      <c r="J195" s="505"/>
      <c r="M195" s="508"/>
    </row>
    <row r="196" spans="2:13" s="507" customFormat="1">
      <c r="B196" s="511"/>
      <c r="C196" s="512"/>
      <c r="D196" s="512"/>
      <c r="E196" s="511"/>
      <c r="F196" s="511"/>
      <c r="G196" s="511"/>
      <c r="H196" s="514"/>
      <c r="I196" s="514"/>
      <c r="J196" s="505"/>
      <c r="M196" s="508"/>
    </row>
    <row r="197" spans="2:13" s="507" customFormat="1">
      <c r="B197" s="511"/>
      <c r="C197" s="512"/>
      <c r="D197" s="512"/>
      <c r="E197" s="511"/>
      <c r="F197" s="511"/>
      <c r="G197" s="511"/>
      <c r="H197" s="514"/>
      <c r="I197" s="514"/>
      <c r="J197" s="505"/>
      <c r="M197" s="508"/>
    </row>
    <row r="198" spans="2:13" s="507" customFormat="1">
      <c r="B198" s="511"/>
      <c r="C198" s="512"/>
      <c r="D198" s="512"/>
      <c r="E198" s="511"/>
      <c r="F198" s="511"/>
      <c r="G198" s="511"/>
      <c r="H198" s="514"/>
      <c r="I198" s="514"/>
      <c r="J198" s="505"/>
      <c r="M198" s="508"/>
    </row>
    <row r="199" spans="2:13" s="507" customFormat="1">
      <c r="B199" s="511"/>
      <c r="C199" s="512"/>
      <c r="D199" s="512"/>
      <c r="E199" s="511"/>
      <c r="F199" s="511"/>
      <c r="G199" s="511"/>
      <c r="H199" s="514"/>
      <c r="I199" s="514"/>
      <c r="J199" s="505"/>
      <c r="M199" s="508"/>
    </row>
    <row r="200" spans="2:13" s="507" customFormat="1">
      <c r="B200" s="511"/>
      <c r="C200" s="512"/>
      <c r="D200" s="512"/>
      <c r="E200" s="511"/>
      <c r="F200" s="511"/>
      <c r="G200" s="511"/>
      <c r="H200" s="514"/>
      <c r="I200" s="514"/>
      <c r="J200" s="505"/>
      <c r="M200" s="508"/>
    </row>
    <row r="201" spans="2:13" s="507" customFormat="1">
      <c r="B201" s="511"/>
      <c r="C201" s="512"/>
      <c r="D201" s="512"/>
      <c r="E201" s="511"/>
      <c r="F201" s="511"/>
      <c r="G201" s="511"/>
      <c r="H201" s="514"/>
      <c r="I201" s="514"/>
      <c r="J201" s="505"/>
      <c r="M201" s="508"/>
    </row>
    <row r="202" spans="2:13" s="507" customFormat="1">
      <c r="B202" s="511"/>
      <c r="C202" s="512"/>
      <c r="D202" s="512"/>
      <c r="E202" s="511"/>
      <c r="F202" s="511"/>
      <c r="G202" s="511"/>
      <c r="H202" s="514"/>
      <c r="I202" s="514"/>
      <c r="J202" s="505"/>
      <c r="M202" s="508"/>
    </row>
    <row r="203" spans="2:13" s="507" customFormat="1">
      <c r="B203" s="511"/>
      <c r="C203" s="512"/>
      <c r="D203" s="512"/>
      <c r="E203" s="511"/>
      <c r="F203" s="511"/>
      <c r="G203" s="511"/>
      <c r="H203" s="514"/>
      <c r="I203" s="514"/>
      <c r="J203" s="505"/>
      <c r="M203" s="508"/>
    </row>
    <row r="204" spans="2:13" s="507" customFormat="1">
      <c r="B204" s="511"/>
      <c r="C204" s="512"/>
      <c r="D204" s="512"/>
      <c r="E204" s="511"/>
      <c r="F204" s="511"/>
      <c r="G204" s="511"/>
      <c r="H204" s="514"/>
      <c r="I204" s="514"/>
      <c r="J204" s="505"/>
      <c r="M204" s="508"/>
    </row>
    <row r="205" spans="2:13" s="507" customFormat="1">
      <c r="B205" s="511"/>
      <c r="C205" s="512"/>
      <c r="D205" s="512"/>
      <c r="E205" s="511"/>
      <c r="F205" s="511"/>
      <c r="G205" s="511"/>
      <c r="H205" s="514"/>
      <c r="I205" s="514"/>
      <c r="J205" s="505"/>
      <c r="M205" s="508"/>
    </row>
    <row r="206" spans="2:13" s="507" customFormat="1">
      <c r="B206" s="511"/>
      <c r="C206" s="512"/>
      <c r="D206" s="512"/>
      <c r="E206" s="511"/>
      <c r="F206" s="511"/>
      <c r="G206" s="511"/>
      <c r="H206" s="514"/>
      <c r="I206" s="514"/>
      <c r="J206" s="505"/>
      <c r="M206" s="508"/>
    </row>
    <row r="207" spans="2:13" s="507" customFormat="1">
      <c r="B207" s="511"/>
      <c r="C207" s="512"/>
      <c r="D207" s="512"/>
      <c r="E207" s="511"/>
      <c r="F207" s="511"/>
      <c r="G207" s="511"/>
      <c r="H207" s="514"/>
      <c r="I207" s="514"/>
      <c r="J207" s="505"/>
      <c r="M207" s="508"/>
    </row>
    <row r="208" spans="2:13" s="507" customFormat="1">
      <c r="B208" s="511"/>
      <c r="C208" s="512"/>
      <c r="D208" s="512"/>
      <c r="E208" s="511"/>
      <c r="F208" s="511"/>
      <c r="G208" s="511"/>
      <c r="H208" s="514"/>
      <c r="I208" s="514"/>
      <c r="J208" s="505"/>
      <c r="M208" s="508"/>
    </row>
    <row r="209" spans="2:13" s="507" customFormat="1">
      <c r="B209" s="511"/>
      <c r="C209" s="512"/>
      <c r="D209" s="512"/>
      <c r="E209" s="511"/>
      <c r="F209" s="511"/>
      <c r="G209" s="511"/>
      <c r="H209" s="514"/>
      <c r="I209" s="514"/>
      <c r="J209" s="505"/>
      <c r="M209" s="508"/>
    </row>
    <row r="210" spans="2:13" s="507" customFormat="1">
      <c r="B210" s="511"/>
      <c r="C210" s="512"/>
      <c r="D210" s="512"/>
      <c r="E210" s="511"/>
      <c r="F210" s="511"/>
      <c r="G210" s="511"/>
      <c r="H210" s="514"/>
      <c r="I210" s="514"/>
      <c r="J210" s="505"/>
      <c r="M210" s="508"/>
    </row>
    <row r="211" spans="2:13" s="507" customFormat="1">
      <c r="B211" s="511"/>
      <c r="C211" s="512"/>
      <c r="D211" s="512"/>
      <c r="E211" s="511"/>
      <c r="F211" s="511"/>
      <c r="G211" s="511"/>
      <c r="H211" s="514"/>
      <c r="I211" s="514"/>
      <c r="J211" s="505"/>
      <c r="M211" s="508"/>
    </row>
    <row r="212" spans="2:13" s="507" customFormat="1">
      <c r="B212" s="511"/>
      <c r="C212" s="512"/>
      <c r="D212" s="512"/>
      <c r="E212" s="511"/>
      <c r="F212" s="511"/>
      <c r="G212" s="511"/>
      <c r="H212" s="514"/>
      <c r="I212" s="514"/>
      <c r="J212" s="505"/>
      <c r="M212" s="508"/>
    </row>
    <row r="213" spans="2:13" s="507" customFormat="1">
      <c r="B213" s="511"/>
      <c r="C213" s="512"/>
      <c r="D213" s="512"/>
      <c r="E213" s="511"/>
      <c r="F213" s="511"/>
      <c r="G213" s="511"/>
      <c r="H213" s="514"/>
      <c r="I213" s="514"/>
      <c r="J213" s="505"/>
      <c r="M213" s="508"/>
    </row>
    <row r="214" spans="2:13" s="507" customFormat="1">
      <c r="B214" s="511"/>
      <c r="C214" s="512"/>
      <c r="D214" s="512"/>
      <c r="E214" s="511"/>
      <c r="F214" s="511"/>
      <c r="G214" s="511"/>
      <c r="H214" s="514"/>
      <c r="I214" s="514"/>
      <c r="J214" s="505"/>
      <c r="M214" s="508"/>
    </row>
    <row r="215" spans="2:13" s="507" customFormat="1">
      <c r="B215" s="511"/>
      <c r="C215" s="512"/>
      <c r="D215" s="512"/>
      <c r="E215" s="511"/>
      <c r="F215" s="511"/>
      <c r="G215" s="511"/>
      <c r="H215" s="514"/>
      <c r="I215" s="514"/>
      <c r="J215" s="505"/>
      <c r="M215" s="508"/>
    </row>
    <row r="216" spans="2:13" s="507" customFormat="1">
      <c r="B216" s="511"/>
      <c r="C216" s="512"/>
      <c r="D216" s="512"/>
      <c r="E216" s="511"/>
      <c r="F216" s="511"/>
      <c r="G216" s="511"/>
      <c r="H216" s="514"/>
      <c r="I216" s="514"/>
      <c r="J216" s="505"/>
      <c r="M216" s="508"/>
    </row>
    <row r="217" spans="2:13" s="507" customFormat="1">
      <c r="B217" s="511"/>
      <c r="C217" s="512"/>
      <c r="D217" s="512"/>
      <c r="E217" s="511"/>
      <c r="F217" s="511"/>
      <c r="G217" s="511"/>
      <c r="H217" s="514"/>
      <c r="I217" s="514"/>
      <c r="J217" s="505"/>
      <c r="M217" s="508"/>
    </row>
    <row r="218" spans="2:13" s="507" customFormat="1">
      <c r="B218" s="511"/>
      <c r="C218" s="512"/>
      <c r="D218" s="512"/>
      <c r="E218" s="511"/>
      <c r="F218" s="511"/>
      <c r="G218" s="511"/>
      <c r="H218" s="514"/>
      <c r="I218" s="514"/>
      <c r="J218" s="505"/>
      <c r="M218" s="508"/>
    </row>
    <row r="219" spans="2:13" s="507" customFormat="1">
      <c r="B219" s="511"/>
      <c r="C219" s="512"/>
      <c r="D219" s="512"/>
      <c r="E219" s="511"/>
      <c r="F219" s="511"/>
      <c r="G219" s="511"/>
      <c r="H219" s="514"/>
      <c r="I219" s="514"/>
      <c r="J219" s="505"/>
      <c r="M219" s="508"/>
    </row>
    <row r="220" spans="2:13" s="507" customFormat="1">
      <c r="B220" s="511"/>
      <c r="C220" s="512"/>
      <c r="D220" s="512"/>
      <c r="E220" s="511"/>
      <c r="F220" s="511"/>
      <c r="G220" s="511"/>
      <c r="H220" s="514"/>
      <c r="I220" s="514"/>
      <c r="J220" s="505"/>
      <c r="M220" s="508"/>
    </row>
    <row r="221" spans="2:13" s="507" customFormat="1">
      <c r="B221" s="511"/>
      <c r="C221" s="512"/>
      <c r="D221" s="512"/>
      <c r="E221" s="511"/>
      <c r="F221" s="511"/>
      <c r="G221" s="511"/>
      <c r="H221" s="514"/>
      <c r="I221" s="514"/>
      <c r="J221" s="505"/>
      <c r="M221" s="508"/>
    </row>
    <row r="222" spans="2:13" s="507" customFormat="1">
      <c r="B222" s="511"/>
      <c r="C222" s="512"/>
      <c r="D222" s="512"/>
      <c r="E222" s="511"/>
      <c r="F222" s="511"/>
      <c r="G222" s="511"/>
      <c r="H222" s="514"/>
      <c r="I222" s="514"/>
      <c r="J222" s="505"/>
      <c r="M222" s="508"/>
    </row>
    <row r="223" spans="2:13" s="507" customFormat="1">
      <c r="B223" s="511"/>
      <c r="C223" s="512"/>
      <c r="D223" s="512"/>
      <c r="E223" s="511"/>
      <c r="F223" s="511"/>
      <c r="G223" s="511"/>
      <c r="H223" s="514"/>
      <c r="I223" s="514"/>
      <c r="J223" s="505"/>
      <c r="M223" s="508"/>
    </row>
    <row r="224" spans="2:13" s="507" customFormat="1">
      <c r="B224" s="511"/>
      <c r="C224" s="512"/>
      <c r="D224" s="512"/>
      <c r="E224" s="511"/>
      <c r="F224" s="511"/>
      <c r="G224" s="511"/>
      <c r="H224" s="514"/>
      <c r="I224" s="514"/>
      <c r="J224" s="505"/>
      <c r="M224" s="508"/>
    </row>
    <row r="225" spans="2:13" s="507" customFormat="1">
      <c r="B225" s="511"/>
      <c r="C225" s="512"/>
      <c r="D225" s="512"/>
      <c r="E225" s="511"/>
      <c r="F225" s="511"/>
      <c r="G225" s="511"/>
      <c r="H225" s="514"/>
      <c r="I225" s="514"/>
      <c r="J225" s="505"/>
      <c r="M225" s="508"/>
    </row>
    <row r="226" spans="2:13" s="507" customFormat="1">
      <c r="B226" s="511"/>
      <c r="C226" s="512"/>
      <c r="D226" s="512"/>
      <c r="E226" s="511"/>
      <c r="F226" s="511"/>
      <c r="G226" s="511"/>
      <c r="H226" s="514"/>
      <c r="I226" s="514"/>
      <c r="J226" s="505"/>
      <c r="M226" s="508"/>
    </row>
    <row r="227" spans="2:13" s="507" customFormat="1">
      <c r="B227" s="511"/>
      <c r="C227" s="512"/>
      <c r="D227" s="512"/>
      <c r="E227" s="511"/>
      <c r="F227" s="511"/>
      <c r="G227" s="511"/>
      <c r="H227" s="514"/>
      <c r="I227" s="514"/>
      <c r="J227" s="505"/>
      <c r="M227" s="508"/>
    </row>
    <row r="228" spans="2:13" s="507" customFormat="1">
      <c r="B228" s="511"/>
      <c r="C228" s="512"/>
      <c r="D228" s="512"/>
      <c r="E228" s="511"/>
      <c r="F228" s="511"/>
      <c r="G228" s="511"/>
      <c r="H228" s="514"/>
      <c r="I228" s="514"/>
      <c r="J228" s="505"/>
      <c r="M228" s="508"/>
    </row>
    <row r="229" spans="2:13" s="507" customFormat="1">
      <c r="B229" s="511"/>
      <c r="C229" s="512"/>
      <c r="D229" s="512"/>
      <c r="E229" s="511"/>
      <c r="F229" s="511"/>
      <c r="G229" s="511"/>
      <c r="H229" s="514"/>
      <c r="I229" s="514"/>
      <c r="J229" s="505"/>
      <c r="M229" s="508"/>
    </row>
    <row r="230" spans="2:13" s="507" customFormat="1">
      <c r="B230" s="511"/>
      <c r="C230" s="512"/>
      <c r="D230" s="512"/>
      <c r="E230" s="511"/>
      <c r="F230" s="511"/>
      <c r="G230" s="511"/>
      <c r="H230" s="514"/>
      <c r="I230" s="514"/>
      <c r="J230" s="505"/>
      <c r="M230" s="508"/>
    </row>
    <row r="231" spans="2:13" s="507" customFormat="1">
      <c r="B231" s="511"/>
      <c r="C231" s="512"/>
      <c r="D231" s="512"/>
      <c r="E231" s="511"/>
      <c r="F231" s="511"/>
      <c r="G231" s="511"/>
      <c r="H231" s="514"/>
      <c r="I231" s="514"/>
      <c r="J231" s="505"/>
      <c r="M231" s="508"/>
    </row>
    <row r="232" spans="2:13" s="507" customFormat="1">
      <c r="B232" s="511"/>
      <c r="C232" s="512"/>
      <c r="D232" s="512"/>
      <c r="E232" s="511"/>
      <c r="F232" s="511"/>
      <c r="G232" s="511"/>
      <c r="H232" s="514"/>
      <c r="I232" s="514"/>
      <c r="J232" s="505"/>
      <c r="M232" s="508"/>
    </row>
    <row r="233" spans="2:13" s="507" customFormat="1">
      <c r="B233" s="511"/>
      <c r="C233" s="512"/>
      <c r="D233" s="512"/>
      <c r="E233" s="511"/>
      <c r="F233" s="511"/>
      <c r="G233" s="511"/>
      <c r="H233" s="514"/>
      <c r="I233" s="514"/>
      <c r="J233" s="505"/>
      <c r="M233" s="508"/>
    </row>
    <row r="234" spans="2:13" s="507" customFormat="1">
      <c r="B234" s="511"/>
      <c r="C234" s="512"/>
      <c r="D234" s="512"/>
      <c r="E234" s="511"/>
      <c r="F234" s="511"/>
      <c r="G234" s="511"/>
      <c r="H234" s="514"/>
      <c r="I234" s="514"/>
      <c r="J234" s="505"/>
      <c r="M234" s="508"/>
    </row>
    <row r="235" spans="2:13" s="507" customFormat="1">
      <c r="B235" s="511"/>
      <c r="C235" s="512"/>
      <c r="D235" s="512"/>
      <c r="E235" s="511"/>
      <c r="F235" s="511"/>
      <c r="G235" s="511"/>
      <c r="H235" s="514"/>
      <c r="I235" s="514"/>
      <c r="J235" s="505"/>
      <c r="M235" s="508"/>
    </row>
    <row r="236" spans="2:13" s="507" customFormat="1">
      <c r="B236" s="511"/>
      <c r="C236" s="512"/>
      <c r="D236" s="512"/>
      <c r="E236" s="511"/>
      <c r="F236" s="511"/>
      <c r="G236" s="511"/>
      <c r="H236" s="514"/>
      <c r="I236" s="514"/>
      <c r="J236" s="505"/>
      <c r="M236" s="508"/>
    </row>
    <row r="237" spans="2:13" s="507" customFormat="1">
      <c r="B237" s="511"/>
      <c r="C237" s="512"/>
      <c r="D237" s="512"/>
      <c r="E237" s="511"/>
      <c r="F237" s="511"/>
      <c r="G237" s="511"/>
      <c r="H237" s="514"/>
      <c r="I237" s="514"/>
      <c r="J237" s="505"/>
      <c r="M237" s="508"/>
    </row>
    <row r="238" spans="2:13" s="507" customFormat="1">
      <c r="B238" s="511"/>
      <c r="C238" s="512"/>
      <c r="D238" s="512"/>
      <c r="E238" s="511"/>
      <c r="F238" s="511"/>
      <c r="G238" s="511"/>
      <c r="H238" s="514"/>
      <c r="I238" s="514"/>
      <c r="J238" s="505"/>
      <c r="M238" s="508"/>
    </row>
    <row r="239" spans="2:13" s="507" customFormat="1">
      <c r="B239" s="511"/>
      <c r="C239" s="512"/>
      <c r="D239" s="512"/>
      <c r="E239" s="511"/>
      <c r="F239" s="511"/>
      <c r="G239" s="511"/>
      <c r="H239" s="514"/>
      <c r="I239" s="514"/>
      <c r="J239" s="505"/>
      <c r="M239" s="508"/>
    </row>
    <row r="240" spans="2:13" s="507" customFormat="1">
      <c r="B240" s="511"/>
      <c r="C240" s="512"/>
      <c r="D240" s="512"/>
      <c r="E240" s="511"/>
      <c r="F240" s="511"/>
      <c r="G240" s="511"/>
      <c r="H240" s="514"/>
      <c r="I240" s="514"/>
      <c r="J240" s="505"/>
      <c r="M240" s="508"/>
    </row>
    <row r="241" spans="2:13" s="507" customFormat="1">
      <c r="B241" s="511"/>
      <c r="C241" s="512"/>
      <c r="D241" s="512"/>
      <c r="E241" s="511"/>
      <c r="F241" s="511"/>
      <c r="G241" s="511"/>
      <c r="H241" s="514"/>
      <c r="I241" s="514"/>
      <c r="J241" s="505"/>
      <c r="M241" s="508"/>
    </row>
    <row r="242" spans="2:13" s="507" customFormat="1">
      <c r="B242" s="511"/>
      <c r="C242" s="512"/>
      <c r="D242" s="512"/>
      <c r="E242" s="511"/>
      <c r="F242" s="511"/>
      <c r="G242" s="511"/>
      <c r="H242" s="514"/>
      <c r="I242" s="514"/>
      <c r="J242" s="505"/>
      <c r="M242" s="508"/>
    </row>
    <row r="243" spans="2:13" s="507" customFormat="1">
      <c r="B243" s="511"/>
      <c r="C243" s="512"/>
      <c r="D243" s="512"/>
      <c r="E243" s="511"/>
      <c r="F243" s="511"/>
      <c r="G243" s="511"/>
      <c r="H243" s="514"/>
      <c r="I243" s="514"/>
      <c r="J243" s="505"/>
      <c r="M243" s="508"/>
    </row>
    <row r="244" spans="2:13" s="507" customFormat="1">
      <c r="B244" s="511"/>
      <c r="C244" s="512"/>
      <c r="D244" s="512"/>
      <c r="E244" s="511"/>
      <c r="F244" s="511"/>
      <c r="G244" s="511"/>
      <c r="H244" s="514"/>
      <c r="I244" s="514"/>
      <c r="J244" s="505"/>
      <c r="M244" s="508"/>
    </row>
    <row r="245" spans="2:13" s="507" customFormat="1">
      <c r="B245" s="511"/>
      <c r="C245" s="512"/>
      <c r="D245" s="512"/>
      <c r="E245" s="511"/>
      <c r="F245" s="511"/>
      <c r="G245" s="511"/>
      <c r="H245" s="514"/>
      <c r="I245" s="514"/>
      <c r="J245" s="505"/>
      <c r="M245" s="508"/>
    </row>
    <row r="246" spans="2:13" s="507" customFormat="1">
      <c r="B246" s="511"/>
      <c r="C246" s="512"/>
      <c r="D246" s="512"/>
      <c r="E246" s="511"/>
      <c r="F246" s="511"/>
      <c r="G246" s="511"/>
      <c r="H246" s="514"/>
      <c r="I246" s="514"/>
      <c r="J246" s="505"/>
      <c r="M246" s="508"/>
    </row>
    <row r="247" spans="2:13" s="507" customFormat="1">
      <c r="B247" s="511"/>
      <c r="C247" s="512"/>
      <c r="D247" s="512"/>
      <c r="E247" s="511"/>
      <c r="F247" s="511"/>
      <c r="G247" s="511"/>
      <c r="H247" s="514"/>
      <c r="I247" s="514"/>
      <c r="J247" s="505"/>
      <c r="M247" s="508"/>
    </row>
    <row r="248" spans="2:13" s="507" customFormat="1">
      <c r="B248" s="511"/>
      <c r="C248" s="512"/>
      <c r="D248" s="512"/>
      <c r="E248" s="511"/>
      <c r="F248" s="511"/>
      <c r="G248" s="511"/>
      <c r="H248" s="514"/>
      <c r="I248" s="514"/>
      <c r="J248" s="505"/>
      <c r="M248" s="508"/>
    </row>
    <row r="249" spans="2:13" s="507" customFormat="1">
      <c r="B249" s="511"/>
      <c r="C249" s="512"/>
      <c r="D249" s="512"/>
      <c r="E249" s="511"/>
      <c r="F249" s="511"/>
      <c r="G249" s="511"/>
      <c r="H249" s="514"/>
      <c r="I249" s="514"/>
      <c r="J249" s="505"/>
      <c r="M249" s="508"/>
    </row>
    <row r="250" spans="2:13" s="507" customFormat="1">
      <c r="B250" s="511"/>
      <c r="C250" s="512"/>
      <c r="D250" s="512"/>
      <c r="E250" s="511"/>
      <c r="F250" s="511"/>
      <c r="G250" s="511"/>
      <c r="H250" s="514"/>
      <c r="I250" s="514"/>
      <c r="J250" s="505"/>
      <c r="M250" s="508"/>
    </row>
    <row r="251" spans="2:13" s="507" customFormat="1">
      <c r="B251" s="511"/>
      <c r="C251" s="512"/>
      <c r="D251" s="512"/>
      <c r="E251" s="511"/>
      <c r="F251" s="511"/>
      <c r="G251" s="511"/>
      <c r="H251" s="514"/>
      <c r="I251" s="514"/>
      <c r="J251" s="505"/>
      <c r="M251" s="508"/>
    </row>
    <row r="252" spans="2:13" s="507" customFormat="1">
      <c r="B252" s="511"/>
      <c r="C252" s="512"/>
      <c r="D252" s="512"/>
      <c r="E252" s="511"/>
      <c r="F252" s="511"/>
      <c r="G252" s="511"/>
      <c r="H252" s="514"/>
      <c r="I252" s="514"/>
      <c r="J252" s="505"/>
      <c r="M252" s="508"/>
    </row>
    <row r="253" spans="2:13" s="507" customFormat="1">
      <c r="B253" s="511"/>
      <c r="C253" s="512"/>
      <c r="D253" s="512"/>
      <c r="E253" s="511"/>
      <c r="F253" s="511"/>
      <c r="G253" s="511"/>
      <c r="H253" s="514"/>
      <c r="I253" s="514"/>
      <c r="J253" s="505"/>
      <c r="M253" s="508"/>
    </row>
    <row r="254" spans="2:13" s="507" customFormat="1">
      <c r="B254" s="511"/>
      <c r="C254" s="512"/>
      <c r="D254" s="512"/>
      <c r="E254" s="511"/>
      <c r="F254" s="511"/>
      <c r="G254" s="511"/>
      <c r="H254" s="514"/>
      <c r="I254" s="514"/>
      <c r="J254" s="505"/>
      <c r="M254" s="508"/>
    </row>
    <row r="255" spans="2:13" s="507" customFormat="1">
      <c r="B255" s="511"/>
      <c r="C255" s="512"/>
      <c r="D255" s="512"/>
      <c r="E255" s="511"/>
      <c r="F255" s="511"/>
      <c r="G255" s="511"/>
      <c r="H255" s="514"/>
      <c r="I255" s="514"/>
      <c r="J255" s="505"/>
      <c r="M255" s="508"/>
    </row>
    <row r="256" spans="2:13" s="507" customFormat="1">
      <c r="B256" s="511"/>
      <c r="C256" s="512"/>
      <c r="D256" s="512"/>
      <c r="E256" s="511"/>
      <c r="F256" s="511"/>
      <c r="G256" s="511"/>
      <c r="H256" s="514"/>
      <c r="I256" s="514"/>
      <c r="J256" s="505"/>
      <c r="M256" s="508"/>
    </row>
    <row r="257" spans="2:13" s="507" customFormat="1">
      <c r="B257" s="511"/>
      <c r="C257" s="512"/>
      <c r="D257" s="512"/>
      <c r="E257" s="511"/>
      <c r="F257" s="511"/>
      <c r="G257" s="511"/>
      <c r="H257" s="514"/>
      <c r="I257" s="514"/>
      <c r="J257" s="505"/>
      <c r="M257" s="508"/>
    </row>
    <row r="258" spans="2:13" s="507" customFormat="1">
      <c r="B258" s="511"/>
      <c r="C258" s="512"/>
      <c r="D258" s="512"/>
      <c r="E258" s="511"/>
      <c r="F258" s="511"/>
      <c r="G258" s="511"/>
      <c r="H258" s="514"/>
      <c r="I258" s="514"/>
      <c r="J258" s="505"/>
      <c r="M258" s="508"/>
    </row>
    <row r="259" spans="2:13" s="507" customFormat="1">
      <c r="B259" s="511"/>
      <c r="C259" s="512"/>
      <c r="D259" s="512"/>
      <c r="E259" s="511"/>
      <c r="F259" s="511"/>
      <c r="G259" s="511"/>
      <c r="H259" s="514"/>
      <c r="I259" s="514"/>
      <c r="J259" s="505"/>
      <c r="M259" s="508"/>
    </row>
    <row r="260" spans="2:13" s="507" customFormat="1">
      <c r="B260" s="511"/>
      <c r="C260" s="512"/>
      <c r="D260" s="512"/>
      <c r="E260" s="511"/>
      <c r="F260" s="511"/>
      <c r="G260" s="511"/>
      <c r="H260" s="514"/>
      <c r="I260" s="514"/>
      <c r="J260" s="505"/>
      <c r="M260" s="508"/>
    </row>
    <row r="261" spans="2:13" s="507" customFormat="1">
      <c r="B261" s="511"/>
      <c r="C261" s="512"/>
      <c r="D261" s="512"/>
      <c r="E261" s="511"/>
      <c r="F261" s="511"/>
      <c r="G261" s="511"/>
      <c r="H261" s="514"/>
      <c r="I261" s="514"/>
      <c r="J261" s="505"/>
      <c r="M261" s="508"/>
    </row>
    <row r="262" spans="2:13" s="507" customFormat="1">
      <c r="B262" s="511"/>
      <c r="C262" s="512"/>
      <c r="D262" s="512"/>
      <c r="E262" s="511"/>
      <c r="F262" s="511"/>
      <c r="G262" s="511"/>
      <c r="H262" s="514"/>
      <c r="I262" s="514"/>
      <c r="J262" s="505"/>
      <c r="M262" s="508"/>
    </row>
    <row r="263" spans="2:13" s="507" customFormat="1">
      <c r="B263" s="511"/>
      <c r="C263" s="512"/>
      <c r="D263" s="512"/>
      <c r="E263" s="511"/>
      <c r="F263" s="511"/>
      <c r="G263" s="511"/>
      <c r="H263" s="514"/>
      <c r="I263" s="514"/>
      <c r="J263" s="505"/>
      <c r="M263" s="508"/>
    </row>
    <row r="264" spans="2:13" s="507" customFormat="1">
      <c r="B264" s="511"/>
      <c r="C264" s="512"/>
      <c r="D264" s="512"/>
      <c r="E264" s="511"/>
      <c r="F264" s="511"/>
      <c r="G264" s="511"/>
      <c r="H264" s="514"/>
      <c r="I264" s="514"/>
      <c r="J264" s="505"/>
      <c r="M264" s="508"/>
    </row>
    <row r="265" spans="2:13" s="507" customFormat="1">
      <c r="B265" s="511"/>
      <c r="C265" s="512"/>
      <c r="D265" s="512"/>
      <c r="E265" s="511"/>
      <c r="F265" s="511"/>
      <c r="G265" s="511"/>
      <c r="H265" s="514"/>
      <c r="I265" s="514"/>
      <c r="J265" s="505"/>
      <c r="M265" s="508"/>
    </row>
    <row r="266" spans="2:13" s="507" customFormat="1">
      <c r="B266" s="511"/>
      <c r="C266" s="512"/>
      <c r="D266" s="512"/>
      <c r="E266" s="511"/>
      <c r="F266" s="511"/>
      <c r="G266" s="511"/>
      <c r="H266" s="514"/>
      <c r="I266" s="514"/>
      <c r="J266" s="505"/>
      <c r="M266" s="508"/>
    </row>
    <row r="267" spans="2:13" s="507" customFormat="1">
      <c r="B267" s="511"/>
      <c r="C267" s="512"/>
      <c r="D267" s="512"/>
      <c r="E267" s="511"/>
      <c r="F267" s="511"/>
      <c r="G267" s="511"/>
      <c r="H267" s="514"/>
      <c r="I267" s="514"/>
      <c r="J267" s="505"/>
      <c r="M267" s="508"/>
    </row>
    <row r="268" spans="2:13" s="507" customFormat="1">
      <c r="B268" s="511"/>
      <c r="C268" s="512"/>
      <c r="D268" s="512"/>
      <c r="E268" s="511"/>
      <c r="F268" s="511"/>
      <c r="G268" s="511"/>
      <c r="H268" s="514"/>
      <c r="I268" s="514"/>
      <c r="J268" s="505"/>
      <c r="M268" s="508"/>
    </row>
    <row r="269" spans="2:13" s="507" customFormat="1">
      <c r="B269" s="511"/>
      <c r="C269" s="512"/>
      <c r="D269" s="512"/>
      <c r="E269" s="511"/>
      <c r="F269" s="511"/>
      <c r="G269" s="511"/>
      <c r="H269" s="514"/>
      <c r="I269" s="514"/>
      <c r="J269" s="505"/>
      <c r="M269" s="508"/>
    </row>
    <row r="270" spans="2:13" s="507" customFormat="1">
      <c r="B270" s="511"/>
      <c r="C270" s="512"/>
      <c r="D270" s="512"/>
      <c r="E270" s="511"/>
      <c r="F270" s="511"/>
      <c r="G270" s="511"/>
      <c r="H270" s="514"/>
      <c r="I270" s="514"/>
      <c r="J270" s="505"/>
      <c r="M270" s="508"/>
    </row>
    <row r="271" spans="2:13" s="507" customFormat="1">
      <c r="B271" s="511"/>
      <c r="C271" s="512"/>
      <c r="D271" s="512"/>
      <c r="E271" s="511"/>
      <c r="F271" s="511"/>
      <c r="G271" s="511"/>
      <c r="H271" s="514"/>
      <c r="I271" s="514"/>
      <c r="J271" s="505"/>
      <c r="M271" s="508"/>
    </row>
    <row r="272" spans="2:13" s="507" customFormat="1">
      <c r="B272" s="511"/>
      <c r="C272" s="512"/>
      <c r="D272" s="512"/>
      <c r="E272" s="511"/>
      <c r="F272" s="511"/>
      <c r="G272" s="511"/>
      <c r="H272" s="514"/>
      <c r="I272" s="514"/>
      <c r="J272" s="505"/>
      <c r="M272" s="508"/>
    </row>
    <row r="273" spans="2:13" s="507" customFormat="1">
      <c r="B273" s="511"/>
      <c r="C273" s="512"/>
      <c r="D273" s="512"/>
      <c r="E273" s="511"/>
      <c r="F273" s="511"/>
      <c r="G273" s="511"/>
      <c r="H273" s="514"/>
      <c r="I273" s="514"/>
      <c r="J273" s="505"/>
      <c r="M273" s="508"/>
    </row>
    <row r="274" spans="2:13" s="507" customFormat="1">
      <c r="B274" s="511"/>
      <c r="C274" s="512"/>
      <c r="D274" s="512"/>
      <c r="E274" s="511"/>
      <c r="F274" s="511"/>
      <c r="G274" s="511"/>
      <c r="H274" s="514"/>
      <c r="I274" s="514"/>
      <c r="J274" s="505"/>
      <c r="M274" s="508"/>
    </row>
    <row r="275" spans="2:13" s="507" customFormat="1">
      <c r="B275" s="511"/>
      <c r="C275" s="512"/>
      <c r="D275" s="512"/>
      <c r="E275" s="511"/>
      <c r="F275" s="511"/>
      <c r="G275" s="511"/>
      <c r="H275" s="514"/>
      <c r="I275" s="514"/>
      <c r="J275" s="505"/>
      <c r="M275" s="508"/>
    </row>
    <row r="276" spans="2:13" s="507" customFormat="1">
      <c r="B276" s="511"/>
      <c r="C276" s="512"/>
      <c r="D276" s="512"/>
      <c r="E276" s="511"/>
      <c r="F276" s="511"/>
      <c r="G276" s="511"/>
      <c r="H276" s="514"/>
      <c r="I276" s="514"/>
      <c r="J276" s="505"/>
      <c r="M276" s="508"/>
    </row>
    <row r="277" spans="2:13" s="507" customFormat="1">
      <c r="B277" s="511"/>
      <c r="C277" s="512"/>
      <c r="D277" s="512"/>
      <c r="E277" s="511"/>
      <c r="F277" s="511"/>
      <c r="G277" s="511"/>
      <c r="H277" s="514"/>
      <c r="I277" s="514"/>
      <c r="J277" s="505"/>
      <c r="M277" s="508"/>
    </row>
    <row r="278" spans="2:13" s="507" customFormat="1">
      <c r="B278" s="511"/>
      <c r="C278" s="512"/>
      <c r="D278" s="512"/>
      <c r="E278" s="511"/>
      <c r="F278" s="511"/>
      <c r="G278" s="511"/>
      <c r="H278" s="514"/>
      <c r="I278" s="514"/>
      <c r="J278" s="505"/>
      <c r="M278" s="508"/>
    </row>
    <row r="279" spans="2:13" s="507" customFormat="1">
      <c r="B279" s="511"/>
      <c r="C279" s="512"/>
      <c r="D279" s="512"/>
      <c r="E279" s="511"/>
      <c r="F279" s="511"/>
      <c r="G279" s="511"/>
      <c r="H279" s="514"/>
      <c r="I279" s="514"/>
      <c r="J279" s="505"/>
      <c r="M279" s="508"/>
    </row>
    <row r="280" spans="2:13" s="507" customFormat="1">
      <c r="B280" s="511"/>
      <c r="C280" s="512"/>
      <c r="D280" s="512"/>
      <c r="E280" s="511"/>
      <c r="F280" s="511"/>
      <c r="G280" s="511"/>
      <c r="H280" s="514"/>
      <c r="I280" s="514"/>
      <c r="J280" s="505"/>
      <c r="M280" s="508"/>
    </row>
    <row r="281" spans="2:13" s="507" customFormat="1">
      <c r="B281" s="511"/>
      <c r="C281" s="512"/>
      <c r="D281" s="512"/>
      <c r="E281" s="511"/>
      <c r="F281" s="511"/>
      <c r="G281" s="511"/>
      <c r="H281" s="514"/>
      <c r="I281" s="514"/>
      <c r="J281" s="505"/>
      <c r="M281" s="508"/>
    </row>
    <row r="282" spans="2:13" s="507" customFormat="1">
      <c r="B282" s="511"/>
      <c r="C282" s="512"/>
      <c r="D282" s="512"/>
      <c r="E282" s="511"/>
      <c r="F282" s="511"/>
      <c r="G282" s="511"/>
      <c r="H282" s="514"/>
      <c r="I282" s="514"/>
      <c r="J282" s="505"/>
      <c r="M282" s="508"/>
    </row>
    <row r="283" spans="2:13" s="507" customFormat="1">
      <c r="B283" s="511"/>
      <c r="C283" s="512"/>
      <c r="D283" s="512"/>
      <c r="E283" s="511"/>
      <c r="F283" s="511"/>
      <c r="G283" s="511"/>
      <c r="H283" s="514"/>
      <c r="I283" s="514"/>
      <c r="J283" s="505"/>
      <c r="M283" s="508"/>
    </row>
    <row r="284" spans="2:13" s="507" customFormat="1">
      <c r="B284" s="511"/>
      <c r="C284" s="512"/>
      <c r="D284" s="512"/>
      <c r="E284" s="511"/>
      <c r="F284" s="511"/>
      <c r="G284" s="511"/>
      <c r="H284" s="514"/>
      <c r="I284" s="514"/>
      <c r="J284" s="505"/>
      <c r="M284" s="508"/>
    </row>
    <row r="285" spans="2:13" s="507" customFormat="1">
      <c r="B285" s="511"/>
      <c r="C285" s="512"/>
      <c r="D285" s="512"/>
      <c r="E285" s="511"/>
      <c r="F285" s="511"/>
      <c r="G285" s="511"/>
      <c r="H285" s="514"/>
      <c r="I285" s="514"/>
      <c r="J285" s="505"/>
      <c r="M285" s="508"/>
    </row>
    <row r="286" spans="2:13" s="507" customFormat="1">
      <c r="B286" s="511"/>
      <c r="C286" s="512"/>
      <c r="D286" s="512"/>
      <c r="E286" s="511"/>
      <c r="F286" s="511"/>
      <c r="G286" s="511"/>
      <c r="H286" s="514"/>
      <c r="I286" s="514"/>
      <c r="J286" s="505"/>
      <c r="M286" s="508"/>
    </row>
    <row r="287" spans="2:13" s="507" customFormat="1">
      <c r="B287" s="511"/>
      <c r="C287" s="512"/>
      <c r="D287" s="512"/>
      <c r="E287" s="511"/>
      <c r="F287" s="511"/>
      <c r="G287" s="511"/>
      <c r="H287" s="514"/>
      <c r="I287" s="514"/>
      <c r="J287" s="505"/>
      <c r="M287" s="508"/>
    </row>
    <row r="288" spans="2:13" s="507" customFormat="1">
      <c r="B288" s="511"/>
      <c r="C288" s="512"/>
      <c r="D288" s="512"/>
      <c r="E288" s="511"/>
      <c r="F288" s="511"/>
      <c r="G288" s="511"/>
      <c r="H288" s="514"/>
      <c r="I288" s="514"/>
      <c r="J288" s="505"/>
      <c r="M288" s="508"/>
    </row>
    <row r="289" spans="2:13" s="507" customFormat="1">
      <c r="B289" s="511"/>
      <c r="C289" s="512"/>
      <c r="D289" s="512"/>
      <c r="E289" s="511"/>
      <c r="F289" s="511"/>
      <c r="G289" s="511"/>
      <c r="H289" s="514"/>
      <c r="I289" s="514"/>
      <c r="J289" s="505"/>
      <c r="M289" s="508"/>
    </row>
    <row r="290" spans="2:13" s="507" customFormat="1">
      <c r="B290" s="511"/>
      <c r="C290" s="512"/>
      <c r="D290" s="512"/>
      <c r="E290" s="511"/>
      <c r="F290" s="511"/>
      <c r="G290" s="511"/>
      <c r="H290" s="514"/>
      <c r="I290" s="514"/>
      <c r="J290" s="505"/>
      <c r="M290" s="508"/>
    </row>
    <row r="291" spans="2:13" s="507" customFormat="1">
      <c r="B291" s="511"/>
      <c r="C291" s="512"/>
      <c r="D291" s="512"/>
      <c r="E291" s="511"/>
      <c r="F291" s="511"/>
      <c r="G291" s="511"/>
      <c r="H291" s="514"/>
      <c r="I291" s="514"/>
      <c r="J291" s="505"/>
      <c r="M291" s="508"/>
    </row>
    <row r="292" spans="2:13" s="507" customFormat="1">
      <c r="B292" s="511"/>
      <c r="C292" s="512"/>
      <c r="D292" s="512"/>
      <c r="E292" s="511"/>
      <c r="F292" s="511"/>
      <c r="G292" s="511"/>
      <c r="H292" s="514"/>
      <c r="I292" s="514"/>
      <c r="J292" s="505"/>
      <c r="M292" s="508"/>
    </row>
    <row r="293" spans="2:13" s="507" customFormat="1">
      <c r="B293" s="511"/>
      <c r="C293" s="512"/>
      <c r="D293" s="512"/>
      <c r="E293" s="511"/>
      <c r="F293" s="511"/>
      <c r="G293" s="511"/>
      <c r="H293" s="514"/>
      <c r="I293" s="514"/>
      <c r="J293" s="505"/>
      <c r="M293" s="508"/>
    </row>
    <row r="294" spans="2:13" s="507" customFormat="1">
      <c r="B294" s="511"/>
      <c r="C294" s="512"/>
      <c r="D294" s="512"/>
      <c r="E294" s="511"/>
      <c r="F294" s="511"/>
      <c r="G294" s="511"/>
      <c r="H294" s="514"/>
      <c r="I294" s="514"/>
      <c r="J294" s="505"/>
      <c r="M294" s="508"/>
    </row>
    <row r="295" spans="2:13" s="507" customFormat="1">
      <c r="B295" s="511"/>
      <c r="C295" s="512"/>
      <c r="D295" s="512"/>
      <c r="E295" s="511"/>
      <c r="F295" s="511"/>
      <c r="G295" s="511"/>
      <c r="H295" s="514"/>
      <c r="I295" s="514"/>
      <c r="J295" s="505"/>
      <c r="M295" s="508"/>
    </row>
    <row r="296" spans="2:13" s="507" customFormat="1">
      <c r="B296" s="511"/>
      <c r="C296" s="512"/>
      <c r="D296" s="512"/>
      <c r="E296" s="511"/>
      <c r="F296" s="511"/>
      <c r="G296" s="511"/>
      <c r="H296" s="514"/>
      <c r="I296" s="514"/>
      <c r="J296" s="505"/>
      <c r="M296" s="508"/>
    </row>
    <row r="297" spans="2:13" s="507" customFormat="1">
      <c r="B297" s="511"/>
      <c r="C297" s="512"/>
      <c r="D297" s="512"/>
      <c r="E297" s="511"/>
      <c r="F297" s="511"/>
      <c r="G297" s="511"/>
      <c r="H297" s="514"/>
      <c r="I297" s="514"/>
      <c r="J297" s="505"/>
      <c r="M297" s="508"/>
    </row>
    <row r="298" spans="2:13" s="507" customFormat="1">
      <c r="B298" s="511"/>
      <c r="C298" s="512"/>
      <c r="D298" s="512"/>
      <c r="E298" s="511"/>
      <c r="F298" s="511"/>
      <c r="G298" s="511"/>
      <c r="H298" s="514"/>
      <c r="I298" s="514"/>
      <c r="J298" s="505"/>
      <c r="M298" s="508"/>
    </row>
    <row r="299" spans="2:13" s="507" customFormat="1">
      <c r="B299" s="511"/>
      <c r="C299" s="512"/>
      <c r="D299" s="512"/>
      <c r="E299" s="511"/>
      <c r="F299" s="511"/>
      <c r="G299" s="511"/>
      <c r="H299" s="514"/>
      <c r="I299" s="514"/>
      <c r="J299" s="505"/>
      <c r="M299" s="508"/>
    </row>
    <row r="300" spans="2:13" s="507" customFormat="1">
      <c r="B300" s="511"/>
      <c r="C300" s="512"/>
      <c r="D300" s="512"/>
      <c r="E300" s="511"/>
      <c r="F300" s="511"/>
      <c r="G300" s="511"/>
      <c r="H300" s="514"/>
      <c r="I300" s="514"/>
      <c r="J300" s="505"/>
      <c r="M300" s="508"/>
    </row>
    <row r="301" spans="2:13" s="507" customFormat="1">
      <c r="B301" s="511"/>
      <c r="C301" s="512"/>
      <c r="D301" s="512"/>
      <c r="E301" s="511"/>
      <c r="F301" s="511"/>
      <c r="G301" s="511"/>
      <c r="H301" s="514"/>
      <c r="I301" s="514"/>
      <c r="J301" s="505"/>
      <c r="M301" s="508"/>
    </row>
    <row r="302" spans="2:13" s="507" customFormat="1">
      <c r="B302" s="511"/>
      <c r="C302" s="512"/>
      <c r="D302" s="512"/>
      <c r="E302" s="511"/>
      <c r="F302" s="511"/>
      <c r="G302" s="511"/>
      <c r="H302" s="514"/>
      <c r="I302" s="514"/>
      <c r="J302" s="505"/>
      <c r="M302" s="508"/>
    </row>
    <row r="303" spans="2:13" s="507" customFormat="1">
      <c r="B303" s="511"/>
      <c r="C303" s="512"/>
      <c r="D303" s="512"/>
      <c r="E303" s="511"/>
      <c r="F303" s="511"/>
      <c r="G303" s="511"/>
      <c r="H303" s="514"/>
      <c r="I303" s="514"/>
      <c r="J303" s="505"/>
      <c r="M303" s="508"/>
    </row>
    <row r="304" spans="2:13" s="507" customFormat="1">
      <c r="B304" s="511"/>
      <c r="C304" s="512"/>
      <c r="D304" s="512"/>
      <c r="E304" s="511"/>
      <c r="F304" s="511"/>
      <c r="G304" s="511"/>
      <c r="H304" s="514"/>
      <c r="I304" s="514"/>
      <c r="J304" s="505"/>
      <c r="M304" s="508"/>
    </row>
    <row r="305" spans="2:13" s="507" customFormat="1">
      <c r="B305" s="511"/>
      <c r="C305" s="512"/>
      <c r="D305" s="512"/>
      <c r="E305" s="511"/>
      <c r="F305" s="511"/>
      <c r="G305" s="511"/>
      <c r="H305" s="514"/>
      <c r="I305" s="514"/>
      <c r="J305" s="505"/>
      <c r="M305" s="508"/>
    </row>
    <row r="306" spans="2:13" s="507" customFormat="1">
      <c r="B306" s="511"/>
      <c r="C306" s="512"/>
      <c r="D306" s="512"/>
      <c r="E306" s="511"/>
      <c r="F306" s="511"/>
      <c r="G306" s="511"/>
      <c r="H306" s="514"/>
      <c r="I306" s="514"/>
      <c r="J306" s="505"/>
      <c r="M306" s="508"/>
    </row>
    <row r="307" spans="2:13" s="507" customFormat="1">
      <c r="B307" s="511"/>
      <c r="C307" s="512"/>
      <c r="D307" s="512"/>
      <c r="E307" s="511"/>
      <c r="F307" s="511"/>
      <c r="G307" s="511"/>
      <c r="H307" s="514"/>
      <c r="I307" s="514"/>
      <c r="J307" s="505"/>
      <c r="M307" s="508"/>
    </row>
    <row r="308" spans="2:13" s="507" customFormat="1">
      <c r="B308" s="511"/>
      <c r="C308" s="512"/>
      <c r="D308" s="512"/>
      <c r="E308" s="511"/>
      <c r="F308" s="511"/>
      <c r="G308" s="511"/>
      <c r="H308" s="514"/>
      <c r="I308" s="514"/>
      <c r="J308" s="505"/>
      <c r="M308" s="508"/>
    </row>
    <row r="309" spans="2:13" s="507" customFormat="1">
      <c r="B309" s="511"/>
      <c r="C309" s="512"/>
      <c r="D309" s="512"/>
      <c r="E309" s="511"/>
      <c r="F309" s="511"/>
      <c r="G309" s="511"/>
      <c r="H309" s="514"/>
      <c r="I309" s="514"/>
      <c r="J309" s="505"/>
      <c r="M309" s="508"/>
    </row>
    <row r="310" spans="2:13" s="507" customFormat="1">
      <c r="B310" s="511"/>
      <c r="C310" s="512"/>
      <c r="D310" s="512"/>
      <c r="E310" s="511"/>
      <c r="F310" s="511"/>
      <c r="G310" s="511"/>
      <c r="H310" s="514"/>
      <c r="I310" s="514"/>
      <c r="J310" s="505"/>
      <c r="M310" s="508"/>
    </row>
    <row r="311" spans="2:13" s="507" customFormat="1">
      <c r="B311" s="511"/>
      <c r="C311" s="512"/>
      <c r="D311" s="512"/>
      <c r="E311" s="511"/>
      <c r="F311" s="511"/>
      <c r="G311" s="511"/>
      <c r="H311" s="514"/>
      <c r="I311" s="514"/>
      <c r="J311" s="505"/>
      <c r="M311" s="508"/>
    </row>
    <row r="312" spans="2:13" s="507" customFormat="1">
      <c r="B312" s="511"/>
      <c r="C312" s="512"/>
      <c r="D312" s="512"/>
      <c r="E312" s="511"/>
      <c r="F312" s="511"/>
      <c r="G312" s="511"/>
      <c r="H312" s="514"/>
      <c r="I312" s="514"/>
      <c r="J312" s="505"/>
      <c r="M312" s="508"/>
    </row>
    <row r="313" spans="2:13" s="507" customFormat="1">
      <c r="B313" s="511"/>
      <c r="C313" s="512"/>
      <c r="D313" s="512"/>
      <c r="E313" s="511"/>
      <c r="F313" s="511"/>
      <c r="G313" s="511"/>
      <c r="H313" s="514"/>
      <c r="I313" s="514"/>
      <c r="J313" s="505"/>
      <c r="M313" s="508"/>
    </row>
    <row r="314" spans="2:13" s="507" customFormat="1">
      <c r="B314" s="511"/>
      <c r="C314" s="512"/>
      <c r="D314" s="512"/>
      <c r="E314" s="511"/>
      <c r="F314" s="511"/>
      <c r="G314" s="511"/>
      <c r="H314" s="514"/>
      <c r="I314" s="514"/>
      <c r="J314" s="505"/>
      <c r="M314" s="508"/>
    </row>
    <row r="315" spans="2:13" s="507" customFormat="1">
      <c r="B315" s="511"/>
      <c r="C315" s="512"/>
      <c r="D315" s="512"/>
      <c r="E315" s="511"/>
      <c r="F315" s="511"/>
      <c r="G315" s="511"/>
      <c r="H315" s="514"/>
      <c r="I315" s="514"/>
      <c r="J315" s="505"/>
      <c r="M315" s="508"/>
    </row>
    <row r="316" spans="2:13" s="507" customFormat="1">
      <c r="B316" s="511"/>
      <c r="C316" s="512"/>
      <c r="D316" s="512"/>
      <c r="E316" s="511"/>
      <c r="F316" s="511"/>
      <c r="G316" s="511"/>
      <c r="H316" s="514"/>
      <c r="I316" s="514"/>
      <c r="J316" s="505"/>
      <c r="M316" s="508"/>
    </row>
    <row r="317" spans="2:13" s="507" customFormat="1">
      <c r="B317" s="511"/>
      <c r="C317" s="512"/>
      <c r="D317" s="512"/>
      <c r="E317" s="511"/>
      <c r="F317" s="511"/>
      <c r="G317" s="511"/>
      <c r="H317" s="514"/>
      <c r="I317" s="514"/>
      <c r="J317" s="505"/>
      <c r="M317" s="508"/>
    </row>
    <row r="318" spans="2:13" s="507" customFormat="1">
      <c r="B318" s="511"/>
      <c r="C318" s="512"/>
      <c r="D318" s="512"/>
      <c r="E318" s="511"/>
      <c r="F318" s="511"/>
      <c r="G318" s="511"/>
      <c r="H318" s="514"/>
      <c r="I318" s="514"/>
      <c r="J318" s="505"/>
      <c r="M318" s="508"/>
    </row>
    <row r="319" spans="2:13" s="507" customFormat="1">
      <c r="B319" s="511"/>
      <c r="C319" s="512"/>
      <c r="D319" s="512"/>
      <c r="E319" s="511"/>
      <c r="F319" s="511"/>
      <c r="G319" s="511"/>
      <c r="H319" s="514"/>
      <c r="I319" s="514"/>
      <c r="J319" s="505"/>
      <c r="M319" s="508"/>
    </row>
    <row r="320" spans="2:13" s="507" customFormat="1">
      <c r="B320" s="511"/>
      <c r="C320" s="512"/>
      <c r="D320" s="512"/>
      <c r="E320" s="511"/>
      <c r="F320" s="511"/>
      <c r="G320" s="511"/>
      <c r="H320" s="514"/>
      <c r="I320" s="514"/>
      <c r="J320" s="505"/>
      <c r="M320" s="508"/>
    </row>
    <row r="321" spans="2:13" s="507" customFormat="1">
      <c r="B321" s="511"/>
      <c r="C321" s="512"/>
      <c r="D321" s="512"/>
      <c r="E321" s="511"/>
      <c r="F321" s="511"/>
      <c r="G321" s="511"/>
      <c r="H321" s="514"/>
      <c r="I321" s="514"/>
      <c r="J321" s="505"/>
      <c r="M321" s="508"/>
    </row>
    <row r="322" spans="2:13" s="507" customFormat="1">
      <c r="B322" s="511"/>
      <c r="C322" s="512"/>
      <c r="D322" s="512"/>
      <c r="E322" s="511"/>
      <c r="F322" s="511"/>
      <c r="G322" s="511"/>
      <c r="H322" s="514"/>
      <c r="I322" s="514"/>
      <c r="J322" s="505"/>
      <c r="M322" s="508"/>
    </row>
    <row r="323" spans="2:13" s="507" customFormat="1">
      <c r="B323" s="511"/>
      <c r="C323" s="512"/>
      <c r="D323" s="512"/>
      <c r="E323" s="511"/>
      <c r="F323" s="511"/>
      <c r="G323" s="511"/>
      <c r="H323" s="514"/>
      <c r="I323" s="514"/>
      <c r="J323" s="505"/>
      <c r="M323" s="508"/>
    </row>
    <row r="324" spans="2:13" s="507" customFormat="1">
      <c r="B324" s="511"/>
      <c r="C324" s="512"/>
      <c r="D324" s="512"/>
      <c r="E324" s="511"/>
      <c r="F324" s="511"/>
      <c r="G324" s="511"/>
      <c r="H324" s="514"/>
      <c r="I324" s="514"/>
      <c r="J324" s="505"/>
      <c r="M324" s="508"/>
    </row>
    <row r="325" spans="2:13" s="507" customFormat="1">
      <c r="B325" s="511"/>
      <c r="C325" s="512"/>
      <c r="D325" s="512"/>
      <c r="E325" s="511"/>
      <c r="F325" s="511"/>
      <c r="G325" s="511"/>
      <c r="H325" s="514"/>
      <c r="I325" s="514"/>
      <c r="J325" s="505"/>
      <c r="M325" s="508"/>
    </row>
    <row r="326" spans="2:13" s="507" customFormat="1">
      <c r="B326" s="511"/>
      <c r="C326" s="512"/>
      <c r="D326" s="512"/>
      <c r="E326" s="511"/>
      <c r="F326" s="511"/>
      <c r="G326" s="511"/>
      <c r="H326" s="514"/>
      <c r="I326" s="514"/>
      <c r="J326" s="505"/>
      <c r="M326" s="508"/>
    </row>
    <row r="327" spans="2:13" s="507" customFormat="1">
      <c r="B327" s="511"/>
      <c r="C327" s="512"/>
      <c r="D327" s="512"/>
      <c r="E327" s="511"/>
      <c r="F327" s="511"/>
      <c r="G327" s="511"/>
      <c r="H327" s="514"/>
      <c r="I327" s="514"/>
      <c r="J327" s="505"/>
      <c r="M327" s="508"/>
    </row>
    <row r="328" spans="2:13" s="507" customFormat="1">
      <c r="B328" s="511"/>
      <c r="C328" s="512"/>
      <c r="D328" s="512"/>
      <c r="E328" s="511"/>
      <c r="F328" s="511"/>
      <c r="G328" s="511"/>
      <c r="H328" s="514"/>
      <c r="I328" s="514"/>
      <c r="J328" s="505"/>
      <c r="M328" s="508"/>
    </row>
    <row r="329" spans="2:13" s="507" customFormat="1">
      <c r="B329" s="511"/>
      <c r="C329" s="512"/>
      <c r="D329" s="512"/>
      <c r="E329" s="511"/>
      <c r="F329" s="511"/>
      <c r="G329" s="511"/>
      <c r="H329" s="514"/>
      <c r="I329" s="514"/>
      <c r="J329" s="505"/>
      <c r="M329" s="508"/>
    </row>
    <row r="330" spans="2:13" s="507" customFormat="1">
      <c r="B330" s="511"/>
      <c r="C330" s="512"/>
      <c r="D330" s="512"/>
      <c r="E330" s="511"/>
      <c r="F330" s="511"/>
      <c r="G330" s="511"/>
      <c r="H330" s="514"/>
      <c r="I330" s="514"/>
      <c r="J330" s="505"/>
      <c r="M330" s="508"/>
    </row>
    <row r="331" spans="2:13" s="507" customFormat="1">
      <c r="B331" s="511"/>
      <c r="C331" s="512"/>
      <c r="D331" s="512"/>
      <c r="E331" s="511"/>
      <c r="F331" s="511"/>
      <c r="G331" s="511"/>
      <c r="H331" s="514"/>
      <c r="I331" s="514"/>
      <c r="J331" s="505"/>
      <c r="M331" s="508"/>
    </row>
    <row r="332" spans="2:13" s="507" customFormat="1">
      <c r="B332" s="511"/>
      <c r="C332" s="512"/>
      <c r="D332" s="512"/>
      <c r="E332" s="511"/>
      <c r="F332" s="511"/>
      <c r="G332" s="511"/>
      <c r="H332" s="514"/>
      <c r="I332" s="514"/>
      <c r="J332" s="505"/>
      <c r="M332" s="508"/>
    </row>
    <row r="333" spans="2:13" s="507" customFormat="1">
      <c r="B333" s="511"/>
      <c r="C333" s="512"/>
      <c r="D333" s="512"/>
      <c r="E333" s="511"/>
      <c r="F333" s="511"/>
      <c r="G333" s="511"/>
      <c r="H333" s="514"/>
      <c r="I333" s="514"/>
      <c r="J333" s="505"/>
      <c r="M333" s="508"/>
    </row>
    <row r="334" spans="2:13" s="507" customFormat="1">
      <c r="B334" s="511"/>
      <c r="C334" s="512"/>
      <c r="D334" s="512"/>
      <c r="E334" s="511"/>
      <c r="F334" s="511"/>
      <c r="G334" s="511"/>
      <c r="H334" s="514"/>
      <c r="I334" s="514"/>
      <c r="J334" s="505"/>
      <c r="M334" s="508"/>
    </row>
    <row r="335" spans="2:13" s="507" customFormat="1">
      <c r="B335" s="511"/>
      <c r="C335" s="512"/>
      <c r="D335" s="512"/>
      <c r="E335" s="511"/>
      <c r="F335" s="511"/>
      <c r="G335" s="511"/>
      <c r="H335" s="514"/>
      <c r="I335" s="514"/>
      <c r="J335" s="505"/>
      <c r="M335" s="508"/>
    </row>
    <row r="336" spans="2:13" s="507" customFormat="1">
      <c r="B336" s="511"/>
      <c r="C336" s="512"/>
      <c r="D336" s="512"/>
      <c r="E336" s="511"/>
      <c r="F336" s="511"/>
      <c r="G336" s="511"/>
      <c r="H336" s="514"/>
      <c r="I336" s="514"/>
      <c r="J336" s="505"/>
      <c r="M336" s="508"/>
    </row>
    <row r="337" spans="2:13" s="507" customFormat="1">
      <c r="B337" s="511"/>
      <c r="C337" s="512"/>
      <c r="D337" s="512"/>
      <c r="E337" s="511"/>
      <c r="F337" s="511"/>
      <c r="G337" s="511"/>
      <c r="H337" s="514"/>
      <c r="I337" s="514"/>
      <c r="J337" s="505"/>
      <c r="M337" s="508"/>
    </row>
    <row r="338" spans="2:13" s="507" customFormat="1">
      <c r="B338" s="511"/>
      <c r="C338" s="512"/>
      <c r="D338" s="512"/>
      <c r="E338" s="511"/>
      <c r="F338" s="511"/>
      <c r="G338" s="511"/>
      <c r="H338" s="514"/>
      <c r="I338" s="514"/>
      <c r="J338" s="505"/>
      <c r="M338" s="508"/>
    </row>
    <row r="339" spans="2:13" s="507" customFormat="1">
      <c r="B339" s="511"/>
      <c r="C339" s="512"/>
      <c r="D339" s="512"/>
      <c r="E339" s="511"/>
      <c r="F339" s="511"/>
      <c r="G339" s="511"/>
      <c r="H339" s="514"/>
      <c r="I339" s="514"/>
      <c r="J339" s="505"/>
      <c r="M339" s="508"/>
    </row>
    <row r="340" spans="2:13" s="507" customFormat="1">
      <c r="B340" s="511"/>
      <c r="C340" s="512"/>
      <c r="D340" s="512"/>
      <c r="E340" s="511"/>
      <c r="F340" s="511"/>
      <c r="G340" s="511"/>
      <c r="H340" s="514"/>
      <c r="I340" s="514"/>
      <c r="J340" s="505"/>
      <c r="M340" s="508"/>
    </row>
    <row r="341" spans="2:13" s="507" customFormat="1">
      <c r="B341" s="511"/>
      <c r="C341" s="512"/>
      <c r="D341" s="512"/>
      <c r="E341" s="511"/>
      <c r="F341" s="511"/>
      <c r="G341" s="511"/>
      <c r="H341" s="514"/>
      <c r="I341" s="514"/>
      <c r="J341" s="505"/>
      <c r="M341" s="508"/>
    </row>
    <row r="342" spans="2:13" s="507" customFormat="1">
      <c r="B342" s="511"/>
      <c r="C342" s="512"/>
      <c r="D342" s="512"/>
      <c r="E342" s="511"/>
      <c r="F342" s="511"/>
      <c r="G342" s="511"/>
      <c r="H342" s="514"/>
      <c r="I342" s="514"/>
      <c r="J342" s="505"/>
      <c r="M342" s="508"/>
    </row>
    <row r="343" spans="2:13" s="507" customFormat="1">
      <c r="B343" s="511"/>
      <c r="C343" s="512"/>
      <c r="D343" s="512"/>
      <c r="E343" s="511"/>
      <c r="F343" s="511"/>
      <c r="G343" s="511"/>
      <c r="H343" s="514"/>
      <c r="I343" s="514"/>
      <c r="J343" s="505"/>
      <c r="M343" s="508"/>
    </row>
    <row r="344" spans="2:13" s="507" customFormat="1">
      <c r="B344" s="511"/>
      <c r="C344" s="512"/>
      <c r="D344" s="512"/>
      <c r="E344" s="511"/>
      <c r="F344" s="511"/>
      <c r="G344" s="511"/>
      <c r="H344" s="514"/>
      <c r="I344" s="514"/>
      <c r="J344" s="505"/>
      <c r="M344" s="508"/>
    </row>
    <row r="345" spans="2:13" s="507" customFormat="1">
      <c r="B345" s="511"/>
      <c r="C345" s="512"/>
      <c r="D345" s="512"/>
      <c r="E345" s="511"/>
      <c r="F345" s="511"/>
      <c r="G345" s="511"/>
      <c r="H345" s="514"/>
      <c r="I345" s="514"/>
      <c r="J345" s="505"/>
      <c r="M345" s="508"/>
    </row>
    <row r="346" spans="2:13" s="507" customFormat="1">
      <c r="B346" s="511"/>
      <c r="C346" s="512"/>
      <c r="D346" s="512"/>
      <c r="E346" s="511"/>
      <c r="F346" s="511"/>
      <c r="G346" s="511"/>
      <c r="H346" s="514"/>
      <c r="I346" s="514"/>
      <c r="J346" s="505"/>
      <c r="M346" s="508"/>
    </row>
    <row r="347" spans="2:13" s="507" customFormat="1">
      <c r="B347" s="511"/>
      <c r="C347" s="512"/>
      <c r="D347" s="512"/>
      <c r="E347" s="511"/>
      <c r="F347" s="511"/>
      <c r="G347" s="511"/>
      <c r="H347" s="514"/>
      <c r="I347" s="514"/>
      <c r="J347" s="505"/>
      <c r="M347" s="508"/>
    </row>
    <row r="348" spans="2:13" s="507" customFormat="1">
      <c r="B348" s="511"/>
      <c r="C348" s="512"/>
      <c r="D348" s="512"/>
      <c r="E348" s="511"/>
      <c r="F348" s="511"/>
      <c r="G348" s="511"/>
      <c r="H348" s="514"/>
      <c r="I348" s="514"/>
      <c r="J348" s="505"/>
      <c r="M348" s="508"/>
    </row>
    <row r="349" spans="2:13" s="507" customFormat="1">
      <c r="B349" s="511"/>
      <c r="C349" s="512"/>
      <c r="D349" s="512"/>
      <c r="E349" s="511"/>
      <c r="F349" s="511"/>
      <c r="G349" s="511"/>
      <c r="H349" s="514"/>
      <c r="I349" s="514"/>
      <c r="J349" s="505"/>
      <c r="M349" s="508"/>
    </row>
    <row r="350" spans="2:13" s="507" customFormat="1">
      <c r="B350" s="511"/>
      <c r="C350" s="512"/>
      <c r="D350" s="512"/>
      <c r="E350" s="511"/>
      <c r="F350" s="511"/>
      <c r="G350" s="511"/>
      <c r="H350" s="514"/>
      <c r="I350" s="514"/>
      <c r="J350" s="505"/>
      <c r="M350" s="508"/>
    </row>
    <row r="351" spans="2:13" s="507" customFormat="1">
      <c r="B351" s="511"/>
      <c r="C351" s="512"/>
      <c r="D351" s="512"/>
      <c r="E351" s="511"/>
      <c r="F351" s="511"/>
      <c r="G351" s="511"/>
      <c r="H351" s="514"/>
      <c r="I351" s="514"/>
      <c r="J351" s="505"/>
      <c r="M351" s="508"/>
    </row>
    <row r="352" spans="2:13" s="507" customFormat="1">
      <c r="B352" s="511"/>
      <c r="C352" s="512"/>
      <c r="D352" s="512"/>
      <c r="E352" s="511"/>
      <c r="F352" s="511"/>
      <c r="G352" s="511"/>
      <c r="H352" s="514"/>
      <c r="I352" s="514"/>
      <c r="J352" s="505"/>
      <c r="M352" s="508"/>
    </row>
    <row r="353" spans="2:13" s="507" customFormat="1">
      <c r="B353" s="511"/>
      <c r="C353" s="512"/>
      <c r="D353" s="512"/>
      <c r="E353" s="511"/>
      <c r="F353" s="511"/>
      <c r="G353" s="511"/>
      <c r="H353" s="514"/>
      <c r="I353" s="514"/>
      <c r="J353" s="505"/>
      <c r="M353" s="508"/>
    </row>
    <row r="354" spans="2:13" s="507" customFormat="1">
      <c r="B354" s="511"/>
      <c r="C354" s="512"/>
      <c r="D354" s="512"/>
      <c r="E354" s="511"/>
      <c r="F354" s="511"/>
      <c r="G354" s="511"/>
      <c r="H354" s="514"/>
      <c r="I354" s="514"/>
      <c r="J354" s="505"/>
      <c r="M354" s="508"/>
    </row>
    <row r="355" spans="2:13" s="507" customFormat="1">
      <c r="B355" s="511"/>
      <c r="C355" s="512"/>
      <c r="D355" s="512"/>
      <c r="E355" s="511"/>
      <c r="F355" s="511"/>
      <c r="G355" s="511"/>
      <c r="H355" s="514"/>
      <c r="I355" s="514"/>
      <c r="J355" s="505"/>
      <c r="M355" s="508"/>
    </row>
    <row r="356" spans="2:13" s="507" customFormat="1">
      <c r="B356" s="511"/>
      <c r="C356" s="512"/>
      <c r="D356" s="512"/>
      <c r="E356" s="511"/>
      <c r="F356" s="511"/>
      <c r="G356" s="511"/>
      <c r="H356" s="514"/>
      <c r="I356" s="514"/>
      <c r="J356" s="505"/>
      <c r="M356" s="508"/>
    </row>
    <row r="357" spans="2:13" s="507" customFormat="1">
      <c r="B357" s="511"/>
      <c r="C357" s="512"/>
      <c r="D357" s="512"/>
      <c r="E357" s="511"/>
      <c r="F357" s="511"/>
      <c r="G357" s="511"/>
      <c r="H357" s="514"/>
      <c r="I357" s="514"/>
      <c r="J357" s="505"/>
      <c r="M357" s="508"/>
    </row>
    <row r="358" spans="2:13" s="507" customFormat="1">
      <c r="B358" s="511"/>
      <c r="C358" s="512"/>
      <c r="D358" s="512"/>
      <c r="E358" s="511"/>
      <c r="F358" s="511"/>
      <c r="G358" s="511"/>
      <c r="H358" s="514"/>
      <c r="I358" s="514"/>
      <c r="J358" s="505"/>
      <c r="M358" s="508"/>
    </row>
    <row r="359" spans="2:13" s="507" customFormat="1">
      <c r="B359" s="511"/>
      <c r="C359" s="512"/>
      <c r="D359" s="512"/>
      <c r="E359" s="511"/>
      <c r="F359" s="511"/>
      <c r="G359" s="511"/>
      <c r="H359" s="514"/>
      <c r="I359" s="514"/>
      <c r="J359" s="505"/>
      <c r="M359" s="508"/>
    </row>
    <row r="360" spans="2:13" s="507" customFormat="1">
      <c r="B360" s="511"/>
      <c r="C360" s="512"/>
      <c r="D360" s="512"/>
      <c r="E360" s="511"/>
      <c r="F360" s="511"/>
      <c r="G360" s="511"/>
      <c r="H360" s="514"/>
      <c r="I360" s="514"/>
      <c r="J360" s="505"/>
      <c r="M360" s="508"/>
    </row>
    <row r="361" spans="2:13" s="507" customFormat="1">
      <c r="B361" s="511"/>
      <c r="C361" s="512"/>
      <c r="D361" s="512"/>
      <c r="E361" s="511"/>
      <c r="F361" s="511"/>
      <c r="G361" s="511"/>
      <c r="H361" s="514"/>
      <c r="I361" s="514"/>
      <c r="J361" s="505"/>
      <c r="M361" s="508"/>
    </row>
    <row r="362" spans="2:13" s="507" customFormat="1">
      <c r="B362" s="511"/>
      <c r="C362" s="512"/>
      <c r="D362" s="512"/>
      <c r="E362" s="511"/>
      <c r="F362" s="511"/>
      <c r="G362" s="511"/>
      <c r="H362" s="514"/>
      <c r="I362" s="514"/>
      <c r="J362" s="505"/>
      <c r="M362" s="508"/>
    </row>
    <row r="363" spans="2:13" s="507" customFormat="1">
      <c r="B363" s="511"/>
      <c r="C363" s="512"/>
      <c r="D363" s="512"/>
      <c r="E363" s="511"/>
      <c r="F363" s="511"/>
      <c r="G363" s="511"/>
      <c r="H363" s="514"/>
      <c r="I363" s="514"/>
      <c r="J363" s="505"/>
      <c r="M363" s="508"/>
    </row>
    <row r="364" spans="2:13" s="507" customFormat="1">
      <c r="B364" s="511"/>
      <c r="C364" s="512"/>
      <c r="D364" s="512"/>
      <c r="E364" s="511"/>
      <c r="F364" s="511"/>
      <c r="G364" s="511"/>
      <c r="H364" s="514"/>
      <c r="I364" s="514"/>
      <c r="J364" s="505"/>
      <c r="M364" s="508"/>
    </row>
    <row r="365" spans="2:13" s="507" customFormat="1">
      <c r="B365" s="511"/>
      <c r="C365" s="512"/>
      <c r="D365" s="512"/>
      <c r="E365" s="511"/>
      <c r="F365" s="511"/>
      <c r="G365" s="511"/>
      <c r="H365" s="514"/>
      <c r="I365" s="514"/>
      <c r="J365" s="505"/>
      <c r="M365" s="508"/>
    </row>
    <row r="366" spans="2:13" s="507" customFormat="1">
      <c r="B366" s="511"/>
      <c r="C366" s="512"/>
      <c r="D366" s="512"/>
      <c r="E366" s="511"/>
      <c r="F366" s="511"/>
      <c r="G366" s="511"/>
      <c r="H366" s="514"/>
      <c r="I366" s="514"/>
      <c r="J366" s="505"/>
      <c r="M366" s="508"/>
    </row>
    <row r="367" spans="2:13" s="507" customFormat="1">
      <c r="B367" s="511"/>
      <c r="C367" s="512"/>
      <c r="D367" s="512"/>
      <c r="E367" s="511"/>
      <c r="F367" s="511"/>
      <c r="G367" s="511"/>
      <c r="H367" s="514"/>
      <c r="I367" s="514"/>
      <c r="J367" s="505"/>
      <c r="M367" s="508"/>
    </row>
    <row r="368" spans="2:13" s="507" customFormat="1">
      <c r="B368" s="511"/>
      <c r="C368" s="512"/>
      <c r="D368" s="512"/>
      <c r="E368" s="511"/>
      <c r="F368" s="511"/>
      <c r="G368" s="511"/>
      <c r="H368" s="514"/>
      <c r="I368" s="514"/>
      <c r="J368" s="505"/>
      <c r="M368" s="508"/>
    </row>
    <row r="369" spans="2:13" s="507" customFormat="1">
      <c r="B369" s="511"/>
      <c r="C369" s="512"/>
      <c r="D369" s="512"/>
      <c r="E369" s="511"/>
      <c r="F369" s="511"/>
      <c r="G369" s="511"/>
      <c r="H369" s="514"/>
      <c r="I369" s="514"/>
      <c r="J369" s="505"/>
      <c r="M369" s="508"/>
    </row>
    <row r="370" spans="2:13" s="507" customFormat="1">
      <c r="B370" s="511"/>
      <c r="C370" s="512"/>
      <c r="D370" s="512"/>
      <c r="E370" s="511"/>
      <c r="F370" s="511"/>
      <c r="G370" s="511"/>
      <c r="H370" s="514"/>
      <c r="I370" s="514"/>
      <c r="J370" s="505"/>
      <c r="M370" s="508"/>
    </row>
    <row r="371" spans="2:13" s="507" customFormat="1">
      <c r="B371" s="511"/>
      <c r="C371" s="512"/>
      <c r="D371" s="512"/>
      <c r="E371" s="511"/>
      <c r="F371" s="511"/>
      <c r="G371" s="511"/>
      <c r="H371" s="514"/>
      <c r="I371" s="514"/>
      <c r="J371" s="505"/>
      <c r="M371" s="508"/>
    </row>
    <row r="372" spans="2:13" s="507" customFormat="1">
      <c r="B372" s="511"/>
      <c r="C372" s="512"/>
      <c r="D372" s="512"/>
      <c r="E372" s="511"/>
      <c r="F372" s="511"/>
      <c r="G372" s="511"/>
      <c r="H372" s="514"/>
      <c r="I372" s="514"/>
      <c r="J372" s="505"/>
      <c r="M372" s="508"/>
    </row>
    <row r="373" spans="2:13" s="507" customFormat="1">
      <c r="B373" s="511"/>
      <c r="C373" s="512"/>
      <c r="D373" s="512"/>
      <c r="E373" s="511"/>
      <c r="F373" s="511"/>
      <c r="G373" s="511"/>
      <c r="H373" s="514"/>
      <c r="I373" s="514"/>
      <c r="J373" s="505"/>
      <c r="M373" s="508"/>
    </row>
    <row r="374" spans="2:13" s="507" customFormat="1">
      <c r="B374" s="511"/>
      <c r="C374" s="512"/>
      <c r="D374" s="512"/>
      <c r="E374" s="511"/>
      <c r="F374" s="511"/>
      <c r="G374" s="511"/>
      <c r="H374" s="514"/>
      <c r="I374" s="514"/>
      <c r="J374" s="505"/>
      <c r="M374" s="508"/>
    </row>
    <row r="375" spans="2:13" s="507" customFormat="1">
      <c r="B375" s="511"/>
      <c r="C375" s="512"/>
      <c r="D375" s="512"/>
      <c r="E375" s="511"/>
      <c r="F375" s="511"/>
      <c r="G375" s="511"/>
      <c r="H375" s="514"/>
      <c r="I375" s="514"/>
      <c r="J375" s="505"/>
      <c r="M375" s="508"/>
    </row>
    <row r="376" spans="2:13" s="507" customFormat="1">
      <c r="B376" s="511"/>
      <c r="C376" s="512"/>
      <c r="D376" s="512"/>
      <c r="E376" s="511"/>
      <c r="F376" s="511"/>
      <c r="G376" s="511"/>
      <c r="H376" s="514"/>
      <c r="I376" s="514"/>
      <c r="J376" s="505"/>
      <c r="M376" s="508"/>
    </row>
    <row r="377" spans="2:13" s="507" customFormat="1">
      <c r="B377" s="511"/>
      <c r="C377" s="512"/>
      <c r="D377" s="512"/>
      <c r="E377" s="511"/>
      <c r="F377" s="511"/>
      <c r="G377" s="511"/>
      <c r="H377" s="514"/>
      <c r="I377" s="514"/>
      <c r="J377" s="505"/>
      <c r="M377" s="508"/>
    </row>
    <row r="378" spans="2:13" s="507" customFormat="1">
      <c r="B378" s="511"/>
      <c r="C378" s="512"/>
      <c r="D378" s="512"/>
      <c r="E378" s="511"/>
      <c r="F378" s="511"/>
      <c r="G378" s="511"/>
      <c r="H378" s="514"/>
      <c r="I378" s="514"/>
      <c r="J378" s="505"/>
      <c r="M378" s="508"/>
    </row>
    <row r="379" spans="2:13" s="507" customFormat="1">
      <c r="B379" s="511"/>
      <c r="C379" s="512"/>
      <c r="D379" s="512"/>
      <c r="E379" s="511"/>
      <c r="F379" s="511"/>
      <c r="G379" s="511"/>
      <c r="H379" s="514"/>
      <c r="I379" s="514"/>
      <c r="J379" s="505"/>
      <c r="M379" s="508"/>
    </row>
    <row r="380" spans="2:13" s="507" customFormat="1">
      <c r="B380" s="511"/>
      <c r="C380" s="512"/>
      <c r="D380" s="512"/>
      <c r="E380" s="511"/>
      <c r="F380" s="511"/>
      <c r="G380" s="511"/>
      <c r="H380" s="514"/>
      <c r="I380" s="514"/>
      <c r="J380" s="505"/>
      <c r="M380" s="508"/>
    </row>
    <row r="381" spans="2:13" s="507" customFormat="1">
      <c r="B381" s="511"/>
      <c r="C381" s="512"/>
      <c r="D381" s="512"/>
      <c r="E381" s="511"/>
      <c r="F381" s="511"/>
      <c r="G381" s="511"/>
      <c r="H381" s="514"/>
      <c r="I381" s="514"/>
      <c r="J381" s="505"/>
      <c r="M381" s="508"/>
    </row>
    <row r="382" spans="2:13" s="507" customFormat="1">
      <c r="B382" s="511"/>
      <c r="C382" s="512"/>
      <c r="D382" s="512"/>
      <c r="E382" s="511"/>
      <c r="F382" s="511"/>
      <c r="G382" s="511"/>
      <c r="H382" s="514"/>
      <c r="I382" s="514"/>
      <c r="J382" s="505"/>
      <c r="M382" s="508"/>
    </row>
    <row r="383" spans="2:13" s="507" customFormat="1">
      <c r="B383" s="511"/>
      <c r="C383" s="512"/>
      <c r="D383" s="512"/>
      <c r="E383" s="511"/>
      <c r="F383" s="511"/>
      <c r="G383" s="511"/>
      <c r="H383" s="514"/>
      <c r="I383" s="514"/>
      <c r="J383" s="505"/>
      <c r="M383" s="508"/>
    </row>
    <row r="384" spans="2:13" s="507" customFormat="1">
      <c r="B384" s="511"/>
      <c r="C384" s="512"/>
      <c r="D384" s="512"/>
      <c r="E384" s="511"/>
      <c r="F384" s="511"/>
      <c r="G384" s="511"/>
      <c r="H384" s="514"/>
      <c r="I384" s="514"/>
      <c r="J384" s="505"/>
      <c r="M384" s="508"/>
    </row>
    <row r="385" spans="2:13" s="507" customFormat="1">
      <c r="B385" s="511"/>
      <c r="C385" s="512"/>
      <c r="D385" s="512"/>
      <c r="E385" s="511"/>
      <c r="F385" s="511"/>
      <c r="G385" s="511"/>
      <c r="H385" s="514"/>
      <c r="I385" s="514"/>
      <c r="J385" s="505"/>
      <c r="M385" s="508"/>
    </row>
    <row r="386" spans="2:13" s="507" customFormat="1">
      <c r="B386" s="511"/>
      <c r="C386" s="512"/>
      <c r="D386" s="512"/>
      <c r="E386" s="511"/>
      <c r="F386" s="511"/>
      <c r="G386" s="511"/>
      <c r="H386" s="514"/>
      <c r="I386" s="514"/>
      <c r="J386" s="505"/>
      <c r="M386" s="508"/>
    </row>
    <row r="387" spans="2:13" s="507" customFormat="1">
      <c r="B387" s="511"/>
      <c r="C387" s="512"/>
      <c r="D387" s="512"/>
      <c r="E387" s="511"/>
      <c r="F387" s="511"/>
      <c r="G387" s="511"/>
      <c r="H387" s="514"/>
      <c r="I387" s="514"/>
      <c r="J387" s="505"/>
      <c r="M387" s="508"/>
    </row>
    <row r="388" spans="2:13" s="507" customFormat="1">
      <c r="B388" s="511"/>
      <c r="C388" s="512"/>
      <c r="D388" s="512"/>
      <c r="E388" s="511"/>
      <c r="F388" s="511"/>
      <c r="G388" s="511"/>
      <c r="H388" s="514"/>
      <c r="I388" s="514"/>
      <c r="J388" s="505"/>
      <c r="M388" s="508"/>
    </row>
    <row r="389" spans="2:13" s="507" customFormat="1">
      <c r="B389" s="511"/>
      <c r="C389" s="512"/>
      <c r="D389" s="512"/>
      <c r="E389" s="511"/>
      <c r="F389" s="511"/>
      <c r="G389" s="511"/>
      <c r="H389" s="514"/>
      <c r="I389" s="514"/>
      <c r="J389" s="505"/>
      <c r="M389" s="508"/>
    </row>
    <row r="390" spans="2:13" s="507" customFormat="1">
      <c r="B390" s="511"/>
      <c r="C390" s="512"/>
      <c r="D390" s="512"/>
      <c r="E390" s="511"/>
      <c r="F390" s="511"/>
      <c r="G390" s="511"/>
      <c r="H390" s="514"/>
      <c r="I390" s="514"/>
      <c r="J390" s="505"/>
      <c r="M390" s="508"/>
    </row>
    <row r="391" spans="2:13" s="507" customFormat="1">
      <c r="B391" s="511"/>
      <c r="C391" s="512"/>
      <c r="D391" s="512"/>
      <c r="E391" s="511"/>
      <c r="F391" s="511"/>
      <c r="G391" s="511"/>
      <c r="H391" s="514"/>
      <c r="I391" s="514"/>
      <c r="J391" s="505"/>
      <c r="M391" s="508"/>
    </row>
    <row r="392" spans="2:13" s="507" customFormat="1">
      <c r="B392" s="511"/>
      <c r="C392" s="512"/>
      <c r="D392" s="512"/>
      <c r="E392" s="511"/>
      <c r="F392" s="511"/>
      <c r="G392" s="511"/>
      <c r="H392" s="514"/>
      <c r="I392" s="514"/>
      <c r="J392" s="505"/>
      <c r="M392" s="508"/>
    </row>
    <row r="393" spans="2:13" s="507" customFormat="1">
      <c r="B393" s="511"/>
      <c r="C393" s="512"/>
      <c r="D393" s="512"/>
      <c r="E393" s="511"/>
      <c r="F393" s="511"/>
      <c r="G393" s="511"/>
      <c r="H393" s="514"/>
      <c r="I393" s="514"/>
      <c r="J393" s="505"/>
      <c r="M393" s="508"/>
    </row>
    <row r="394" spans="2:13" s="507" customFormat="1">
      <c r="B394" s="511"/>
      <c r="C394" s="512"/>
      <c r="D394" s="512"/>
      <c r="E394" s="511"/>
      <c r="F394" s="511"/>
      <c r="G394" s="511"/>
      <c r="H394" s="514"/>
      <c r="I394" s="514"/>
      <c r="J394" s="505"/>
      <c r="M394" s="508"/>
    </row>
    <row r="395" spans="2:13" s="507" customFormat="1">
      <c r="B395" s="511"/>
      <c r="C395" s="512"/>
      <c r="D395" s="512"/>
      <c r="E395" s="511"/>
      <c r="F395" s="511"/>
      <c r="G395" s="511"/>
      <c r="H395" s="514"/>
      <c r="I395" s="514"/>
      <c r="J395" s="505"/>
      <c r="M395" s="508"/>
    </row>
    <row r="396" spans="2:13" s="507" customFormat="1">
      <c r="B396" s="511"/>
      <c r="C396" s="512"/>
      <c r="D396" s="512"/>
      <c r="E396" s="511"/>
      <c r="F396" s="511"/>
      <c r="G396" s="511"/>
      <c r="H396" s="514"/>
      <c r="I396" s="514"/>
      <c r="J396" s="505"/>
      <c r="M396" s="508"/>
    </row>
    <row r="397" spans="2:13" s="507" customFormat="1">
      <c r="B397" s="511"/>
      <c r="C397" s="512"/>
      <c r="D397" s="512"/>
      <c r="E397" s="511"/>
      <c r="F397" s="511"/>
      <c r="G397" s="511"/>
      <c r="H397" s="514"/>
      <c r="I397" s="514"/>
      <c r="J397" s="505"/>
      <c r="M397" s="508"/>
    </row>
    <row r="398" spans="2:13" s="507" customFormat="1">
      <c r="B398" s="511"/>
      <c r="C398" s="512"/>
      <c r="D398" s="512"/>
      <c r="E398" s="511"/>
      <c r="F398" s="511"/>
      <c r="G398" s="511"/>
      <c r="H398" s="514"/>
      <c r="I398" s="514"/>
      <c r="J398" s="505"/>
      <c r="M398" s="508"/>
    </row>
    <row r="399" spans="2:13" s="507" customFormat="1">
      <c r="B399" s="511"/>
      <c r="C399" s="512"/>
      <c r="D399" s="512"/>
      <c r="E399" s="511"/>
      <c r="F399" s="511"/>
      <c r="G399" s="511"/>
      <c r="H399" s="514"/>
      <c r="I399" s="514"/>
      <c r="J399" s="505"/>
      <c r="M399" s="508"/>
    </row>
    <row r="400" spans="2:13" s="507" customFormat="1">
      <c r="B400" s="511"/>
      <c r="C400" s="512"/>
      <c r="D400" s="512"/>
      <c r="E400" s="511"/>
      <c r="F400" s="511"/>
      <c r="G400" s="511"/>
      <c r="H400" s="514"/>
      <c r="I400" s="514"/>
      <c r="J400" s="505"/>
      <c r="M400" s="508"/>
    </row>
    <row r="401" spans="2:13" s="507" customFormat="1">
      <c r="B401" s="511"/>
      <c r="C401" s="512"/>
      <c r="D401" s="512"/>
      <c r="E401" s="511"/>
      <c r="F401" s="511"/>
      <c r="G401" s="511"/>
      <c r="H401" s="514"/>
      <c r="I401" s="514"/>
      <c r="J401" s="505"/>
      <c r="M401" s="508"/>
    </row>
    <row r="402" spans="2:13" s="507" customFormat="1">
      <c r="B402" s="511"/>
      <c r="C402" s="512"/>
      <c r="D402" s="512"/>
      <c r="E402" s="511"/>
      <c r="F402" s="511"/>
      <c r="G402" s="511"/>
      <c r="H402" s="514"/>
      <c r="I402" s="514"/>
      <c r="J402" s="505"/>
      <c r="M402" s="508"/>
    </row>
    <row r="403" spans="2:13" s="507" customFormat="1">
      <c r="B403" s="511"/>
      <c r="C403" s="512"/>
      <c r="D403" s="512"/>
      <c r="E403" s="511"/>
      <c r="F403" s="511"/>
      <c r="G403" s="511"/>
      <c r="H403" s="514"/>
      <c r="I403" s="514"/>
      <c r="J403" s="505"/>
      <c r="M403" s="508"/>
    </row>
    <row r="404" spans="2:13" s="507" customFormat="1">
      <c r="B404" s="511"/>
      <c r="C404" s="512"/>
      <c r="D404" s="512"/>
      <c r="E404" s="511"/>
      <c r="F404" s="511"/>
      <c r="G404" s="511"/>
      <c r="H404" s="514"/>
      <c r="I404" s="514"/>
      <c r="J404" s="505"/>
      <c r="M404" s="508"/>
    </row>
    <row r="405" spans="2:13" s="507" customFormat="1">
      <c r="B405" s="511"/>
      <c r="C405" s="512"/>
      <c r="D405" s="512"/>
      <c r="E405" s="511"/>
      <c r="F405" s="511"/>
      <c r="G405" s="511"/>
      <c r="H405" s="514"/>
      <c r="I405" s="514"/>
      <c r="J405" s="505"/>
      <c r="M405" s="508"/>
    </row>
    <row r="406" spans="2:13" s="507" customFormat="1">
      <c r="B406" s="511"/>
      <c r="C406" s="512"/>
      <c r="D406" s="512"/>
      <c r="E406" s="511"/>
      <c r="F406" s="511"/>
      <c r="G406" s="511"/>
      <c r="H406" s="514"/>
      <c r="I406" s="514"/>
      <c r="J406" s="505"/>
      <c r="M406" s="508"/>
    </row>
    <row r="407" spans="2:13" s="507" customFormat="1">
      <c r="B407" s="511"/>
      <c r="C407" s="512"/>
      <c r="D407" s="512"/>
      <c r="E407" s="511"/>
      <c r="F407" s="511"/>
      <c r="G407" s="511"/>
      <c r="H407" s="514"/>
      <c r="I407" s="514"/>
      <c r="J407" s="505"/>
      <c r="M407" s="508"/>
    </row>
    <row r="408" spans="2:13" s="507" customFormat="1">
      <c r="B408" s="511"/>
      <c r="C408" s="512"/>
      <c r="D408" s="512"/>
      <c r="E408" s="511"/>
      <c r="F408" s="511"/>
      <c r="G408" s="511"/>
      <c r="H408" s="514"/>
      <c r="I408" s="514"/>
      <c r="J408" s="505"/>
      <c r="M408" s="508"/>
    </row>
    <row r="409" spans="2:13" s="507" customFormat="1">
      <c r="B409" s="511"/>
      <c r="C409" s="512"/>
      <c r="D409" s="512"/>
      <c r="E409" s="511"/>
      <c r="F409" s="511"/>
      <c r="G409" s="511"/>
      <c r="H409" s="514"/>
      <c r="I409" s="514"/>
      <c r="J409" s="505"/>
      <c r="M409" s="508"/>
    </row>
    <row r="410" spans="2:13" s="507" customFormat="1">
      <c r="B410" s="511"/>
      <c r="C410" s="512"/>
      <c r="D410" s="512"/>
      <c r="E410" s="511"/>
      <c r="F410" s="511"/>
      <c r="G410" s="511"/>
      <c r="H410" s="514"/>
      <c r="I410" s="514"/>
      <c r="J410" s="505"/>
      <c r="M410" s="508"/>
    </row>
    <row r="411" spans="2:13" s="507" customFormat="1">
      <c r="B411" s="511"/>
      <c r="C411" s="512"/>
      <c r="D411" s="512"/>
      <c r="E411" s="511"/>
      <c r="F411" s="511"/>
      <c r="G411" s="511"/>
      <c r="H411" s="514"/>
      <c r="I411" s="514"/>
      <c r="J411" s="505"/>
      <c r="M411" s="508"/>
    </row>
    <row r="412" spans="2:13" s="507" customFormat="1">
      <c r="B412" s="511"/>
      <c r="C412" s="512"/>
      <c r="D412" s="512"/>
      <c r="E412" s="511"/>
      <c r="F412" s="511"/>
      <c r="G412" s="511"/>
      <c r="H412" s="514"/>
      <c r="I412" s="514"/>
      <c r="J412" s="505"/>
      <c r="M412" s="508"/>
    </row>
    <row r="413" spans="2:13" s="507" customFormat="1">
      <c r="B413" s="511"/>
      <c r="C413" s="512"/>
      <c r="D413" s="512"/>
      <c r="E413" s="511"/>
      <c r="F413" s="511"/>
      <c r="G413" s="511"/>
      <c r="H413" s="514"/>
      <c r="I413" s="514"/>
      <c r="J413" s="505"/>
      <c r="M413" s="508"/>
    </row>
    <row r="414" spans="2:13" s="507" customFormat="1">
      <c r="B414" s="511"/>
      <c r="C414" s="512"/>
      <c r="D414" s="512"/>
      <c r="E414" s="511"/>
      <c r="F414" s="511"/>
      <c r="G414" s="511"/>
      <c r="H414" s="514"/>
      <c r="I414" s="514"/>
      <c r="J414" s="505"/>
      <c r="M414" s="508"/>
    </row>
    <row r="415" spans="2:13" s="507" customFormat="1">
      <c r="B415" s="511"/>
      <c r="C415" s="512"/>
      <c r="D415" s="512"/>
      <c r="E415" s="511"/>
      <c r="F415" s="511"/>
      <c r="G415" s="511"/>
      <c r="H415" s="514"/>
      <c r="I415" s="514"/>
      <c r="J415" s="505"/>
      <c r="M415" s="508"/>
    </row>
    <row r="416" spans="2:13" s="507" customFormat="1">
      <c r="B416" s="511"/>
      <c r="C416" s="512"/>
      <c r="D416" s="512"/>
      <c r="E416" s="511"/>
      <c r="F416" s="511"/>
      <c r="G416" s="511"/>
      <c r="H416" s="514"/>
      <c r="I416" s="514"/>
      <c r="J416" s="505"/>
      <c r="M416" s="508"/>
    </row>
    <row r="417" spans="2:13" s="507" customFormat="1">
      <c r="B417" s="511"/>
      <c r="C417" s="512"/>
      <c r="D417" s="512"/>
      <c r="E417" s="511"/>
      <c r="F417" s="511"/>
      <c r="G417" s="511"/>
      <c r="H417" s="514"/>
      <c r="I417" s="514"/>
      <c r="J417" s="505"/>
      <c r="M417" s="508"/>
    </row>
    <row r="418" spans="2:13" s="507" customFormat="1">
      <c r="B418" s="511"/>
      <c r="C418" s="512"/>
      <c r="D418" s="512"/>
      <c r="E418" s="511"/>
      <c r="F418" s="511"/>
      <c r="G418" s="511"/>
      <c r="H418" s="514"/>
      <c r="I418" s="514"/>
      <c r="J418" s="505"/>
      <c r="M418" s="508"/>
    </row>
    <row r="419" spans="2:13" s="507" customFormat="1">
      <c r="B419" s="511"/>
      <c r="C419" s="512"/>
      <c r="D419" s="512"/>
      <c r="E419" s="511"/>
      <c r="F419" s="511"/>
      <c r="G419" s="511"/>
      <c r="H419" s="514"/>
      <c r="I419" s="514"/>
      <c r="J419" s="505"/>
      <c r="M419" s="508"/>
    </row>
    <row r="420" spans="2:13" s="507" customFormat="1">
      <c r="B420" s="511"/>
      <c r="C420" s="512"/>
      <c r="D420" s="512"/>
      <c r="E420" s="511"/>
      <c r="F420" s="511"/>
      <c r="G420" s="511"/>
      <c r="H420" s="514"/>
      <c r="I420" s="514"/>
      <c r="J420" s="505"/>
      <c r="M420" s="508"/>
    </row>
    <row r="421" spans="2:13" s="507" customFormat="1">
      <c r="B421" s="511"/>
      <c r="C421" s="512"/>
      <c r="D421" s="512"/>
      <c r="E421" s="511"/>
      <c r="F421" s="511"/>
      <c r="G421" s="511"/>
      <c r="H421" s="514"/>
      <c r="I421" s="514"/>
      <c r="J421" s="505"/>
      <c r="M421" s="508"/>
    </row>
    <row r="422" spans="2:13" s="507" customFormat="1">
      <c r="B422" s="511"/>
      <c r="C422" s="512"/>
      <c r="D422" s="512"/>
      <c r="E422" s="511"/>
      <c r="F422" s="511"/>
      <c r="G422" s="511"/>
      <c r="H422" s="514"/>
      <c r="I422" s="514"/>
      <c r="J422" s="505"/>
      <c r="M422" s="508"/>
    </row>
    <row r="423" spans="2:13" s="507" customFormat="1">
      <c r="B423" s="511"/>
      <c r="C423" s="512"/>
      <c r="D423" s="512"/>
      <c r="E423" s="511"/>
      <c r="F423" s="511"/>
      <c r="G423" s="511"/>
      <c r="H423" s="514"/>
      <c r="I423" s="514"/>
      <c r="J423" s="505"/>
      <c r="M423" s="508"/>
    </row>
    <row r="424" spans="2:13" s="507" customFormat="1">
      <c r="B424" s="511"/>
      <c r="C424" s="512"/>
      <c r="D424" s="512"/>
      <c r="E424" s="511"/>
      <c r="F424" s="511"/>
      <c r="G424" s="511"/>
      <c r="H424" s="514"/>
      <c r="I424" s="514"/>
      <c r="J424" s="505"/>
      <c r="M424" s="508"/>
    </row>
    <row r="425" spans="2:13" s="507" customFormat="1">
      <c r="B425" s="511"/>
      <c r="C425" s="512"/>
      <c r="D425" s="512"/>
      <c r="E425" s="511"/>
      <c r="F425" s="511"/>
      <c r="G425" s="511"/>
      <c r="H425" s="514"/>
      <c r="I425" s="514"/>
      <c r="J425" s="505"/>
      <c r="M425" s="508"/>
    </row>
    <row r="426" spans="2:13" s="507" customFormat="1">
      <c r="B426" s="511"/>
      <c r="C426" s="512"/>
      <c r="D426" s="512"/>
      <c r="E426" s="511"/>
      <c r="F426" s="511"/>
      <c r="G426" s="511"/>
      <c r="H426" s="514"/>
      <c r="I426" s="514"/>
      <c r="J426" s="505"/>
      <c r="M426" s="508"/>
    </row>
    <row r="427" spans="2:13" s="507" customFormat="1">
      <c r="B427" s="511"/>
      <c r="C427" s="512"/>
      <c r="D427" s="512"/>
      <c r="E427" s="511"/>
      <c r="F427" s="511"/>
      <c r="G427" s="511"/>
      <c r="H427" s="514"/>
      <c r="I427" s="514"/>
      <c r="J427" s="505"/>
      <c r="M427" s="508"/>
    </row>
    <row r="428" spans="2:13" s="507" customFormat="1">
      <c r="B428" s="511"/>
      <c r="C428" s="512"/>
      <c r="D428" s="512"/>
      <c r="E428" s="511"/>
      <c r="F428" s="511"/>
      <c r="G428" s="511"/>
      <c r="H428" s="514"/>
      <c r="I428" s="514"/>
      <c r="J428" s="505"/>
      <c r="M428" s="508"/>
    </row>
    <row r="429" spans="2:13" s="507" customFormat="1">
      <c r="B429" s="511"/>
      <c r="C429" s="512"/>
      <c r="D429" s="512"/>
      <c r="E429" s="511"/>
      <c r="F429" s="511"/>
      <c r="G429" s="511"/>
      <c r="H429" s="514"/>
      <c r="I429" s="514"/>
      <c r="J429" s="505"/>
      <c r="M429" s="508"/>
    </row>
    <row r="430" spans="2:13" s="507" customFormat="1">
      <c r="B430" s="511"/>
      <c r="C430" s="512"/>
      <c r="D430" s="512"/>
      <c r="E430" s="511"/>
      <c r="F430" s="511"/>
      <c r="G430" s="511"/>
      <c r="H430" s="514"/>
      <c r="I430" s="514"/>
      <c r="J430" s="505"/>
      <c r="M430" s="508"/>
    </row>
    <row r="431" spans="2:13" s="507" customFormat="1">
      <c r="B431" s="511"/>
      <c r="C431" s="512"/>
      <c r="D431" s="512"/>
      <c r="E431" s="511"/>
      <c r="F431" s="511"/>
      <c r="G431" s="511"/>
      <c r="H431" s="514"/>
      <c r="I431" s="514"/>
      <c r="J431" s="505"/>
      <c r="M431" s="508"/>
    </row>
    <row r="432" spans="2:13" s="507" customFormat="1">
      <c r="B432" s="511"/>
      <c r="C432" s="512"/>
      <c r="D432" s="512"/>
      <c r="E432" s="511"/>
      <c r="F432" s="511"/>
      <c r="G432" s="511"/>
      <c r="H432" s="514"/>
      <c r="I432" s="514"/>
      <c r="J432" s="505"/>
      <c r="M432" s="508"/>
    </row>
    <row r="433" spans="2:13" s="507" customFormat="1">
      <c r="B433" s="511"/>
      <c r="C433" s="512"/>
      <c r="D433" s="512"/>
      <c r="E433" s="511"/>
      <c r="F433" s="511"/>
      <c r="G433" s="511"/>
      <c r="H433" s="514"/>
      <c r="I433" s="514"/>
      <c r="J433" s="505"/>
      <c r="M433" s="508"/>
    </row>
    <row r="434" spans="2:13" s="507" customFormat="1">
      <c r="B434" s="511"/>
      <c r="C434" s="512"/>
      <c r="D434" s="512"/>
      <c r="E434" s="511"/>
      <c r="F434" s="511"/>
      <c r="G434" s="511"/>
      <c r="H434" s="514"/>
      <c r="I434" s="514"/>
      <c r="J434" s="505"/>
      <c r="M434" s="508"/>
    </row>
    <row r="435" spans="2:13" s="507" customFormat="1">
      <c r="B435" s="511"/>
      <c r="C435" s="512"/>
      <c r="D435" s="512"/>
      <c r="E435" s="511"/>
      <c r="F435" s="511"/>
      <c r="G435" s="511"/>
      <c r="H435" s="514"/>
      <c r="I435" s="514"/>
      <c r="J435" s="505"/>
      <c r="M435" s="508"/>
    </row>
    <row r="436" spans="2:13" s="507" customFormat="1">
      <c r="B436" s="511"/>
      <c r="C436" s="512"/>
      <c r="D436" s="512"/>
      <c r="E436" s="511"/>
      <c r="F436" s="511"/>
      <c r="G436" s="511"/>
      <c r="H436" s="514"/>
      <c r="I436" s="514"/>
      <c r="J436" s="505"/>
      <c r="M436" s="508"/>
    </row>
    <row r="437" spans="2:13" s="507" customFormat="1">
      <c r="B437" s="511"/>
      <c r="C437" s="512"/>
      <c r="D437" s="512"/>
      <c r="E437" s="511"/>
      <c r="F437" s="511"/>
      <c r="G437" s="511"/>
      <c r="H437" s="514"/>
      <c r="I437" s="514"/>
      <c r="J437" s="505"/>
      <c r="M437" s="508"/>
    </row>
    <row r="438" spans="2:13" s="507" customFormat="1">
      <c r="B438" s="511"/>
      <c r="C438" s="512"/>
      <c r="D438" s="512"/>
      <c r="E438" s="511"/>
      <c r="F438" s="511"/>
      <c r="G438" s="511"/>
      <c r="H438" s="514"/>
      <c r="I438" s="514"/>
      <c r="J438" s="505"/>
      <c r="M438" s="508"/>
    </row>
    <row r="439" spans="2:13" s="507" customFormat="1">
      <c r="B439" s="511"/>
      <c r="C439" s="512"/>
      <c r="D439" s="512"/>
      <c r="E439" s="511"/>
      <c r="F439" s="511"/>
      <c r="G439" s="511"/>
      <c r="H439" s="514"/>
      <c r="I439" s="514"/>
      <c r="J439" s="505"/>
      <c r="M439" s="508"/>
    </row>
    <row r="440" spans="2:13" s="507" customFormat="1">
      <c r="B440" s="511"/>
      <c r="C440" s="512"/>
      <c r="D440" s="512"/>
      <c r="E440" s="511"/>
      <c r="F440" s="511"/>
      <c r="G440" s="511"/>
      <c r="H440" s="514"/>
      <c r="I440" s="514"/>
      <c r="J440" s="505"/>
      <c r="M440" s="508"/>
    </row>
    <row r="441" spans="2:13" s="507" customFormat="1">
      <c r="B441" s="511"/>
      <c r="C441" s="512"/>
      <c r="D441" s="512"/>
      <c r="E441" s="511"/>
      <c r="F441" s="511"/>
      <c r="G441" s="511"/>
      <c r="H441" s="514"/>
      <c r="I441" s="514"/>
      <c r="J441" s="505"/>
      <c r="M441" s="508"/>
    </row>
    <row r="442" spans="2:13" s="507" customFormat="1">
      <c r="B442" s="511"/>
      <c r="C442" s="512"/>
      <c r="D442" s="512"/>
      <c r="E442" s="511"/>
      <c r="F442" s="511"/>
      <c r="G442" s="511"/>
      <c r="H442" s="514"/>
      <c r="I442" s="514"/>
      <c r="J442" s="505"/>
      <c r="M442" s="508"/>
    </row>
    <row r="443" spans="2:13" s="507" customFormat="1">
      <c r="B443" s="511"/>
      <c r="C443" s="512"/>
      <c r="D443" s="512"/>
      <c r="E443" s="511"/>
      <c r="F443" s="511"/>
      <c r="G443" s="511"/>
      <c r="H443" s="514"/>
      <c r="I443" s="514"/>
      <c r="J443" s="505"/>
      <c r="M443" s="508"/>
    </row>
    <row r="444" spans="2:13" s="507" customFormat="1">
      <c r="B444" s="511"/>
      <c r="C444" s="512"/>
      <c r="D444" s="512"/>
      <c r="E444" s="511"/>
      <c r="F444" s="511"/>
      <c r="G444" s="511"/>
      <c r="H444" s="514"/>
      <c r="I444" s="514"/>
      <c r="J444" s="505"/>
      <c r="M444" s="508"/>
    </row>
    <row r="445" spans="2:13" s="507" customFormat="1">
      <c r="B445" s="511"/>
      <c r="C445" s="512"/>
      <c r="D445" s="512"/>
      <c r="E445" s="511"/>
      <c r="F445" s="511"/>
      <c r="G445" s="511"/>
      <c r="H445" s="514"/>
      <c r="I445" s="514"/>
      <c r="J445" s="505"/>
      <c r="M445" s="508"/>
    </row>
    <row r="446" spans="2:13" s="507" customFormat="1">
      <c r="B446" s="511"/>
      <c r="C446" s="512"/>
      <c r="D446" s="512"/>
      <c r="E446" s="511"/>
      <c r="F446" s="511"/>
      <c r="G446" s="511"/>
      <c r="H446" s="514"/>
      <c r="I446" s="514"/>
      <c r="J446" s="505"/>
      <c r="M446" s="508"/>
    </row>
    <row r="447" spans="2:13" s="507" customFormat="1">
      <c r="B447" s="511"/>
      <c r="C447" s="512"/>
      <c r="D447" s="512"/>
      <c r="E447" s="511"/>
      <c r="F447" s="511"/>
      <c r="G447" s="511"/>
      <c r="H447" s="514"/>
      <c r="I447" s="514"/>
      <c r="J447" s="505"/>
      <c r="M447" s="508"/>
    </row>
    <row r="448" spans="2:13" s="507" customFormat="1">
      <c r="B448" s="511"/>
      <c r="C448" s="512"/>
      <c r="D448" s="512"/>
      <c r="E448" s="511"/>
      <c r="F448" s="511"/>
      <c r="G448" s="511"/>
      <c r="H448" s="514"/>
      <c r="I448" s="514"/>
      <c r="J448" s="505"/>
      <c r="M448" s="508"/>
    </row>
    <row r="449" spans="2:13" s="507" customFormat="1">
      <c r="B449" s="511"/>
      <c r="C449" s="512"/>
      <c r="D449" s="512"/>
      <c r="E449" s="511"/>
      <c r="F449" s="511"/>
      <c r="G449" s="511"/>
      <c r="H449" s="514"/>
      <c r="I449" s="514"/>
      <c r="J449" s="505"/>
      <c r="M449" s="508"/>
    </row>
    <row r="450" spans="2:13" s="507" customFormat="1">
      <c r="B450" s="511"/>
      <c r="C450" s="512"/>
      <c r="D450" s="512"/>
      <c r="E450" s="511"/>
      <c r="F450" s="511"/>
      <c r="G450" s="511"/>
      <c r="H450" s="514"/>
      <c r="I450" s="514"/>
      <c r="J450" s="505"/>
      <c r="M450" s="508"/>
    </row>
    <row r="451" spans="2:13" s="507" customFormat="1">
      <c r="B451" s="511"/>
      <c r="C451" s="512"/>
      <c r="D451" s="512"/>
      <c r="E451" s="511"/>
      <c r="F451" s="511"/>
      <c r="G451" s="511"/>
      <c r="H451" s="514"/>
      <c r="I451" s="514"/>
      <c r="J451" s="505"/>
      <c r="M451" s="508"/>
    </row>
    <row r="452" spans="2:13" s="507" customFormat="1">
      <c r="B452" s="511"/>
      <c r="C452" s="512"/>
      <c r="D452" s="512"/>
      <c r="E452" s="511"/>
      <c r="F452" s="511"/>
      <c r="G452" s="511"/>
      <c r="H452" s="514"/>
      <c r="I452" s="514"/>
      <c r="J452" s="505"/>
      <c r="M452" s="508"/>
    </row>
    <row r="453" spans="2:13" s="507" customFormat="1">
      <c r="B453" s="511"/>
      <c r="C453" s="512"/>
      <c r="D453" s="512"/>
      <c r="E453" s="511"/>
      <c r="F453" s="511"/>
      <c r="G453" s="511"/>
      <c r="H453" s="514"/>
      <c r="I453" s="514"/>
      <c r="J453" s="505"/>
      <c r="M453" s="508"/>
    </row>
    <row r="454" spans="2:13" s="507" customFormat="1">
      <c r="B454" s="511"/>
      <c r="C454" s="512"/>
      <c r="D454" s="512"/>
      <c r="E454" s="511"/>
      <c r="F454" s="511"/>
      <c r="G454" s="511"/>
      <c r="H454" s="514"/>
      <c r="I454" s="514"/>
      <c r="J454" s="505"/>
      <c r="M454" s="508"/>
    </row>
    <row r="455" spans="2:13" s="507" customFormat="1">
      <c r="B455" s="511"/>
      <c r="C455" s="512"/>
      <c r="D455" s="512"/>
      <c r="E455" s="511"/>
      <c r="F455" s="511"/>
      <c r="G455" s="511"/>
      <c r="H455" s="514"/>
      <c r="I455" s="514"/>
      <c r="J455" s="505"/>
      <c r="M455" s="508"/>
    </row>
    <row r="456" spans="2:13" s="507" customFormat="1">
      <c r="B456" s="511"/>
      <c r="C456" s="512"/>
      <c r="D456" s="512"/>
      <c r="E456" s="511"/>
      <c r="F456" s="511"/>
      <c r="G456" s="511"/>
      <c r="H456" s="514"/>
      <c r="I456" s="514"/>
      <c r="J456" s="505"/>
      <c r="M456" s="508"/>
    </row>
    <row r="457" spans="2:13" s="507" customFormat="1">
      <c r="B457" s="511"/>
      <c r="C457" s="512"/>
      <c r="D457" s="512"/>
      <c r="E457" s="511"/>
      <c r="F457" s="511"/>
      <c r="G457" s="511"/>
      <c r="H457" s="514"/>
      <c r="I457" s="514"/>
      <c r="J457" s="505"/>
      <c r="M457" s="508"/>
    </row>
    <row r="458" spans="2:13" s="507" customFormat="1">
      <c r="B458" s="511"/>
      <c r="C458" s="512"/>
      <c r="D458" s="512"/>
      <c r="E458" s="511"/>
      <c r="F458" s="511"/>
      <c r="G458" s="511"/>
      <c r="H458" s="514"/>
      <c r="I458" s="514"/>
      <c r="J458" s="505"/>
      <c r="M458" s="508"/>
    </row>
    <row r="459" spans="2:13" s="507" customFormat="1">
      <c r="B459" s="511"/>
      <c r="C459" s="512"/>
      <c r="D459" s="512"/>
      <c r="E459" s="511"/>
      <c r="F459" s="511"/>
      <c r="G459" s="511"/>
      <c r="H459" s="514"/>
      <c r="I459" s="514"/>
      <c r="J459" s="505"/>
      <c r="M459" s="508"/>
    </row>
    <row r="460" spans="2:13" s="507" customFormat="1">
      <c r="B460" s="511"/>
      <c r="C460" s="512"/>
      <c r="D460" s="512"/>
      <c r="E460" s="511"/>
      <c r="F460" s="511"/>
      <c r="G460" s="511"/>
      <c r="H460" s="514"/>
      <c r="I460" s="514"/>
      <c r="J460" s="505"/>
      <c r="M460" s="508"/>
    </row>
    <row r="461" spans="2:13" s="507" customFormat="1">
      <c r="B461" s="511"/>
      <c r="C461" s="512"/>
      <c r="D461" s="512"/>
      <c r="E461" s="511"/>
      <c r="F461" s="511"/>
      <c r="G461" s="511"/>
      <c r="H461" s="514"/>
      <c r="I461" s="514"/>
      <c r="J461" s="505"/>
      <c r="M461" s="508"/>
    </row>
    <row r="462" spans="2:13" s="507" customFormat="1">
      <c r="B462" s="511"/>
      <c r="C462" s="512"/>
      <c r="D462" s="512"/>
      <c r="E462" s="511"/>
      <c r="F462" s="511"/>
      <c r="G462" s="511"/>
      <c r="H462" s="514"/>
      <c r="I462" s="514"/>
      <c r="J462" s="505"/>
      <c r="M462" s="508"/>
    </row>
    <row r="463" spans="2:13" s="507" customFormat="1">
      <c r="B463" s="511"/>
      <c r="C463" s="512"/>
      <c r="D463" s="512"/>
      <c r="E463" s="511"/>
      <c r="F463" s="511"/>
      <c r="G463" s="511"/>
      <c r="H463" s="514"/>
      <c r="I463" s="514"/>
      <c r="J463" s="505"/>
      <c r="M463" s="508"/>
    </row>
    <row r="464" spans="2:13" s="507" customFormat="1">
      <c r="B464" s="511"/>
      <c r="C464" s="512"/>
      <c r="D464" s="512"/>
      <c r="E464" s="511"/>
      <c r="F464" s="511"/>
      <c r="G464" s="511"/>
      <c r="H464" s="514"/>
      <c r="I464" s="514"/>
      <c r="J464" s="505"/>
      <c r="M464" s="508"/>
    </row>
    <row r="465" spans="2:13" s="507" customFormat="1">
      <c r="B465" s="511"/>
      <c r="C465" s="512"/>
      <c r="D465" s="512"/>
      <c r="E465" s="511"/>
      <c r="F465" s="511"/>
      <c r="G465" s="511"/>
      <c r="H465" s="514"/>
      <c r="I465" s="514"/>
      <c r="J465" s="505"/>
      <c r="M465" s="508"/>
    </row>
    <row r="466" spans="2:13" s="507" customFormat="1">
      <c r="B466" s="511"/>
      <c r="C466" s="512"/>
      <c r="D466" s="512"/>
      <c r="E466" s="511"/>
      <c r="F466" s="511"/>
      <c r="G466" s="511"/>
      <c r="H466" s="514"/>
      <c r="I466" s="514"/>
      <c r="J466" s="505"/>
      <c r="M466" s="508"/>
    </row>
    <row r="467" spans="2:13" s="507" customFormat="1">
      <c r="B467" s="511"/>
      <c r="C467" s="512"/>
      <c r="D467" s="512"/>
      <c r="E467" s="511"/>
      <c r="F467" s="511"/>
      <c r="G467" s="511"/>
      <c r="H467" s="514"/>
      <c r="I467" s="514"/>
      <c r="J467" s="505"/>
      <c r="M467" s="508"/>
    </row>
    <row r="468" spans="2:13" s="507" customFormat="1">
      <c r="B468" s="511"/>
      <c r="C468" s="512"/>
      <c r="D468" s="512"/>
      <c r="E468" s="511"/>
      <c r="F468" s="511"/>
      <c r="G468" s="511"/>
      <c r="H468" s="514"/>
      <c r="I468" s="514"/>
      <c r="J468" s="505"/>
      <c r="M468" s="508"/>
    </row>
    <row r="469" spans="2:13" s="507" customFormat="1">
      <c r="B469" s="511"/>
      <c r="C469" s="512"/>
      <c r="D469" s="512"/>
      <c r="E469" s="511"/>
      <c r="F469" s="511"/>
      <c r="G469" s="511"/>
      <c r="H469" s="514"/>
      <c r="I469" s="514"/>
      <c r="J469" s="505"/>
      <c r="M469" s="508"/>
    </row>
    <row r="470" spans="2:13" s="507" customFormat="1">
      <c r="B470" s="511"/>
      <c r="C470" s="512"/>
      <c r="D470" s="512"/>
      <c r="E470" s="511"/>
      <c r="F470" s="511"/>
      <c r="G470" s="511"/>
      <c r="H470" s="514"/>
      <c r="I470" s="514"/>
      <c r="J470" s="505"/>
      <c r="M470" s="508"/>
    </row>
    <row r="471" spans="2:13" s="507" customFormat="1">
      <c r="B471" s="511"/>
      <c r="C471" s="512"/>
      <c r="D471" s="512"/>
      <c r="E471" s="511"/>
      <c r="F471" s="511"/>
      <c r="G471" s="511"/>
      <c r="H471" s="514"/>
      <c r="I471" s="514"/>
      <c r="J471" s="505"/>
      <c r="M471" s="508"/>
    </row>
    <row r="472" spans="2:13" s="507" customFormat="1">
      <c r="B472" s="511"/>
      <c r="C472" s="512"/>
      <c r="D472" s="512"/>
      <c r="E472" s="511"/>
      <c r="F472" s="511"/>
      <c r="G472" s="511"/>
      <c r="H472" s="514"/>
      <c r="I472" s="514"/>
      <c r="J472" s="505"/>
      <c r="M472" s="508"/>
    </row>
    <row r="473" spans="2:13" s="507" customFormat="1">
      <c r="B473" s="511"/>
      <c r="C473" s="512"/>
      <c r="D473" s="512"/>
      <c r="E473" s="511"/>
      <c r="F473" s="511"/>
      <c r="G473" s="511"/>
      <c r="H473" s="514"/>
      <c r="I473" s="514"/>
      <c r="J473" s="505"/>
      <c r="M473" s="508"/>
    </row>
    <row r="474" spans="2:13" s="507" customFormat="1">
      <c r="B474" s="511"/>
      <c r="C474" s="512"/>
      <c r="D474" s="512"/>
      <c r="E474" s="511"/>
      <c r="F474" s="511"/>
      <c r="G474" s="511"/>
      <c r="H474" s="514"/>
      <c r="I474" s="514"/>
      <c r="J474" s="505"/>
      <c r="M474" s="508"/>
    </row>
    <row r="475" spans="2:13" s="507" customFormat="1">
      <c r="B475" s="511"/>
      <c r="C475" s="512"/>
      <c r="D475" s="512"/>
      <c r="E475" s="511"/>
      <c r="F475" s="511"/>
      <c r="G475" s="511"/>
      <c r="H475" s="514"/>
      <c r="I475" s="514"/>
      <c r="J475" s="505"/>
      <c r="M475" s="508"/>
    </row>
    <row r="476" spans="2:13" s="507" customFormat="1">
      <c r="B476" s="511"/>
      <c r="C476" s="512"/>
      <c r="D476" s="512"/>
      <c r="E476" s="511"/>
      <c r="F476" s="511"/>
      <c r="G476" s="511"/>
      <c r="H476" s="514"/>
      <c r="I476" s="514"/>
      <c r="J476" s="505"/>
      <c r="M476" s="508"/>
    </row>
    <row r="477" spans="2:13" s="507" customFormat="1">
      <c r="B477" s="511"/>
      <c r="C477" s="512"/>
      <c r="D477" s="512"/>
      <c r="E477" s="511"/>
      <c r="F477" s="511"/>
      <c r="G477" s="511"/>
      <c r="H477" s="514"/>
      <c r="I477" s="514"/>
      <c r="J477" s="505"/>
      <c r="M477" s="508"/>
    </row>
    <row r="478" spans="2:13" s="507" customFormat="1">
      <c r="B478" s="511"/>
      <c r="C478" s="512"/>
      <c r="D478" s="512"/>
      <c r="E478" s="511"/>
      <c r="F478" s="511"/>
      <c r="G478" s="511"/>
      <c r="H478" s="514"/>
      <c r="I478" s="514"/>
      <c r="J478" s="505"/>
      <c r="M478" s="508"/>
    </row>
    <row r="479" spans="2:13" s="507" customFormat="1">
      <c r="B479" s="511"/>
      <c r="C479" s="512"/>
      <c r="D479" s="512"/>
      <c r="E479" s="511"/>
      <c r="F479" s="511"/>
      <c r="G479" s="511"/>
      <c r="H479" s="514"/>
      <c r="I479" s="514"/>
      <c r="J479" s="505"/>
      <c r="M479" s="508"/>
    </row>
    <row r="480" spans="2:13" s="507" customFormat="1">
      <c r="B480" s="511"/>
      <c r="C480" s="512"/>
      <c r="D480" s="512"/>
      <c r="E480" s="511"/>
      <c r="F480" s="511"/>
      <c r="G480" s="511"/>
      <c r="H480" s="514"/>
      <c r="I480" s="514"/>
      <c r="J480" s="505"/>
      <c r="M480" s="508"/>
    </row>
    <row r="481" spans="2:13" s="507" customFormat="1">
      <c r="B481" s="511"/>
      <c r="C481" s="512"/>
      <c r="D481" s="512"/>
      <c r="E481" s="511"/>
      <c r="F481" s="511"/>
      <c r="G481" s="511"/>
      <c r="H481" s="514"/>
      <c r="I481" s="514"/>
      <c r="J481" s="505"/>
      <c r="M481" s="508"/>
    </row>
    <row r="482" spans="2:13" s="507" customFormat="1">
      <c r="B482" s="511"/>
      <c r="C482" s="512"/>
      <c r="D482" s="512"/>
      <c r="E482" s="511"/>
      <c r="F482" s="511"/>
      <c r="G482" s="511"/>
      <c r="H482" s="514"/>
      <c r="I482" s="514"/>
      <c r="J482" s="505"/>
      <c r="M482" s="508"/>
    </row>
    <row r="483" spans="2:13" s="507" customFormat="1">
      <c r="B483" s="511"/>
      <c r="C483" s="512"/>
      <c r="D483" s="512"/>
      <c r="E483" s="511"/>
      <c r="F483" s="511"/>
      <c r="G483" s="511"/>
      <c r="H483" s="514"/>
      <c r="I483" s="514"/>
      <c r="J483" s="505"/>
      <c r="M483" s="508"/>
    </row>
    <row r="484" spans="2:13" s="507" customFormat="1">
      <c r="B484" s="511"/>
      <c r="C484" s="512"/>
      <c r="D484" s="512"/>
      <c r="E484" s="511"/>
      <c r="F484" s="511"/>
      <c r="G484" s="511"/>
      <c r="H484" s="514"/>
      <c r="I484" s="514"/>
      <c r="J484" s="505"/>
      <c r="M484" s="508"/>
    </row>
    <row r="485" spans="2:13" s="507" customFormat="1">
      <c r="B485" s="511"/>
      <c r="C485" s="512"/>
      <c r="D485" s="512"/>
      <c r="E485" s="511"/>
      <c r="F485" s="511"/>
      <c r="G485" s="511"/>
      <c r="H485" s="514"/>
      <c r="I485" s="514"/>
      <c r="J485" s="505"/>
      <c r="M485" s="508"/>
    </row>
    <row r="486" spans="2:13" s="507" customFormat="1">
      <c r="B486" s="511"/>
      <c r="C486" s="512"/>
      <c r="D486" s="512"/>
      <c r="E486" s="511"/>
      <c r="F486" s="511"/>
      <c r="G486" s="511"/>
      <c r="H486" s="514"/>
      <c r="I486" s="514"/>
      <c r="J486" s="505"/>
      <c r="M486" s="508"/>
    </row>
    <row r="487" spans="2:13" s="507" customFormat="1">
      <c r="B487" s="511"/>
      <c r="C487" s="512"/>
      <c r="D487" s="512"/>
      <c r="E487" s="511"/>
      <c r="F487" s="511"/>
      <c r="G487" s="511"/>
      <c r="H487" s="514"/>
      <c r="I487" s="514"/>
      <c r="J487" s="505"/>
      <c r="M487" s="508"/>
    </row>
    <row r="488" spans="2:13" s="507" customFormat="1">
      <c r="B488" s="511"/>
      <c r="C488" s="512"/>
      <c r="D488" s="512"/>
      <c r="E488" s="511"/>
      <c r="F488" s="511"/>
      <c r="G488" s="511"/>
      <c r="H488" s="514"/>
      <c r="I488" s="514"/>
      <c r="J488" s="505"/>
      <c r="M488" s="508"/>
    </row>
    <row r="489" spans="2:13" s="507" customFormat="1">
      <c r="B489" s="511"/>
      <c r="C489" s="512"/>
      <c r="D489" s="512"/>
      <c r="E489" s="511"/>
      <c r="F489" s="511"/>
      <c r="G489" s="511"/>
      <c r="H489" s="514"/>
      <c r="I489" s="514"/>
      <c r="J489" s="505"/>
      <c r="M489" s="508"/>
    </row>
    <row r="490" spans="2:13" s="507" customFormat="1">
      <c r="B490" s="511"/>
      <c r="C490" s="512"/>
      <c r="D490" s="512"/>
      <c r="E490" s="511"/>
      <c r="F490" s="511"/>
      <c r="G490" s="511"/>
      <c r="H490" s="514"/>
      <c r="I490" s="514"/>
      <c r="J490" s="505"/>
      <c r="M490" s="508"/>
    </row>
    <row r="491" spans="2:13" s="507" customFormat="1">
      <c r="B491" s="511"/>
      <c r="C491" s="512"/>
      <c r="D491" s="512"/>
      <c r="E491" s="511"/>
      <c r="F491" s="511"/>
      <c r="G491" s="511"/>
      <c r="H491" s="514"/>
      <c r="I491" s="514"/>
      <c r="J491" s="505"/>
      <c r="M491" s="508"/>
    </row>
    <row r="492" spans="2:13" s="507" customFormat="1">
      <c r="B492" s="511"/>
      <c r="C492" s="512"/>
      <c r="D492" s="512"/>
      <c r="E492" s="511"/>
      <c r="F492" s="511"/>
      <c r="G492" s="511"/>
      <c r="H492" s="514"/>
      <c r="I492" s="514"/>
      <c r="J492" s="505"/>
      <c r="M492" s="508"/>
    </row>
    <row r="493" spans="2:13" s="507" customFormat="1">
      <c r="B493" s="511"/>
      <c r="C493" s="512"/>
      <c r="D493" s="512"/>
      <c r="E493" s="511"/>
      <c r="F493" s="511"/>
      <c r="G493" s="511"/>
      <c r="H493" s="514"/>
      <c r="I493" s="514"/>
      <c r="J493" s="505"/>
      <c r="M493" s="508"/>
    </row>
    <row r="494" spans="2:13" s="507" customFormat="1">
      <c r="B494" s="511"/>
      <c r="C494" s="512"/>
      <c r="D494" s="512"/>
      <c r="E494" s="511"/>
      <c r="F494" s="511"/>
      <c r="G494" s="511"/>
      <c r="H494" s="514"/>
      <c r="I494" s="514"/>
      <c r="J494" s="505"/>
      <c r="M494" s="508"/>
    </row>
    <row r="495" spans="2:13" s="507" customFormat="1">
      <c r="B495" s="511"/>
      <c r="C495" s="512"/>
      <c r="D495" s="512"/>
      <c r="E495" s="511"/>
      <c r="F495" s="511"/>
      <c r="G495" s="511"/>
      <c r="H495" s="514"/>
      <c r="I495" s="514"/>
      <c r="J495" s="505"/>
      <c r="M495" s="508"/>
    </row>
    <row r="496" spans="2:13" s="507" customFormat="1">
      <c r="B496" s="511"/>
      <c r="C496" s="512"/>
      <c r="D496" s="512"/>
      <c r="E496" s="511"/>
      <c r="F496" s="511"/>
      <c r="G496" s="511"/>
      <c r="H496" s="514"/>
      <c r="I496" s="514"/>
      <c r="J496" s="505"/>
      <c r="M496" s="508"/>
    </row>
    <row r="497" spans="1:14" s="507" customFormat="1">
      <c r="B497" s="511"/>
      <c r="C497" s="512"/>
      <c r="D497" s="512"/>
      <c r="E497" s="511"/>
      <c r="F497" s="511"/>
      <c r="G497" s="511"/>
      <c r="H497" s="514"/>
      <c r="I497" s="514"/>
      <c r="J497" s="505"/>
      <c r="M497" s="508"/>
    </row>
    <row r="498" spans="1:14" s="507" customFormat="1">
      <c r="B498" s="511"/>
      <c r="C498" s="512"/>
      <c r="D498" s="512"/>
      <c r="E498" s="511"/>
      <c r="F498" s="511"/>
      <c r="G498" s="511"/>
      <c r="H498" s="514"/>
      <c r="I498" s="514"/>
      <c r="J498" s="505"/>
      <c r="M498" s="508"/>
    </row>
    <row r="499" spans="1:14" s="507" customFormat="1">
      <c r="B499" s="511"/>
      <c r="C499" s="512"/>
      <c r="D499" s="512"/>
      <c r="E499" s="511"/>
      <c r="F499" s="511"/>
      <c r="G499" s="511"/>
      <c r="H499" s="514"/>
      <c r="I499" s="514"/>
      <c r="J499" s="505"/>
      <c r="M499" s="3"/>
    </row>
    <row r="500" spans="1:14" s="507" customFormat="1">
      <c r="B500" s="511"/>
      <c r="C500" s="512"/>
      <c r="D500" s="512"/>
      <c r="E500" s="511"/>
      <c r="F500" s="511"/>
      <c r="G500" s="511"/>
      <c r="H500" s="514"/>
      <c r="I500" s="514"/>
      <c r="J500" s="505"/>
      <c r="M500" s="3"/>
    </row>
    <row r="501" spans="1:14" s="6" customFormat="1">
      <c r="A501" s="2"/>
      <c r="B501" s="511"/>
      <c r="C501" s="512"/>
      <c r="D501" s="512"/>
      <c r="E501" s="511"/>
      <c r="F501" s="511"/>
      <c r="G501" s="511"/>
      <c r="H501" s="514"/>
      <c r="I501" s="514"/>
      <c r="J501" s="505"/>
      <c r="K501" s="2"/>
      <c r="L501" s="2"/>
      <c r="M501" s="3"/>
      <c r="N501" s="2"/>
    </row>
    <row r="502" spans="1:14" s="6" customFormat="1">
      <c r="A502" s="2"/>
      <c r="B502" s="511"/>
      <c r="C502" s="512"/>
      <c r="D502" s="512"/>
      <c r="E502" s="511"/>
      <c r="F502" s="511"/>
      <c r="G502" s="511"/>
      <c r="H502" s="514"/>
      <c r="I502" s="514"/>
      <c r="J502" s="505"/>
      <c r="K502" s="2"/>
      <c r="L502" s="2"/>
      <c r="M502" s="3"/>
      <c r="N502" s="2"/>
    </row>
    <row r="503" spans="1:14" s="6" customFormat="1">
      <c r="A503" s="2"/>
      <c r="B503" s="511"/>
      <c r="C503" s="512"/>
      <c r="D503" s="512"/>
      <c r="E503" s="511"/>
      <c r="F503" s="511"/>
      <c r="G503" s="511"/>
      <c r="H503" s="514"/>
      <c r="I503" s="514"/>
      <c r="J503" s="505"/>
      <c r="K503" s="2"/>
      <c r="L503" s="2"/>
      <c r="M503" s="3"/>
      <c r="N503" s="2"/>
    </row>
    <row r="504" spans="1:14" s="6" customFormat="1">
      <c r="A504" s="2"/>
      <c r="B504" s="511"/>
      <c r="C504" s="512"/>
      <c r="D504" s="512"/>
      <c r="E504" s="511"/>
      <c r="F504" s="511"/>
      <c r="G504" s="511"/>
      <c r="H504" s="514"/>
      <c r="I504" s="514"/>
      <c r="J504" s="505"/>
      <c r="K504" s="2"/>
      <c r="L504" s="2"/>
      <c r="M504" s="3"/>
      <c r="N504" s="2"/>
    </row>
    <row r="505" spans="1:14" s="6" customFormat="1">
      <c r="A505" s="2"/>
      <c r="B505" s="511"/>
      <c r="C505" s="512"/>
      <c r="D505" s="512"/>
      <c r="E505" s="511"/>
      <c r="F505" s="511"/>
      <c r="G505" s="511"/>
      <c r="H505" s="514"/>
      <c r="I505" s="514"/>
      <c r="J505" s="505"/>
      <c r="K505" s="2"/>
      <c r="L505" s="2"/>
      <c r="M505" s="3"/>
      <c r="N505" s="2"/>
    </row>
    <row r="506" spans="1:14" s="6" customFormat="1">
      <c r="A506" s="2"/>
      <c r="B506" s="511"/>
      <c r="C506" s="512"/>
      <c r="D506" s="512"/>
      <c r="E506" s="511"/>
      <c r="F506" s="511"/>
      <c r="G506" s="511"/>
      <c r="H506" s="514"/>
      <c r="I506" s="514"/>
      <c r="J506" s="505"/>
      <c r="K506" s="2"/>
      <c r="L506" s="2"/>
      <c r="M506" s="3"/>
      <c r="N506" s="2"/>
    </row>
    <row r="507" spans="1:14" s="6" customFormat="1">
      <c r="A507" s="2"/>
      <c r="B507" s="2"/>
      <c r="C507" s="512"/>
      <c r="D507" s="512"/>
      <c r="E507" s="511"/>
      <c r="F507" s="511"/>
      <c r="G507" s="511"/>
      <c r="H507" s="514"/>
      <c r="I507" s="514"/>
      <c r="J507" s="505"/>
      <c r="K507" s="2"/>
      <c r="L507" s="2"/>
      <c r="M507" s="3"/>
      <c r="N507" s="2"/>
    </row>
    <row r="508" spans="1:14" s="6" customFormat="1">
      <c r="A508" s="2"/>
      <c r="B508" s="2"/>
      <c r="C508" s="2"/>
      <c r="D508" s="2"/>
      <c r="E508" s="2"/>
      <c r="F508" s="2"/>
      <c r="G508" s="2"/>
      <c r="H508" s="515"/>
      <c r="I508" s="515"/>
      <c r="J508" s="516"/>
      <c r="K508" s="2"/>
      <c r="L508" s="2"/>
      <c r="M508" s="3"/>
      <c r="N508" s="2"/>
    </row>
    <row r="509" spans="1:14" s="6" customFormat="1">
      <c r="A509" s="2"/>
      <c r="B509" s="2"/>
      <c r="C509" s="2"/>
      <c r="D509" s="2"/>
      <c r="E509" s="2"/>
      <c r="F509" s="2"/>
      <c r="G509" s="2"/>
      <c r="H509" s="515"/>
      <c r="I509" s="515"/>
      <c r="J509" s="516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515"/>
      <c r="I510" s="515"/>
      <c r="J510" s="516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515"/>
      <c r="I511" s="515"/>
      <c r="J511" s="516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515"/>
      <c r="I512" s="515"/>
      <c r="J512" s="516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515"/>
      <c r="I513" s="515"/>
      <c r="J513" s="516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515"/>
      <c r="I514" s="515"/>
      <c r="J514" s="516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515"/>
      <c r="I515" s="515"/>
      <c r="J515" s="516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515"/>
      <c r="I516" s="515"/>
      <c r="J516" s="516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515"/>
      <c r="I517" s="515"/>
      <c r="J517" s="516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515"/>
      <c r="I518" s="515"/>
      <c r="J518" s="516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515"/>
      <c r="I519" s="515"/>
      <c r="J519" s="516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515"/>
      <c r="I520" s="515"/>
      <c r="J520" s="516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515"/>
      <c r="I521" s="515"/>
      <c r="J521" s="516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515"/>
      <c r="I522" s="515"/>
      <c r="J522" s="516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515"/>
      <c r="I523" s="515"/>
      <c r="J523" s="516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515"/>
      <c r="I524" s="515"/>
      <c r="J524" s="516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515"/>
      <c r="I525" s="515"/>
      <c r="J525" s="516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515"/>
      <c r="I526" s="515"/>
      <c r="J526" s="516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515"/>
      <c r="I527" s="515"/>
      <c r="J527" s="516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515"/>
      <c r="I528" s="515"/>
      <c r="J528" s="516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515"/>
      <c r="I529" s="515"/>
      <c r="J529" s="516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515"/>
      <c r="I530" s="515"/>
      <c r="J530" s="516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515"/>
      <c r="I531" s="515"/>
      <c r="J531" s="516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515"/>
      <c r="I532" s="515"/>
      <c r="J532" s="516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515"/>
      <c r="I533" s="515"/>
      <c r="J533" s="516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515"/>
      <c r="I534" s="515"/>
      <c r="J534" s="516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515"/>
      <c r="I535" s="515"/>
      <c r="J535" s="516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515"/>
      <c r="I536" s="515"/>
      <c r="J536" s="516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515"/>
      <c r="I537" s="515"/>
      <c r="J537" s="516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515"/>
      <c r="I538" s="515"/>
      <c r="J538" s="516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515"/>
      <c r="I539" s="515"/>
      <c r="J539" s="516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515"/>
      <c r="I540" s="515"/>
      <c r="J540" s="516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515"/>
      <c r="I541" s="515"/>
      <c r="J541" s="516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515"/>
      <c r="I542" s="515"/>
      <c r="J542" s="516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515"/>
      <c r="I543" s="515"/>
      <c r="J543" s="516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515"/>
      <c r="I544" s="515"/>
      <c r="J544" s="516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515"/>
      <c r="I545" s="515"/>
      <c r="J545" s="516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515"/>
      <c r="I546" s="515"/>
      <c r="J546" s="516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515"/>
      <c r="I547" s="515"/>
      <c r="J547" s="516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515"/>
      <c r="I548" s="515"/>
      <c r="J548" s="516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515"/>
      <c r="I549" s="515"/>
      <c r="J549" s="516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515"/>
      <c r="I550" s="515"/>
      <c r="J550" s="516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515"/>
      <c r="I551" s="515"/>
      <c r="J551" s="516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515"/>
      <c r="I552" s="515"/>
      <c r="J552" s="516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515"/>
      <c r="I553" s="515"/>
      <c r="J553" s="516"/>
      <c r="K553" s="2"/>
      <c r="L553" s="2"/>
      <c r="M553" s="3"/>
      <c r="N553" s="2"/>
    </row>
    <row r="554" spans="1:14" s="6" customFormat="1">
      <c r="A554" s="2"/>
      <c r="B554" s="511"/>
      <c r="C554" s="2"/>
      <c r="D554" s="2"/>
      <c r="E554" s="2"/>
      <c r="F554" s="2"/>
      <c r="G554" s="2"/>
      <c r="H554" s="515"/>
      <c r="I554" s="515"/>
      <c r="J554" s="516"/>
      <c r="K554" s="2"/>
      <c r="L554" s="2"/>
      <c r="M554" s="3"/>
      <c r="N554" s="2"/>
    </row>
    <row r="555" spans="1:14" s="6" customFormat="1">
      <c r="A555" s="2"/>
      <c r="B555" s="511"/>
      <c r="C555" s="512"/>
      <c r="D555" s="512"/>
      <c r="E555" s="511"/>
      <c r="F555" s="511"/>
      <c r="G555" s="511"/>
      <c r="H555" s="514"/>
      <c r="I555" s="514"/>
      <c r="J555" s="505"/>
      <c r="K555" s="2"/>
      <c r="L555" s="2"/>
      <c r="M555" s="3"/>
      <c r="N555" s="2"/>
    </row>
    <row r="556" spans="1:14" s="6" customFormat="1">
      <c r="A556" s="2"/>
      <c r="B556" s="511"/>
      <c r="C556" s="512"/>
      <c r="D556" s="512"/>
      <c r="E556" s="511"/>
      <c r="F556" s="511"/>
      <c r="G556" s="511"/>
      <c r="H556" s="514"/>
      <c r="I556" s="514"/>
      <c r="J556" s="505"/>
      <c r="K556" s="2"/>
      <c r="L556" s="2"/>
      <c r="M556" s="3"/>
      <c r="N556" s="2"/>
    </row>
    <row r="557" spans="1:14" s="6" customFormat="1">
      <c r="A557" s="2"/>
      <c r="B557" s="511"/>
      <c r="C557" s="512"/>
      <c r="D557" s="512"/>
      <c r="E557" s="511"/>
      <c r="F557" s="511"/>
      <c r="G557" s="511"/>
      <c r="H557" s="514"/>
      <c r="I557" s="514"/>
      <c r="J557" s="505"/>
      <c r="K557" s="2"/>
      <c r="L557" s="2"/>
      <c r="M557" s="3"/>
      <c r="N557" s="2"/>
    </row>
    <row r="558" spans="1:14" s="6" customFormat="1">
      <c r="A558" s="2"/>
      <c r="B558" s="511"/>
      <c r="C558" s="512"/>
      <c r="D558" s="512"/>
      <c r="E558" s="511"/>
      <c r="F558" s="511"/>
      <c r="G558" s="511"/>
      <c r="H558" s="514"/>
      <c r="I558" s="514"/>
      <c r="J558" s="505"/>
      <c r="K558" s="2"/>
      <c r="L558" s="2"/>
      <c r="M558" s="3"/>
      <c r="N558" s="2"/>
    </row>
    <row r="559" spans="1:14" s="6" customFormat="1">
      <c r="A559" s="2"/>
      <c r="B559" s="511"/>
      <c r="C559" s="512"/>
      <c r="D559" s="512"/>
      <c r="E559" s="511"/>
      <c r="F559" s="511"/>
      <c r="G559" s="511"/>
      <c r="H559" s="514"/>
      <c r="I559" s="514"/>
      <c r="J559" s="505"/>
      <c r="K559" s="2"/>
      <c r="L559" s="2"/>
      <c r="M559" s="3"/>
      <c r="N559" s="2"/>
    </row>
    <row r="560" spans="1:14" s="6" customFormat="1">
      <c r="A560" s="2"/>
      <c r="B560" s="511"/>
      <c r="C560" s="512"/>
      <c r="D560" s="512"/>
      <c r="E560" s="511"/>
      <c r="F560" s="511"/>
      <c r="G560" s="511"/>
      <c r="H560" s="514"/>
      <c r="I560" s="514"/>
      <c r="J560" s="505"/>
      <c r="K560" s="2"/>
      <c r="L560" s="2"/>
      <c r="M560" s="3"/>
      <c r="N560" s="2"/>
    </row>
    <row r="561" spans="1:14" s="6" customFormat="1">
      <c r="A561" s="2"/>
      <c r="B561" s="511"/>
      <c r="C561" s="512"/>
      <c r="D561" s="512"/>
      <c r="E561" s="511"/>
      <c r="F561" s="511"/>
      <c r="G561" s="511"/>
      <c r="H561" s="514"/>
      <c r="I561" s="514"/>
      <c r="J561" s="505"/>
      <c r="K561" s="2"/>
      <c r="L561" s="2"/>
      <c r="M561" s="3"/>
      <c r="N561" s="2"/>
    </row>
    <row r="562" spans="1:14" s="6" customFormat="1">
      <c r="A562" s="2"/>
      <c r="B562" s="511"/>
      <c r="C562" s="512"/>
      <c r="D562" s="512"/>
      <c r="E562" s="511"/>
      <c r="F562" s="511"/>
      <c r="G562" s="511"/>
      <c r="H562" s="514"/>
      <c r="I562" s="514"/>
      <c r="J562" s="505"/>
      <c r="K562" s="2"/>
      <c r="L562" s="2"/>
      <c r="M562" s="3"/>
      <c r="N562" s="2"/>
    </row>
    <row r="563" spans="1:14" s="6" customFormat="1">
      <c r="A563" s="2"/>
      <c r="B563" s="511"/>
      <c r="C563" s="512"/>
      <c r="D563" s="512"/>
      <c r="E563" s="511"/>
      <c r="F563" s="511"/>
      <c r="G563" s="511"/>
      <c r="H563" s="514"/>
      <c r="I563" s="514"/>
      <c r="J563" s="505"/>
      <c r="K563" s="2"/>
      <c r="L563" s="2"/>
      <c r="M563" s="3"/>
      <c r="N563" s="2"/>
    </row>
    <row r="569" spans="1:14" ht="33">
      <c r="C569" s="517"/>
    </row>
    <row r="570" spans="1:14" s="518" customFormat="1">
      <c r="B570" s="511"/>
      <c r="C570" s="512"/>
      <c r="D570" s="512"/>
      <c r="E570" s="511"/>
      <c r="F570" s="511"/>
      <c r="G570" s="511"/>
      <c r="H570" s="514"/>
      <c r="I570" s="514"/>
      <c r="J570" s="505"/>
      <c r="K570" s="2"/>
      <c r="L570" s="2"/>
      <c r="M570" s="3"/>
      <c r="N570" s="2"/>
    </row>
    <row r="586" spans="1:14" s="511" customFormat="1">
      <c r="A586" s="2"/>
      <c r="C586" s="512"/>
      <c r="D586" s="512"/>
      <c r="H586" s="514"/>
      <c r="I586" s="514"/>
      <c r="J586" s="505"/>
      <c r="K586" s="2"/>
      <c r="L586" s="2"/>
      <c r="M586" s="3"/>
      <c r="N586" s="2"/>
    </row>
    <row r="592" spans="1:14">
      <c r="G592" s="511" t="s">
        <v>102</v>
      </c>
    </row>
    <row r="593" spans="1:14" s="519" customFormat="1">
      <c r="A593" s="2"/>
      <c r="B593" s="511"/>
      <c r="C593" s="512"/>
      <c r="D593" s="512"/>
      <c r="E593" s="511"/>
      <c r="F593" s="511"/>
      <c r="G593" s="511"/>
      <c r="H593" s="514"/>
      <c r="I593" s="514"/>
      <c r="J593" s="505"/>
      <c r="K593" s="2"/>
      <c r="L593" s="2"/>
      <c r="M593" s="3"/>
      <c r="N593" s="2"/>
    </row>
  </sheetData>
  <mergeCells count="36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6:J96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2:J92"/>
    <mergeCell ref="B146:D146"/>
    <mergeCell ref="B147:D147"/>
    <mergeCell ref="B98:K98"/>
    <mergeCell ref="B107:J107"/>
    <mergeCell ref="B121:J121"/>
    <mergeCell ref="B139:J139"/>
    <mergeCell ref="B141:J141"/>
    <mergeCell ref="B144:D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07-03-2023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2023-03-07T14:32:41Z</dcterms:created>
  <dcterms:modified xsi:type="dcterms:W3CDTF">2023-03-07T14:34:01Z</dcterms:modified>
</cp:coreProperties>
</file>