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3715" windowHeight="9540"/>
  </bookViews>
  <sheets>
    <sheet name="23-06-22 " sheetId="1" r:id="rId1"/>
  </sheets>
  <definedNames>
    <definedName name="_xlnm._FilterDatabase" localSheetId="0" hidden="1">'23-06-22 '!$D$1:$D$594</definedName>
    <definedName name="_xlnm.Print_Area" localSheetId="0">'23-06-22 '!$B$1:$N$142</definedName>
  </definedNames>
  <calcPr calcId="124519"/>
</workbook>
</file>

<file path=xl/calcChain.xml><?xml version="1.0" encoding="utf-8"?>
<calcChain xmlns="http://schemas.openxmlformats.org/spreadsheetml/2006/main">
  <c r="O142" i="1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O99"/>
  <c r="O98"/>
  <c r="O97"/>
  <c r="O96"/>
  <c r="O95"/>
  <c r="B95"/>
  <c r="B96" s="1"/>
  <c r="O94"/>
  <c r="O93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2"/>
  <c r="O71"/>
  <c r="O70"/>
  <c r="O69"/>
  <c r="O68"/>
  <c r="M67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B33"/>
  <c r="B34" s="1"/>
  <c r="O32"/>
  <c r="B32"/>
  <c r="O31"/>
  <c r="O30"/>
  <c r="O29"/>
  <c r="M29"/>
  <c r="O28"/>
  <c r="O27"/>
  <c r="O26"/>
  <c r="O25"/>
  <c r="O24"/>
  <c r="O23"/>
  <c r="O22"/>
  <c r="O21"/>
  <c r="O20"/>
  <c r="B20"/>
  <c r="B21" s="1"/>
  <c r="B22" s="1"/>
  <c r="B23" s="1"/>
  <c r="B24" s="1"/>
  <c r="B25" s="1"/>
  <c r="B26" s="1"/>
  <c r="B27" s="1"/>
  <c r="O19"/>
  <c r="B19"/>
  <c r="O18"/>
  <c r="O17"/>
  <c r="O14"/>
  <c r="O13"/>
  <c r="O12"/>
  <c r="O11"/>
  <c r="O10"/>
  <c r="O9"/>
  <c r="O8"/>
  <c r="B8"/>
  <c r="B9" s="1"/>
  <c r="B10" s="1"/>
  <c r="B11" s="1"/>
  <c r="B12" s="1"/>
  <c r="B13" s="1"/>
  <c r="B14" s="1"/>
  <c r="B15" s="1"/>
  <c r="B16" s="1"/>
  <c r="O7"/>
  <c r="B7"/>
  <c r="O6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<sst xmlns="http://schemas.openxmlformats.org/spreadsheetml/2006/main" count="320" uniqueCount="190">
  <si>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</si>
  <si>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</si>
  <si>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</si>
  <si>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</si>
  <si>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</si>
  <si>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</si>
  <si>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</si>
  <si>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</si>
  <si>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</si>
  <si>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</si>
  <si>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</si>
  <si>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</si>
  <si>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</si>
  <si>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</si>
  <si>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</si>
  <si>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</si>
  <si>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</si>
  <si>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</si>
  <si>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</si>
  <si>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</si>
  <si>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</si>
  <si>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</si>
  <si>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</si>
  <si>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</si>
  <si>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</si>
  <si>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</si>
  <si>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</si>
  <si>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</si>
  <si>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</si>
  <si>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</si>
  <si>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</si>
  <si>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</si>
  <si>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</si>
  <si>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</si>
  <si>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</si>
  <si>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</si>
  <si>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</si>
  <si>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</si>
  <si>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</si>
  <si>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</si>
  <si>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</si>
  <si>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</si>
  <si>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</si>
  <si>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</si>
  <si>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</si>
  <si>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</si>
  <si>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</si>
  <si>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</si>
  <si>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</si>
  <si>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</si>
  <si>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</si>
  <si>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</si>
  <si>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</si>
  <si>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</si>
  <si>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</si>
  <si>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</si>
  <si>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</si>
  <si>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</si>
  <si>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</si>
  <si>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</si>
  <si>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</si>
  <si>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</si>
  <si>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</si>
  <si>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</si>
  <si>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</si>
  <si>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</si>
  <si>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</si>
  <si>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</si>
  <si>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</si>
  <si>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</si>
  <si>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</si>
  <si>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</si>
  <si>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</si>
  <si>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</si>
  <si>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</si>
  <si>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</si>
  <si>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</si>
  <si>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</si>
  <si>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</si>
  <si>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</si>
  <si>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</si>
  <si>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</si>
  <si>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</si>
  <si>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</si>
  <si>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</si>
  <si>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</si>
  <si>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</si>
  <si>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</si>
  <si>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</si>
  <si>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</si>
  <si>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***</t>
  </si>
  <si>
    <t>En dissolution</t>
  </si>
  <si>
    <t>AL AMANAH PRUDENCE FCP **</t>
  </si>
  <si>
    <t xml:space="preserve">En liquidation </t>
  </si>
  <si>
    <t>FCP MOUASSASSETT ***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</si>
  <si>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</si>
  <si>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</si>
  <si>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</si>
  <si>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</si>
  <si>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</si>
  <si>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</si>
  <si>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</si>
  <si>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</si>
  <si>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</si>
  <si>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</si>
  <si>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</si>
  <si>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</si>
  <si>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</si>
  <si>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</si>
  <si>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</si>
  <si>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</si>
  <si>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</si>
  <si>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</si>
  <si>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</si>
  <si>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</si>
  <si>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</si>
  <si>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</si>
  <si>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</si>
  <si>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</si>
  <si>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</si>
  <si>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</si>
  <si>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</si>
  <si>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</si>
  <si>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</si>
  <si>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</si>
  <si>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</si>
  <si>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</si>
  <si>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</si>
  <si>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</si>
  <si>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</si>
  <si>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</si>
  <si>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</si>
  <si>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</si>
  <si>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</si>
  <si>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</si>
  <si>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</si>
  <si>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</si>
  <si>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</si>
  <si>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</si>
  <si>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</si>
  <si>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</si>
  <si>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</si>
  <si>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</si>
  <si>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</si>
  <si>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</si>
  <si>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</si>
  <si>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</si>
  <si>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</si>
  <si>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</si>
  <si>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</si>
  <si>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</si>
  <si>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</si>
  <si>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</si>
  <si>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</si>
  <si>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</si>
  <si>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</si>
  <si>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</si>
  <si>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</si>
  <si>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</si>
  <si>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</si>
  <si>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</si>
  <si>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</si>
  <si>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</si>
  <si>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</si>
  <si>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</si>
  <si>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</si>
  <si>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</si>
  <si>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</si>
  <si>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</si>
  <si>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</si>
  <si>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</si>
  <si>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</si>
  <si>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</si>
  <si>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</si>
  <si>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</si>
  <si>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</si>
  <si>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</si>
  <si>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</si>
  <si>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</si>
  <si>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</si>
  <si>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</si>
  <si>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</si>
  <si>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</si>
  <si>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</si>
  <si>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</si>
  <si>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</si>
  <si>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</si>
  <si>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</si>
  <si>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FCP en dissolution suite à l'expiration de sa durée de vie</t>
  </si>
  <si>
    <t>****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</si>
</sst>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8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9" xfId="2" applyNumberFormat="1" applyFont="1" applyFill="1" applyBorder="1" applyAlignment="1">
      <alignment horizontal="center"/>
    </xf>
    <xf numFmtId="0" fontId="4" fillId="2" borderId="0" xfId="2" applyFont="1" applyFill="1"/>
    <xf numFmtId="164" fontId="9" fillId="2" borderId="10" xfId="2" applyNumberFormat="1" applyFont="1" applyFill="1" applyBorder="1" applyAlignment="1">
      <alignment horizontal="right" vertical="center"/>
    </xf>
    <xf numFmtId="0" fontId="4" fillId="0" borderId="1" xfId="2" applyFont="1" applyFill="1" applyBorder="1"/>
    <xf numFmtId="0" fontId="4" fillId="0" borderId="0" xfId="2" applyFont="1" applyFill="1"/>
    <xf numFmtId="10" fontId="5" fillId="0" borderId="9" xfId="2" applyNumberFormat="1" applyFont="1" applyFill="1" applyBorder="1"/>
    <xf numFmtId="165" fontId="8" fillId="0" borderId="11" xfId="2" applyNumberFormat="1" applyFont="1" applyFill="1" applyBorder="1" applyAlignment="1">
      <alignment horizontal="center" vertical="center"/>
    </xf>
    <xf numFmtId="165" fontId="8" fillId="0" borderId="11" xfId="2" applyNumberFormat="1" applyFont="1" applyFill="1" applyBorder="1" applyAlignment="1">
      <alignment horizontal="right" vertical="center"/>
    </xf>
    <xf numFmtId="0" fontId="4" fillId="0" borderId="12" xfId="2" applyFont="1" applyBorder="1"/>
    <xf numFmtId="165" fontId="7" fillId="0" borderId="11" xfId="2" applyNumberFormat="1" applyFont="1" applyFill="1" applyBorder="1" applyAlignment="1">
      <alignment vertical="center"/>
    </xf>
    <xf numFmtId="0" fontId="4" fillId="0" borderId="12" xfId="2" applyFont="1" applyFill="1" applyBorder="1"/>
    <xf numFmtId="169" fontId="8" fillId="0" borderId="13" xfId="2" applyNumberFormat="1" applyFont="1" applyFill="1" applyBorder="1" applyAlignment="1">
      <alignment horizontal="right" vertical="center"/>
    </xf>
    <xf numFmtId="165" fontId="8" fillId="0" borderId="1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4" fillId="0" borderId="1" xfId="2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8" fillId="0" borderId="11" xfId="2" applyFont="1" applyFill="1" applyBorder="1" applyAlignment="1">
      <alignment horizontal="right" vertical="center"/>
    </xf>
    <xf numFmtId="0" fontId="4" fillId="0" borderId="18" xfId="2" applyFont="1" applyFill="1" applyBorder="1" applyAlignment="1">
      <alignment vertical="center"/>
    </xf>
    <xf numFmtId="169" fontId="8" fillId="0" borderId="1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1" xfId="2" applyNumberFormat="1" applyFont="1" applyFill="1" applyBorder="1" applyAlignment="1">
      <alignment vertical="center"/>
    </xf>
    <xf numFmtId="0" fontId="7" fillId="0" borderId="20" xfId="2" applyFont="1" applyFill="1" applyBorder="1" applyAlignment="1">
      <alignment vertical="center"/>
    </xf>
    <xf numFmtId="10" fontId="5" fillId="0" borderId="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vertical="center"/>
    </xf>
    <xf numFmtId="164" fontId="9" fillId="2" borderId="27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0" fontId="7" fillId="0" borderId="28" xfId="3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4" fontId="9" fillId="0" borderId="32" xfId="2" applyNumberFormat="1" applyFont="1" applyFill="1" applyBorder="1" applyAlignment="1">
      <alignment horizontal="right" vertical="center"/>
    </xf>
    <xf numFmtId="10" fontId="5" fillId="0" borderId="16" xfId="2" applyNumberFormat="1" applyFont="1" applyFill="1" applyBorder="1"/>
    <xf numFmtId="0" fontId="4" fillId="0" borderId="33" xfId="2" applyFont="1" applyFill="1" applyBorder="1"/>
    <xf numFmtId="0" fontId="4" fillId="0" borderId="22" xfId="2" applyFont="1" applyFill="1" applyBorder="1"/>
    <xf numFmtId="10" fontId="5" fillId="0" borderId="17" xfId="2" applyNumberFormat="1" applyFont="1" applyFill="1" applyBorder="1"/>
    <xf numFmtId="164" fontId="9" fillId="0" borderId="34" xfId="2" applyNumberFormat="1" applyFont="1" applyFill="1" applyBorder="1" applyAlignment="1">
      <alignment horizontal="right" vertical="center"/>
    </xf>
    <xf numFmtId="0" fontId="7" fillId="0" borderId="11" xfId="2" applyFont="1" applyFill="1" applyBorder="1" applyAlignment="1">
      <alignment vertical="center"/>
    </xf>
    <xf numFmtId="164" fontId="9" fillId="2" borderId="34" xfId="2" applyNumberFormat="1" applyFont="1" applyFill="1" applyBorder="1" applyAlignment="1">
      <alignment horizontal="right" vertical="center"/>
    </xf>
    <xf numFmtId="166" fontId="5" fillId="0" borderId="12" xfId="2" applyNumberFormat="1" applyFont="1" applyFill="1" applyBorder="1"/>
    <xf numFmtId="0" fontId="4" fillId="0" borderId="0" xfId="2" applyFont="1" applyFill="1" applyBorder="1"/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8" fillId="0" borderId="36" xfId="2" applyFont="1" applyFill="1" applyBorder="1" applyAlignment="1">
      <alignment horizontal="right" vertical="center"/>
    </xf>
    <xf numFmtId="164" fontId="9" fillId="0" borderId="37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9" xfId="2" applyNumberFormat="1" applyFont="1" applyBorder="1"/>
    <xf numFmtId="0" fontId="7" fillId="0" borderId="11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64" fontId="7" fillId="0" borderId="11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39" xfId="2" applyNumberFormat="1" applyFont="1" applyFill="1" applyBorder="1" applyAlignment="1">
      <alignment horizontal="right" vertical="center"/>
    </xf>
    <xf numFmtId="165" fontId="7" fillId="0" borderId="11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vertical="center"/>
    </xf>
    <xf numFmtId="0" fontId="4" fillId="8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165" fontId="8" fillId="0" borderId="26" xfId="2" applyNumberFormat="1" applyFont="1" applyFill="1" applyBorder="1" applyAlignment="1">
      <alignment horizontal="right" vertical="center"/>
    </xf>
    <xf numFmtId="164" fontId="9" fillId="2" borderId="9" xfId="2" applyNumberFormat="1" applyFont="1" applyFill="1" applyBorder="1" applyAlignment="1">
      <alignment horizontal="right" vertical="center"/>
    </xf>
    <xf numFmtId="0" fontId="7" fillId="0" borderId="23" xfId="3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4" xfId="2" applyFont="1" applyFill="1" applyBorder="1" applyAlignment="1">
      <alignment horizontal="left" vertical="center" wrapText="1"/>
    </xf>
    <xf numFmtId="167" fontId="8" fillId="0" borderId="24" xfId="2" applyNumberFormat="1" applyFont="1" applyFill="1" applyBorder="1" applyAlignment="1">
      <alignment vertical="center"/>
    </xf>
    <xf numFmtId="164" fontId="7" fillId="0" borderId="26" xfId="4" applyNumberFormat="1" applyFont="1" applyFill="1" applyBorder="1" applyAlignment="1">
      <alignment horizontal="right" vertical="center"/>
    </xf>
    <xf numFmtId="1" fontId="7" fillId="0" borderId="50" xfId="2" applyNumberFormat="1" applyFont="1" applyFill="1" applyBorder="1" applyAlignment="1">
      <alignment vertical="center"/>
    </xf>
    <xf numFmtId="0" fontId="4" fillId="0" borderId="51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19" xfId="2" applyNumberFormat="1" applyFont="1" applyFill="1" applyBorder="1" applyAlignment="1">
      <alignment horizontal="right" vertical="center"/>
    </xf>
    <xf numFmtId="164" fontId="9" fillId="0" borderId="39" xfId="2" applyNumberFormat="1" applyFont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2" borderId="1" xfId="2" applyFont="1" applyFill="1" applyBorder="1"/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4" fontId="9" fillId="0" borderId="54" xfId="2" applyNumberFormat="1" applyFont="1" applyFill="1" applyBorder="1"/>
    <xf numFmtId="0" fontId="4" fillId="0" borderId="2" xfId="2" applyFont="1" applyBorder="1"/>
    <xf numFmtId="167" fontId="8" fillId="0" borderId="18" xfId="2" applyNumberFormat="1" applyFont="1" applyFill="1" applyBorder="1" applyAlignment="1">
      <alignment horizontal="right" vertical="center"/>
    </xf>
    <xf numFmtId="0" fontId="7" fillId="0" borderId="56" xfId="2" applyFont="1" applyFill="1" applyBorder="1" applyAlignment="1">
      <alignment vertical="center"/>
    </xf>
    <xf numFmtId="164" fontId="9" fillId="2" borderId="54" xfId="2" applyNumberFormat="1" applyFont="1" applyFill="1" applyBorder="1" applyAlignment="1">
      <alignment horizontal="right" vertical="center"/>
    </xf>
    <xf numFmtId="0" fontId="7" fillId="0" borderId="25" xfId="3" applyFont="1" applyFill="1" applyBorder="1" applyAlignment="1">
      <alignment vertical="center"/>
    </xf>
    <xf numFmtId="0" fontId="4" fillId="0" borderId="57" xfId="3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164" fontId="9" fillId="0" borderId="59" xfId="2" applyNumberFormat="1" applyFont="1" applyFill="1" applyBorder="1" applyAlignment="1">
      <alignment horizontal="right" vertical="center"/>
    </xf>
    <xf numFmtId="0" fontId="4" fillId="0" borderId="37" xfId="2" applyFont="1" applyFill="1" applyBorder="1"/>
    <xf numFmtId="0" fontId="4" fillId="0" borderId="6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8" xfId="2" applyNumberFormat="1" applyFont="1" applyFill="1" applyBorder="1"/>
    <xf numFmtId="1" fontId="7" fillId="0" borderId="38" xfId="2" applyNumberFormat="1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166" fontId="5" fillId="0" borderId="33" xfId="2" applyNumberFormat="1" applyFont="1" applyFill="1" applyBorder="1"/>
    <xf numFmtId="0" fontId="4" fillId="0" borderId="37" xfId="2" applyFont="1" applyBorder="1"/>
    <xf numFmtId="1" fontId="7" fillId="0" borderId="67" xfId="3" applyNumberFormat="1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164" fontId="9" fillId="0" borderId="69" xfId="2" applyNumberFormat="1" applyFont="1" applyBorder="1"/>
    <xf numFmtId="10" fontId="5" fillId="0" borderId="66" xfId="2" applyNumberFormat="1" applyFont="1" applyFill="1" applyBorder="1"/>
    <xf numFmtId="0" fontId="4" fillId="0" borderId="35" xfId="2" applyFont="1" applyBorder="1"/>
    <xf numFmtId="10" fontId="5" fillId="0" borderId="66" xfId="2" applyNumberFormat="1" applyFont="1" applyFill="1" applyBorder="1" applyAlignment="1">
      <alignment horizontal="right"/>
    </xf>
    <xf numFmtId="0" fontId="4" fillId="0" borderId="70" xfId="2" applyFont="1" applyFill="1" applyBorder="1" applyAlignment="1">
      <alignment vertical="center"/>
    </xf>
    <xf numFmtId="10" fontId="5" fillId="0" borderId="9" xfId="2" applyNumberFormat="1" applyFont="1" applyFill="1" applyBorder="1" applyAlignment="1">
      <alignment horizontal="right"/>
    </xf>
    <xf numFmtId="169" fontId="8" fillId="0" borderId="72" xfId="2" applyNumberFormat="1" applyFont="1" applyFill="1" applyBorder="1" applyAlignment="1">
      <alignment horizontal="right" vertical="center"/>
    </xf>
    <xf numFmtId="4" fontId="4" fillId="9" borderId="55" xfId="2" applyNumberFormat="1" applyFont="1" applyFill="1" applyBorder="1" applyAlignment="1">
      <alignment vertical="center"/>
    </xf>
    <xf numFmtId="0" fontId="4" fillId="0" borderId="8" xfId="2" applyFont="1" applyBorder="1"/>
    <xf numFmtId="10" fontId="5" fillId="0" borderId="21" xfId="2" applyNumberFormat="1" applyFont="1" applyBorder="1"/>
    <xf numFmtId="1" fontId="7" fillId="0" borderId="73" xfId="3" applyNumberFormat="1" applyFont="1" applyFill="1" applyBorder="1" applyAlignment="1">
      <alignment vertical="center"/>
    </xf>
    <xf numFmtId="0" fontId="7" fillId="0" borderId="53" xfId="3" applyFont="1" applyFill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4" fontId="4" fillId="9" borderId="37" xfId="2" applyNumberFormat="1" applyFont="1" applyFill="1" applyBorder="1" applyAlignment="1">
      <alignment vertical="center"/>
    </xf>
    <xf numFmtId="1" fontId="7" fillId="0" borderId="76" xfId="3" applyNumberFormat="1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4" fontId="9" fillId="0" borderId="78" xfId="2" applyNumberFormat="1" applyFont="1" applyFill="1" applyBorder="1" applyAlignment="1">
      <alignment horizontal="right" vertical="center"/>
    </xf>
    <xf numFmtId="164" fontId="9" fillId="0" borderId="79" xfId="2" applyNumberFormat="1" applyFont="1" applyFill="1" applyBorder="1" applyAlignment="1">
      <alignment horizontal="right"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4" fillId="0" borderId="81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35" xfId="2" applyNumberFormat="1" applyFont="1" applyFill="1" applyBorder="1" applyAlignment="1">
      <alignment horizontal="right" vertical="center"/>
    </xf>
    <xf numFmtId="0" fontId="4" fillId="0" borderId="41" xfId="2" applyFont="1" applyBorder="1" applyAlignment="1">
      <alignment horizontal="right"/>
    </xf>
    <xf numFmtId="10" fontId="5" fillId="0" borderId="41" xfId="2" applyNumberFormat="1" applyFont="1" applyBorder="1" applyAlignment="1">
      <alignment horizontal="right"/>
    </xf>
    <xf numFmtId="1" fontId="7" fillId="0" borderId="56" xfId="3" applyNumberFormat="1" applyFont="1" applyFill="1" applyBorder="1" applyAlignment="1">
      <alignment vertical="center"/>
    </xf>
    <xf numFmtId="167" fontId="8" fillId="0" borderId="35" xfId="2" applyNumberFormat="1" applyFont="1" applyFill="1" applyBorder="1" applyAlignment="1">
      <alignment vertical="center"/>
    </xf>
    <xf numFmtId="164" fontId="9" fillId="2" borderId="82" xfId="2" applyNumberFormat="1" applyFont="1" applyFill="1" applyBorder="1" applyAlignment="1">
      <alignment horizontal="right" vertical="center"/>
    </xf>
    <xf numFmtId="1" fontId="7" fillId="0" borderId="83" xfId="3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center" vertical="center"/>
    </xf>
    <xf numFmtId="165" fontId="8" fillId="0" borderId="86" xfId="2" applyNumberFormat="1" applyFont="1" applyFill="1" applyBorder="1" applyAlignment="1">
      <alignment horizontal="center" vertical="center"/>
    </xf>
    <xf numFmtId="164" fontId="9" fillId="0" borderId="54" xfId="2" applyNumberFormat="1" applyFont="1" applyFill="1" applyBorder="1" applyAlignment="1">
      <alignment horizontal="center" vertical="center"/>
    </xf>
    <xf numFmtId="164" fontId="9" fillId="0" borderId="54" xfId="2" applyNumberFormat="1" applyFont="1" applyFill="1" applyBorder="1" applyAlignment="1">
      <alignment horizontal="right" vertical="center"/>
    </xf>
    <xf numFmtId="0" fontId="4" fillId="6" borderId="37" xfId="2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7" fillId="0" borderId="53" xfId="2" applyFont="1" applyFill="1" applyBorder="1" applyAlignment="1">
      <alignment vertical="center"/>
    </xf>
    <xf numFmtId="0" fontId="4" fillId="0" borderId="53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9" fontId="8" fillId="0" borderId="90" xfId="2" applyNumberFormat="1" applyFont="1" applyFill="1" applyBorder="1" applyAlignment="1">
      <alignment horizontal="right" vertical="center"/>
    </xf>
    <xf numFmtId="0" fontId="8" fillId="0" borderId="91" xfId="2" applyFont="1" applyFill="1" applyBorder="1" applyAlignment="1">
      <alignment horizontal="right" vertical="center"/>
    </xf>
    <xf numFmtId="0" fontId="4" fillId="2" borderId="92" xfId="2" applyFont="1" applyFill="1" applyBorder="1" applyAlignment="1">
      <alignment vertical="center"/>
    </xf>
    <xf numFmtId="0" fontId="4" fillId="2" borderId="93" xfId="2" applyFont="1" applyFill="1" applyBorder="1"/>
    <xf numFmtId="10" fontId="5" fillId="2" borderId="63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6" fillId="0" borderId="61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/>
    </xf>
    <xf numFmtId="0" fontId="6" fillId="0" borderId="64" xfId="2" applyFont="1" applyFill="1" applyBorder="1" applyAlignment="1">
      <alignment horizontal="center" vertical="center"/>
    </xf>
    <xf numFmtId="0" fontId="6" fillId="0" borderId="65" xfId="2" applyFont="1" applyFill="1" applyBorder="1" applyAlignment="1">
      <alignment horizontal="center" vertical="center"/>
    </xf>
    <xf numFmtId="0" fontId="6" fillId="0" borderId="66" xfId="2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6" fillId="0" borderId="52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4" fillId="0" borderId="0" xfId="2" applyFont="1" applyFill="1" applyAlignment="1">
      <alignment horizontal="left" vertical="center"/>
    </xf>
    <xf numFmtId="164" fontId="9" fillId="2" borderId="16" xfId="2" applyNumberFormat="1" applyFont="1" applyFill="1" applyBorder="1" applyAlignment="1">
      <alignment horizontal="center" vertical="center" wrapText="1"/>
    </xf>
    <xf numFmtId="0" fontId="9" fillId="0" borderId="43" xfId="2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6" fillId="0" borderId="47" xfId="2" applyFont="1" applyFill="1" applyBorder="1" applyAlignment="1">
      <alignment horizontal="center" vertical="center"/>
    </xf>
    <xf numFmtId="0" fontId="6" fillId="0" borderId="48" xfId="2" applyFont="1" applyFill="1" applyBorder="1" applyAlignment="1">
      <alignment horizontal="center" vertical="center"/>
    </xf>
    <xf numFmtId="0" fontId="6" fillId="0" borderId="4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4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45" xfId="2" applyFont="1" applyFill="1" applyBorder="1" applyAlignment="1">
      <alignment horizontal="center" vertical="center" wrapText="1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45" xfId="2" applyNumberFormat="1" applyFont="1" applyFill="1" applyBorder="1" applyAlignment="1">
      <alignment horizontal="center" vertical="center" wrapText="1"/>
    </xf>
    <xf numFmtId="164" fontId="9" fillId="0" borderId="4" xfId="2" applyNumberFormat="1" applyFont="1" applyFill="1" applyBorder="1" applyAlignment="1">
      <alignment horizontal="center" vertical="center" wrapText="1"/>
    </xf>
    <xf numFmtId="164" fontId="9" fillId="0" borderId="45" xfId="2" applyNumberFormat="1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164" fontId="3" fillId="0" borderId="46" xfId="2" applyNumberFormat="1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164" fontId="3" fillId="2" borderId="6" xfId="2" applyNumberFormat="1" applyFont="1" applyFill="1" applyBorder="1" applyAlignment="1">
      <alignment horizontal="center" vertical="center" wrapText="1"/>
    </xf>
    <xf numFmtId="0" fontId="3" fillId="0" borderId="94" xfId="2" applyFont="1" applyFill="1" applyBorder="1" applyAlignment="1">
      <alignment horizontal="center" vertical="center" wrapText="1"/>
    </xf>
    <xf numFmtId="0" fontId="3" fillId="0" borderId="95" xfId="2" applyFont="1" applyFill="1" applyBorder="1" applyAlignment="1">
      <alignment horizontal="center" vertical="center" wrapText="1"/>
    </xf>
    <xf numFmtId="0" fontId="3" fillId="0" borderId="96" xfId="2" applyFont="1" applyFill="1" applyBorder="1" applyAlignment="1">
      <alignment horizontal="center" vertical="center" wrapText="1"/>
    </xf>
    <xf numFmtId="15" fontId="3" fillId="0" borderId="97" xfId="2" applyNumberFormat="1" applyFont="1" applyFill="1" applyBorder="1" applyAlignment="1">
      <alignment horizontal="center" vertical="center" wrapText="1"/>
    </xf>
    <xf numFmtId="15" fontId="3" fillId="0" borderId="95" xfId="2" applyNumberFormat="1" applyFont="1" applyFill="1" applyBorder="1" applyAlignment="1">
      <alignment horizontal="center" vertical="center" wrapText="1"/>
    </xf>
    <xf numFmtId="0" fontId="3" fillId="0" borderId="97" xfId="2" applyFont="1" applyFill="1" applyBorder="1" applyAlignment="1">
      <alignment horizontal="center" vertical="center" wrapText="1"/>
    </xf>
    <xf numFmtId="164" fontId="3" fillId="0" borderId="96" xfId="2" applyNumberFormat="1" applyFont="1" applyFill="1" applyBorder="1" applyAlignment="1">
      <alignment horizontal="center" vertical="center" wrapText="1"/>
    </xf>
    <xf numFmtId="164" fontId="3" fillId="2" borderId="98" xfId="2" applyNumberFormat="1" applyFont="1" applyFill="1" applyBorder="1" applyAlignment="1">
      <alignment horizontal="center" vertical="center" wrapText="1"/>
    </xf>
    <xf numFmtId="0" fontId="3" fillId="0" borderId="60" xfId="2" applyFont="1" applyFill="1" applyBorder="1" applyAlignment="1">
      <alignment horizontal="center" vertical="center" wrapText="1"/>
    </xf>
    <xf numFmtId="15" fontId="3" fillId="0" borderId="44" xfId="2" applyNumberFormat="1" applyFont="1" applyFill="1" applyBorder="1" applyAlignment="1">
      <alignment horizontal="center" vertical="center" wrapText="1"/>
    </xf>
    <xf numFmtId="164" fontId="3" fillId="0" borderId="45" xfId="2" applyNumberFormat="1" applyFont="1" applyFill="1" applyBorder="1" applyAlignment="1">
      <alignment horizontal="center" vertical="center" wrapText="1"/>
    </xf>
    <xf numFmtId="164" fontId="3" fillId="2" borderId="46" xfId="2" applyNumberFormat="1" applyFont="1" applyFill="1" applyBorder="1" applyAlignment="1">
      <alignment horizontal="center" vertical="center" wrapText="1"/>
    </xf>
    <xf numFmtId="0" fontId="3" fillId="0" borderId="64" xfId="2" applyFont="1" applyFill="1" applyBorder="1" applyAlignment="1">
      <alignment horizontal="center" vertical="center"/>
    </xf>
    <xf numFmtId="0" fontId="3" fillId="0" borderId="6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7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4" fillId="0" borderId="103" xfId="2" applyFont="1" applyFill="1" applyBorder="1" applyAlignment="1">
      <alignment horizontal="center" vertical="center"/>
    </xf>
    <xf numFmtId="164" fontId="9" fillId="2" borderId="78" xfId="2" applyNumberFormat="1" applyFont="1" applyFill="1" applyBorder="1" applyAlignment="1">
      <alignment horizontal="right" vertical="center"/>
    </xf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104" xfId="2" applyFont="1" applyFill="1" applyBorder="1" applyAlignment="1">
      <alignment vertical="center"/>
    </xf>
    <xf numFmtId="0" fontId="7" fillId="0" borderId="105" xfId="3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0" fontId="7" fillId="0" borderId="111" xfId="3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169" fontId="8" fillId="0" borderId="113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115" xfId="2" applyNumberFormat="1" applyFont="1" applyFill="1" applyBorder="1" applyAlignment="1">
      <alignment horizontal="right" vertical="center"/>
    </xf>
    <xf numFmtId="164" fontId="9" fillId="2" borderId="116" xfId="2" applyNumberFormat="1" applyFont="1" applyFill="1" applyBorder="1" applyAlignment="1">
      <alignment horizontal="right" vertical="center"/>
    </xf>
    <xf numFmtId="169" fontId="8" fillId="0" borderId="117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horizontal="left" vertical="center"/>
    </xf>
    <xf numFmtId="0" fontId="4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4" fontId="9" fillId="0" borderId="108" xfId="2" applyNumberFormat="1" applyFont="1" applyFill="1" applyBorder="1" applyAlignment="1">
      <alignment horizontal="right" vertical="center"/>
    </xf>
    <xf numFmtId="0" fontId="7" fillId="0" borderId="121" xfId="3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9" fontId="8" fillId="0" borderId="107" xfId="2" applyNumberFormat="1" applyFont="1" applyFill="1" applyBorder="1" applyAlignment="1">
      <alignment horizontal="right" vertical="center"/>
    </xf>
    <xf numFmtId="0" fontId="7" fillId="0" borderId="122" xfId="3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horizontal="right" vertical="center"/>
    </xf>
    <xf numFmtId="0" fontId="6" fillId="0" borderId="123" xfId="2" applyFont="1" applyFill="1" applyBorder="1" applyAlignment="1">
      <alignment horizontal="center" vertical="center"/>
    </xf>
    <xf numFmtId="0" fontId="7" fillId="0" borderId="124" xfId="2" applyFont="1" applyFill="1" applyBorder="1" applyAlignment="1">
      <alignment vertical="center"/>
    </xf>
    <xf numFmtId="0" fontId="7" fillId="0" borderId="125" xfId="3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5" fontId="7" fillId="0" borderId="103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7" fillId="0" borderId="127" xfId="3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127" xfId="3" applyFont="1" applyFill="1" applyBorder="1" applyAlignment="1">
      <alignment vertical="center"/>
    </xf>
    <xf numFmtId="0" fontId="7" fillId="0" borderId="130" xfId="3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4" fontId="9" fillId="2" borderId="134" xfId="2" applyNumberFormat="1" applyFont="1" applyFill="1" applyBorder="1" applyAlignment="1">
      <alignment horizontal="right" vertical="center"/>
    </xf>
    <xf numFmtId="0" fontId="7" fillId="0" borderId="135" xfId="3" applyFont="1" applyFill="1" applyBorder="1" applyAlignment="1">
      <alignment vertical="center"/>
    </xf>
    <xf numFmtId="0" fontId="4" fillId="0" borderId="136" xfId="3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horizontal="right" vertical="center"/>
    </xf>
    <xf numFmtId="0" fontId="10" fillId="2" borderId="140" xfId="3" applyFont="1" applyFill="1" applyBorder="1" applyAlignment="1">
      <alignment vertical="center"/>
    </xf>
    <xf numFmtId="0" fontId="4" fillId="0" borderId="140" xfId="3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0" fontId="7" fillId="0" borderId="122" xfId="3" applyFont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5" xfId="2" applyNumberFormat="1" applyFont="1" applyFill="1" applyBorder="1" applyAlignment="1">
      <alignment horizontal="right" vertical="center"/>
    </xf>
    <xf numFmtId="10" fontId="5" fillId="0" borderId="37" xfId="2" applyNumberFormat="1" applyFont="1" applyFill="1" applyBorder="1"/>
    <xf numFmtId="0" fontId="6" fillId="0" borderId="94" xfId="2" applyFont="1" applyFill="1" applyBorder="1" applyAlignment="1">
      <alignment horizontal="center" vertical="center"/>
    </xf>
    <xf numFmtId="0" fontId="6" fillId="0" borderId="146" xfId="2" applyFont="1" applyFill="1" applyBorder="1" applyAlignment="1">
      <alignment horizontal="center" vertical="center"/>
    </xf>
    <xf numFmtId="167" fontId="8" fillId="0" borderId="65" xfId="2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horizontal="left" vertical="center"/>
    </xf>
    <xf numFmtId="0" fontId="4" fillId="0" borderId="148" xfId="2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0" fontId="7" fillId="0" borderId="103" xfId="2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10" fontId="5" fillId="0" borderId="151" xfId="2" applyNumberFormat="1" applyFont="1" applyFill="1" applyBorder="1"/>
    <xf numFmtId="0" fontId="7" fillId="0" borderId="104" xfId="3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7" fillId="0" borderId="37" xfId="2" applyNumberFormat="1" applyFont="1" applyFill="1" applyBorder="1" applyAlignment="1">
      <alignment horizontal="right" vertical="center"/>
    </xf>
    <xf numFmtId="165" fontId="7" fillId="0" borderId="153" xfId="2" applyNumberFormat="1" applyFont="1" applyFill="1" applyBorder="1" applyAlignment="1">
      <alignment horizontal="right" vertical="center"/>
    </xf>
    <xf numFmtId="165" fontId="7" fillId="0" borderId="60" xfId="2" applyNumberFormat="1" applyFont="1" applyFill="1" applyBorder="1" applyAlignment="1">
      <alignment horizontal="right" vertical="center"/>
    </xf>
    <xf numFmtId="0" fontId="7" fillId="0" borderId="154" xfId="3" applyFont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4" fontId="9" fillId="0" borderId="157" xfId="2" applyNumberFormat="1" applyFont="1" applyFill="1" applyBorder="1" applyAlignment="1">
      <alignment horizontal="right" vertical="center"/>
    </xf>
    <xf numFmtId="0" fontId="4" fillId="0" borderId="158" xfId="2" applyFont="1" applyFill="1" applyBorder="1" applyAlignment="1">
      <alignment vertical="center"/>
    </xf>
    <xf numFmtId="0" fontId="6" fillId="0" borderId="60" xfId="2" applyFont="1" applyFill="1" applyBorder="1" applyAlignment="1">
      <alignment horizontal="center" vertical="center"/>
    </xf>
    <xf numFmtId="0" fontId="7" fillId="0" borderId="147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 wrapText="1"/>
    </xf>
    <xf numFmtId="167" fontId="8" fillId="0" borderId="101" xfId="2" applyNumberFormat="1" applyFont="1" applyFill="1" applyBorder="1" applyAlignment="1"/>
    <xf numFmtId="167" fontId="8" fillId="0" borderId="102" xfId="2" applyNumberFormat="1" applyFont="1" applyFill="1" applyBorder="1" applyAlignment="1"/>
    <xf numFmtId="0" fontId="7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/>
    <xf numFmtId="167" fontId="8" fillId="0" borderId="107" xfId="2" applyNumberFormat="1" applyFont="1" applyFill="1" applyBorder="1" applyAlignment="1"/>
    <xf numFmtId="0" fontId="4" fillId="0" borderId="161" xfId="2" applyFont="1" applyFill="1" applyBorder="1" applyAlignment="1">
      <alignment vertical="center"/>
    </xf>
    <xf numFmtId="167" fontId="8" fillId="0" borderId="162" xfId="2" applyNumberFormat="1" applyFont="1" applyFill="1" applyBorder="1" applyAlignment="1"/>
    <xf numFmtId="167" fontId="8" fillId="0" borderId="163" xfId="2" applyNumberFormat="1" applyFont="1" applyFill="1" applyBorder="1" applyAlignment="1"/>
    <xf numFmtId="164" fontId="9" fillId="0" borderId="164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4" fontId="9" fillId="2" borderId="164" xfId="2" applyNumberFormat="1" applyFont="1" applyFill="1" applyBorder="1" applyAlignment="1">
      <alignment horizontal="right" vertical="center"/>
    </xf>
    <xf numFmtId="0" fontId="7" fillId="0" borderId="161" xfId="2" applyNumberFormat="1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horizontal="right"/>
    </xf>
    <xf numFmtId="164" fontId="9" fillId="0" borderId="168" xfId="2" applyNumberFormat="1" applyFont="1" applyFill="1" applyBorder="1"/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0" fontId="7" fillId="0" borderId="173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0" fontId="8" fillId="0" borderId="175" xfId="2" applyFont="1" applyFill="1" applyBorder="1" applyAlignment="1">
      <alignment horizontal="right" vertical="center"/>
    </xf>
    <xf numFmtId="164" fontId="9" fillId="0" borderId="176" xfId="2" applyNumberFormat="1" applyFont="1" applyFill="1" applyBorder="1" applyAlignment="1">
      <alignment horizontal="center" vertical="center"/>
    </xf>
    <xf numFmtId="164" fontId="9" fillId="0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4" fontId="9" fillId="0" borderId="180" xfId="2" applyNumberFormat="1" applyFont="1" applyFill="1" applyBorder="1" applyAlignment="1">
      <alignment horizontal="center" vertical="center"/>
    </xf>
    <xf numFmtId="0" fontId="7" fillId="0" borderId="181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 wrapText="1"/>
    </xf>
    <xf numFmtId="167" fontId="8" fillId="0" borderId="160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4" fontId="7" fillId="0" borderId="103" xfId="4" applyNumberFormat="1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horizontal="right" vertical="center"/>
    </xf>
    <xf numFmtId="0" fontId="7" fillId="0" borderId="181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7" fillId="0" borderId="181" xfId="3" applyFont="1" applyBorder="1" applyAlignment="1">
      <alignment vertical="center"/>
    </xf>
    <xf numFmtId="164" fontId="9" fillId="0" borderId="183" xfId="2" applyNumberFormat="1" applyFont="1" applyFill="1" applyBorder="1" applyAlignment="1">
      <alignment horizontal="right" vertical="center"/>
    </xf>
    <xf numFmtId="0" fontId="7" fillId="0" borderId="184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0" fontId="7" fillId="0" borderId="107" xfId="2" applyFont="1" applyFill="1" applyBorder="1" applyAlignment="1">
      <alignment horizontal="right" vertical="center"/>
    </xf>
    <xf numFmtId="167" fontId="8" fillId="0" borderId="186" xfId="2" applyNumberFormat="1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189" xfId="2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0" fontId="4" fillId="0" borderId="15" xfId="2" applyFont="1" applyBorder="1"/>
    <xf numFmtId="10" fontId="5" fillId="0" borderId="15" xfId="2" applyNumberFormat="1" applyFont="1" applyBorder="1"/>
    <xf numFmtId="0" fontId="4" fillId="0" borderId="194" xfId="2" applyFont="1" applyFill="1" applyBorder="1" applyAlignment="1">
      <alignment vertical="center"/>
    </xf>
    <xf numFmtId="169" fontId="8" fillId="0" borderId="15" xfId="2" applyNumberFormat="1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164" fontId="7" fillId="2" borderId="66" xfId="2" applyNumberFormat="1" applyFont="1" applyFill="1" applyBorder="1" applyAlignment="1">
      <alignment horizontal="right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/>
    </xf>
    <xf numFmtId="0" fontId="3" fillId="0" borderId="123" xfId="2" applyFont="1" applyFill="1" applyBorder="1" applyAlignment="1">
      <alignment horizontal="center" vertical="center"/>
    </xf>
    <xf numFmtId="0" fontId="3" fillId="0" borderId="195" xfId="2" applyFont="1" applyFill="1" applyBorder="1" applyAlignment="1">
      <alignment horizontal="center" vertical="center" wrapText="1"/>
    </xf>
    <xf numFmtId="0" fontId="3" fillId="0" borderId="196" xfId="2" applyFont="1" applyFill="1" applyBorder="1" applyAlignment="1">
      <alignment horizontal="center" vertical="center" wrapText="1"/>
    </xf>
    <xf numFmtId="0" fontId="3" fillId="0" borderId="197" xfId="2" applyFont="1" applyFill="1" applyBorder="1" applyAlignment="1">
      <alignment horizontal="center" vertical="center" wrapText="1"/>
    </xf>
    <xf numFmtId="15" fontId="9" fillId="0" borderId="197" xfId="2" applyNumberFormat="1" applyFont="1" applyFill="1" applyBorder="1" applyAlignment="1">
      <alignment horizontal="center" vertical="center" wrapText="1"/>
    </xf>
    <xf numFmtId="0" fontId="9" fillId="0" borderId="198" xfId="2" applyFont="1" applyFill="1" applyBorder="1" applyAlignment="1">
      <alignment horizontal="center" vertical="center" wrapText="1"/>
    </xf>
    <xf numFmtId="0" fontId="9" fillId="0" borderId="199" xfId="2" applyFont="1" applyFill="1" applyBorder="1" applyAlignment="1">
      <alignment horizontal="center" vertical="center" wrapText="1"/>
    </xf>
    <xf numFmtId="164" fontId="9" fillId="0" borderId="197" xfId="2" applyNumberFormat="1" applyFont="1" applyFill="1" applyBorder="1" applyAlignment="1">
      <alignment horizontal="center" vertical="center" wrapText="1"/>
    </xf>
    <xf numFmtId="164" fontId="3" fillId="0" borderId="98" xfId="2" applyNumberFormat="1" applyFont="1" applyFill="1" applyBorder="1" applyAlignment="1">
      <alignment horizontal="center" vertical="center" wrapText="1"/>
    </xf>
    <xf numFmtId="164" fontId="9" fillId="2" borderId="200" xfId="2" applyNumberFormat="1" applyFont="1" applyFill="1" applyBorder="1" applyAlignment="1">
      <alignment horizontal="center" vertical="center" wrapText="1"/>
    </xf>
    <xf numFmtId="164" fontId="9" fillId="2" borderId="153" xfId="2" applyNumberFormat="1" applyFont="1" applyFill="1" applyBorder="1" applyAlignment="1">
      <alignment horizontal="center" vertical="center" wrapText="1"/>
    </xf>
    <xf numFmtId="0" fontId="4" fillId="0" borderId="123" xfId="2" applyFont="1" applyFill="1" applyBorder="1"/>
    <xf numFmtId="1" fontId="7" fillId="0" borderId="201" xfId="2" applyNumberFormat="1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0" fontId="4" fillId="0" borderId="207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6" xfId="3" applyFont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4" fontId="9" fillId="2" borderId="205" xfId="2" applyNumberFormat="1" applyFont="1" applyFill="1" applyBorder="1" applyAlignment="1">
      <alignment horizontal="right" vertical="center" wrapText="1"/>
    </xf>
    <xf numFmtId="10" fontId="5" fillId="2" borderId="66" xfId="2" applyNumberFormat="1" applyFont="1" applyFill="1" applyBorder="1"/>
    <xf numFmtId="165" fontId="8" fillId="0" borderId="209" xfId="2" applyNumberFormat="1" applyFont="1" applyFill="1" applyBorder="1" applyAlignment="1">
      <alignment horizontal="right" vertical="center"/>
    </xf>
    <xf numFmtId="0" fontId="4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212" xfId="3" applyFont="1" applyFill="1" applyBorder="1" applyAlignment="1">
      <alignment vertical="center"/>
    </xf>
    <xf numFmtId="165" fontId="8" fillId="0" borderId="137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2" borderId="217" xfId="2" applyNumberFormat="1" applyFont="1" applyFill="1" applyBorder="1" applyAlignment="1">
      <alignment horizontal="right" vertical="center"/>
    </xf>
    <xf numFmtId="0" fontId="7" fillId="0" borderId="218" xfId="3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/>
    <xf numFmtId="164" fontId="9" fillId="0" borderId="221" xfId="2" applyNumberFormat="1" applyFont="1" applyFill="1" applyBorder="1" applyAlignment="1">
      <alignment horizontal="right"/>
    </xf>
    <xf numFmtId="0" fontId="4" fillId="0" borderId="85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0" fontId="7" fillId="0" borderId="224" xfId="2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167" fontId="8" fillId="0" borderId="140" xfId="2" applyNumberFormat="1" applyFont="1" applyFill="1" applyBorder="1" applyAlignment="1">
      <alignment horizontal="right" vertical="center"/>
    </xf>
    <xf numFmtId="10" fontId="5" fillId="0" borderId="66" xfId="2" applyNumberFormat="1" applyFont="1" applyBorder="1"/>
    <xf numFmtId="0" fontId="7" fillId="0" borderId="214" xfId="3" applyFont="1" applyFill="1" applyBorder="1" applyAlignment="1">
      <alignment vertical="center"/>
    </xf>
    <xf numFmtId="0" fontId="4" fillId="0" borderId="214" xfId="3" applyFont="1" applyFill="1" applyBorder="1" applyAlignment="1">
      <alignment vertical="center"/>
    </xf>
    <xf numFmtId="165" fontId="8" fillId="0" borderId="225" xfId="2" applyNumberFormat="1" applyFont="1" applyFill="1" applyBorder="1" applyAlignment="1">
      <alignment horizontal="right" vertical="center"/>
    </xf>
    <xf numFmtId="164" fontId="9" fillId="2" borderId="226" xfId="2" applyNumberFormat="1" applyFont="1" applyFill="1" applyBorder="1" applyAlignment="1">
      <alignment horizontal="right" vertical="center"/>
    </xf>
    <xf numFmtId="0" fontId="7" fillId="0" borderId="215" xfId="3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168" fontId="4" fillId="0" borderId="231" xfId="1" applyNumberFormat="1" applyFont="1" applyBorder="1"/>
    <xf numFmtId="0" fontId="7" fillId="0" borderId="64" xfId="2" applyFont="1" applyFill="1" applyBorder="1" applyAlignment="1">
      <alignment vertical="center"/>
    </xf>
    <xf numFmtId="0" fontId="4" fillId="0" borderId="15" xfId="2" applyFont="1" applyFill="1" applyBorder="1"/>
    <xf numFmtId="0" fontId="7" fillId="0" borderId="232" xfId="3" applyFont="1" applyFill="1" applyBorder="1" applyAlignment="1">
      <alignment vertical="center"/>
    </xf>
    <xf numFmtId="1" fontId="7" fillId="0" borderId="233" xfId="2" applyNumberFormat="1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 applyAlignment="1">
      <alignment horizontal="right" vertical="center"/>
    </xf>
    <xf numFmtId="1" fontId="7" fillId="0" borderId="234" xfId="2" applyNumberFormat="1" applyFont="1" applyFill="1" applyBorder="1" applyAlignment="1">
      <alignment vertical="center"/>
    </xf>
    <xf numFmtId="164" fontId="9" fillId="2" borderId="221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165" fontId="7" fillId="2" borderId="226" xfId="2" applyNumberFormat="1" applyFont="1" applyFill="1" applyBorder="1" applyAlignment="1">
      <alignment horizontal="right" vertical="center"/>
    </xf>
    <xf numFmtId="165" fontId="7" fillId="2" borderId="235" xfId="2" applyNumberFormat="1" applyFont="1" applyFill="1" applyBorder="1" applyAlignment="1">
      <alignment horizontal="right" vertical="center"/>
    </xf>
    <xf numFmtId="164" fontId="9" fillId="2" borderId="235" xfId="2" applyNumberFormat="1" applyFont="1" applyFill="1" applyBorder="1" applyAlignment="1">
      <alignment horizontal="right" vertical="center"/>
    </xf>
    <xf numFmtId="1" fontId="7" fillId="0" borderId="236" xfId="2" applyNumberFormat="1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1" fontId="7" fillId="0" borderId="224" xfId="3" applyNumberFormat="1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7" fillId="0" borderId="242" xfId="2" applyFont="1" applyFill="1" applyBorder="1" applyAlignment="1">
      <alignment vertical="center"/>
    </xf>
    <xf numFmtId="0" fontId="4" fillId="0" borderId="242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2" borderId="246" xfId="2" applyNumberFormat="1" applyFont="1" applyFill="1" applyBorder="1" applyAlignment="1">
      <alignment horizontal="right"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52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center" vertical="center"/>
    </xf>
    <xf numFmtId="165" fontId="8" fillId="0" borderId="251" xfId="2" applyNumberFormat="1" applyFont="1" applyFill="1" applyBorder="1" applyAlignment="1">
      <alignment horizontal="center" vertical="center"/>
    </xf>
    <xf numFmtId="164" fontId="9" fillId="2" borderId="221" xfId="2" applyNumberFormat="1" applyFont="1" applyFill="1" applyBorder="1" applyAlignment="1">
      <alignment horizontal="right" vertical="center" wrapText="1"/>
    </xf>
    <xf numFmtId="0" fontId="7" fillId="0" borderId="120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horizontal="right" vertical="center"/>
    </xf>
    <xf numFmtId="165" fontId="8" fillId="0" borderId="114" xfId="2" applyNumberFormat="1" applyFont="1" applyFill="1" applyBorder="1" applyAlignment="1">
      <alignment horizontal="right" vertical="center"/>
    </xf>
    <xf numFmtId="164" fontId="9" fillId="2" borderId="153" xfId="2" applyNumberFormat="1" applyFont="1" applyFill="1" applyBorder="1" applyAlignment="1">
      <alignment horizontal="right" vertical="center"/>
    </xf>
    <xf numFmtId="1" fontId="7" fillId="0" borderId="256" xfId="3" applyNumberFormat="1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4" fillId="0" borderId="203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0" fontId="7" fillId="0" borderId="254" xfId="3" applyFont="1" applyBorder="1" applyAlignment="1">
      <alignment vertical="center"/>
    </xf>
    <xf numFmtId="164" fontId="9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0" fontId="7" fillId="0" borderId="254" xfId="3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center" vertical="center"/>
    </xf>
    <xf numFmtId="0" fontId="8" fillId="0" borderId="268" xfId="2" applyFont="1" applyFill="1" applyBorder="1" applyAlignment="1">
      <alignment horizontal="center" vertical="center"/>
    </xf>
    <xf numFmtId="164" fontId="9" fillId="0" borderId="269" xfId="2" applyNumberFormat="1" applyFont="1" applyFill="1" applyBorder="1" applyAlignment="1">
      <alignment horizontal="right" vertical="center"/>
    </xf>
    <xf numFmtId="0" fontId="7" fillId="0" borderId="270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4" fontId="9" fillId="0" borderId="266" xfId="2" applyNumberFormat="1" applyFont="1" applyBorder="1" applyAlignment="1">
      <alignment horizontal="right"/>
    </xf>
    <xf numFmtId="0" fontId="4" fillId="0" borderId="271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7" fillId="0" borderId="272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4" fontId="9" fillId="2" borderId="266" xfId="2" applyNumberFormat="1" applyFont="1" applyFill="1" applyBorder="1" applyAlignment="1">
      <alignment horizontal="right" vertical="center"/>
    </xf>
    <xf numFmtId="0" fontId="4" fillId="6" borderId="277" xfId="2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4" fontId="9" fillId="0" borderId="280" xfId="2" applyNumberFormat="1" applyFont="1" applyFill="1" applyBorder="1" applyAlignment="1">
      <alignment horizontal="right" vertical="center"/>
    </xf>
    <xf numFmtId="0" fontId="4" fillId="0" borderId="281" xfId="2" applyFont="1" applyFill="1" applyBorder="1" applyAlignment="1">
      <alignment vertical="center"/>
    </xf>
    <xf numFmtId="0" fontId="4" fillId="6" borderId="282" xfId="2" applyFont="1" applyFill="1" applyBorder="1" applyAlignment="1">
      <alignment horizontal="right" vertical="center"/>
    </xf>
    <xf numFmtId="0" fontId="4" fillId="0" borderId="120" xfId="2" applyFont="1" applyBorder="1" applyAlignment="1">
      <alignment horizontal="right"/>
    </xf>
    <xf numFmtId="10" fontId="5" fillId="0" borderId="120" xfId="2" applyNumberFormat="1" applyFont="1" applyBorder="1" applyAlignment="1">
      <alignment horizontal="right"/>
    </xf>
    <xf numFmtId="0" fontId="4" fillId="0" borderId="278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" fontId="7" fillId="0" borderId="285" xfId="3" applyNumberFormat="1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0" fontId="4" fillId="0" borderId="15" xfId="2" applyFont="1" applyBorder="1" applyAlignment="1">
      <alignment horizontal="right"/>
    </xf>
    <xf numFmtId="10" fontId="5" fillId="0" borderId="15" xfId="2" applyNumberFormat="1" applyFont="1" applyBorder="1" applyAlignment="1">
      <alignment horizontal="right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4"/>
  <sheetViews>
    <sheetView tabSelected="1" showWhiteSpace="0" topLeftCell="A49" zoomScale="96" zoomScaleNormal="96" zoomScaleSheetLayoutView="100" workbookViewId="0">
      <selection activeCell="B68" sqref="B68:K146"/>
    </sheetView>
  </sheetViews>
  <sheetFormatPr baseColWidth="10" defaultColWidth="11.42578125" defaultRowHeight="15.75"/>
  <cols>
    <col min="1" max="1" width="2.7109375" style="2" customWidth="1"/>
    <col min="2" max="2" width="4" style="172" customWidth="1"/>
    <col min="3" max="3" width="41.140625" style="171" customWidth="1"/>
    <col min="4" max="4" width="42" style="171" customWidth="1"/>
    <col min="5" max="5" width="13" style="172" customWidth="1"/>
    <col min="6" max="6" width="10.28515625" style="172" customWidth="1"/>
    <col min="7" max="7" width="10.140625" style="172" customWidth="1"/>
    <col min="8" max="8" width="20" style="174" customWidth="1"/>
    <col min="9" max="9" width="21.42578125" style="174" customWidth="1"/>
    <col min="10" max="10" width="19.140625" style="17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0" style="2" hidden="1" customWidth="1"/>
    <col min="18" max="18" width="14.42578125" style="2" bestFit="1" customWidth="1"/>
    <col min="19" max="16384" width="11.42578125" style="2"/>
  </cols>
  <sheetData>
    <row r="1" spans="2:18" ht="16.5" customHeight="1" thickTop="1">
      <c r="B1" s="222" t="s">
        <v>0</v>
      </c>
      <c r="C1" s="223"/>
      <c r="D1" s="224" t="s">
        <v>1</v>
      </c>
      <c r="E1" s="225" t="s">
        <v>2</v>
      </c>
      <c r="F1" s="226"/>
      <c r="G1" s="227" t="s">
        <v>3</v>
      </c>
      <c r="H1" s="223"/>
      <c r="I1" s="228" t="s">
        <v>4</v>
      </c>
      <c r="J1" s="229" t="s">
        <v>5</v>
      </c>
      <c r="K1" s="1"/>
    </row>
    <row r="2" spans="2:18" ht="10.5" customHeight="1">
      <c r="B2" s="203"/>
      <c r="C2" s="204"/>
      <c r="D2" s="206"/>
      <c r="E2" s="215"/>
      <c r="F2" s="216"/>
      <c r="G2" s="218"/>
      <c r="H2" s="204"/>
      <c r="I2" s="220"/>
      <c r="J2" s="221"/>
      <c r="K2" s="1"/>
    </row>
    <row r="3" spans="2:18" ht="12.75" customHeight="1" thickBot="1">
      <c r="B3" s="230"/>
      <c r="C3" s="205"/>
      <c r="D3" s="207"/>
      <c r="E3" s="217"/>
      <c r="F3" s="231"/>
      <c r="G3" s="219"/>
      <c r="H3" s="205"/>
      <c r="I3" s="232"/>
      <c r="J3" s="233"/>
      <c r="K3" s="1"/>
    </row>
    <row r="4" spans="2:18" ht="18" customHeight="1" thickTop="1" thickBot="1">
      <c r="B4" s="234" t="s">
        <v>6</v>
      </c>
      <c r="C4" s="235"/>
      <c r="D4" s="235"/>
      <c r="E4" s="235"/>
      <c r="F4" s="235"/>
      <c r="G4" s="235"/>
      <c r="H4" s="235"/>
      <c r="I4" s="235"/>
      <c r="J4" s="236"/>
      <c r="K4" s="1"/>
      <c r="M4" s="4" t="s">
        <v>7</v>
      </c>
    </row>
    <row r="5" spans="2:18" ht="17.25" customHeight="1" thickTop="1" thickBot="1">
      <c r="B5" s="187" t="s">
        <v>8</v>
      </c>
      <c r="C5" s="188"/>
      <c r="D5" s="188"/>
      <c r="E5" s="188"/>
      <c r="F5" s="188"/>
      <c r="G5" s="188"/>
      <c r="H5" s="188"/>
      <c r="I5" s="188"/>
      <c r="J5" s="189"/>
      <c r="K5" s="1"/>
    </row>
    <row r="6" spans="2:18" ht="17.25" customHeight="1" thickTop="1" thickBot="1">
      <c r="B6" s="237">
        <v>1</v>
      </c>
      <c r="C6" s="238" t="s">
        <v>9</v>
      </c>
      <c r="D6" s="239" t="s">
        <v>10</v>
      </c>
      <c r="E6" s="240">
        <v>33805</v>
      </c>
      <c r="F6" s="241"/>
      <c r="G6" s="242"/>
      <c r="H6" s="243">
        <v>208.78800000000001</v>
      </c>
      <c r="I6" s="243">
        <v>213.38399999999999</v>
      </c>
      <c r="J6" s="243">
        <v>213.417</v>
      </c>
      <c r="K6" s="7"/>
      <c r="L6" s="8"/>
      <c r="M6" s="9"/>
      <c r="N6" s="8"/>
      <c r="O6" s="244" t="e">
        <f>+(I6-#REF!)/#REF!</f>
        <v>#REF!</v>
      </c>
      <c r="P6" s="244"/>
      <c r="Q6" s="245">
        <v>546661425</v>
      </c>
      <c r="R6" s="246"/>
    </row>
    <row r="7" spans="2:18" ht="17.25" customHeight="1" thickTop="1" thickBot="1">
      <c r="B7" s="247">
        <f>1+B6</f>
        <v>2</v>
      </c>
      <c r="C7" s="248" t="s">
        <v>11</v>
      </c>
      <c r="D7" s="239" t="s">
        <v>10</v>
      </c>
      <c r="E7" s="249">
        <v>39188</v>
      </c>
      <c r="F7" s="250"/>
      <c r="G7" s="10"/>
      <c r="H7" s="251">
        <v>143.113</v>
      </c>
      <c r="I7" s="251">
        <v>146.88900000000001</v>
      </c>
      <c r="J7" s="251">
        <v>146.91399999999999</v>
      </c>
      <c r="K7" s="7"/>
      <c r="L7" s="8"/>
      <c r="M7" s="9"/>
      <c r="N7" s="8"/>
      <c r="O7" s="244" t="e">
        <f>+(I7-#REF!)/#REF!</f>
        <v>#REF!</v>
      </c>
      <c r="P7" s="244"/>
      <c r="Q7" s="245">
        <v>270751279</v>
      </c>
      <c r="R7" s="246"/>
    </row>
    <row r="8" spans="2:18" ht="17.25" customHeight="1" thickTop="1" thickBot="1">
      <c r="B8" s="247">
        <f t="shared" ref="B8:B16" si="0">1+B7</f>
        <v>3</v>
      </c>
      <c r="C8" s="252" t="s">
        <v>12</v>
      </c>
      <c r="D8" s="253" t="s">
        <v>13</v>
      </c>
      <c r="E8" s="249">
        <v>36192</v>
      </c>
      <c r="F8" s="250"/>
      <c r="G8" s="11"/>
      <c r="H8" s="152">
        <v>119.334</v>
      </c>
      <c r="I8" s="251">
        <v>122.29</v>
      </c>
      <c r="J8" s="251">
        <v>122.30800000000001</v>
      </c>
      <c r="K8"/>
      <c r="L8" s="8"/>
      <c r="M8" s="9"/>
      <c r="N8" s="8"/>
      <c r="O8" s="244" t="e">
        <f>+(I8-#REF!)/#REF!</f>
        <v>#REF!</v>
      </c>
      <c r="P8" s="244"/>
      <c r="Q8" s="245">
        <v>59365364</v>
      </c>
      <c r="R8" s="246"/>
    </row>
    <row r="9" spans="2:18" ht="17.25" customHeight="1" thickTop="1" thickBot="1">
      <c r="B9" s="247">
        <f t="shared" si="0"/>
        <v>4</v>
      </c>
      <c r="C9" s="254" t="s">
        <v>14</v>
      </c>
      <c r="D9" s="255" t="s">
        <v>15</v>
      </c>
      <c r="E9" s="249">
        <v>42996</v>
      </c>
      <c r="F9" s="256"/>
      <c r="G9" s="11"/>
      <c r="H9" s="251">
        <v>128.52500000000001</v>
      </c>
      <c r="I9" s="251">
        <v>132.19</v>
      </c>
      <c r="J9" s="251">
        <v>132.21100000000001</v>
      </c>
      <c r="K9" s="7"/>
      <c r="L9" s="8"/>
      <c r="M9" s="9"/>
      <c r="N9" s="8"/>
      <c r="O9" s="244" t="e">
        <f>+(I9-#REF!)/#REF!</f>
        <v>#REF!</v>
      </c>
      <c r="P9" s="244"/>
      <c r="Q9" s="245">
        <v>110428287</v>
      </c>
      <c r="R9" s="246"/>
    </row>
    <row r="10" spans="2:18" ht="17.25" customHeight="1" thickTop="1" thickBot="1">
      <c r="B10" s="247">
        <f t="shared" si="0"/>
        <v>5</v>
      </c>
      <c r="C10" s="257" t="s">
        <v>16</v>
      </c>
      <c r="D10" s="123" t="s">
        <v>17</v>
      </c>
      <c r="E10" s="258">
        <v>37043</v>
      </c>
      <c r="F10" s="259"/>
      <c r="G10" s="11"/>
      <c r="H10" s="251">
        <v>124.675</v>
      </c>
      <c r="I10" s="251">
        <v>127.73</v>
      </c>
      <c r="J10" s="251">
        <v>127.749</v>
      </c>
      <c r="K10" s="7"/>
      <c r="L10" s="8"/>
      <c r="M10" s="9"/>
      <c r="N10" s="8"/>
      <c r="O10" s="244" t="e">
        <f>+(I10-#REF!)/#REF!</f>
        <v>#REF!</v>
      </c>
      <c r="P10" s="244"/>
      <c r="Q10" s="260">
        <v>12563172</v>
      </c>
      <c r="R10" s="246"/>
    </row>
    <row r="11" spans="2:18" ht="17.25" customHeight="1" thickTop="1" thickBot="1">
      <c r="B11" s="247">
        <f t="shared" si="0"/>
        <v>6</v>
      </c>
      <c r="C11" s="257" t="s">
        <v>18</v>
      </c>
      <c r="D11" s="255" t="s">
        <v>19</v>
      </c>
      <c r="E11" s="258">
        <v>43370</v>
      </c>
      <c r="F11" s="261"/>
      <c r="G11" s="11"/>
      <c r="H11" s="262">
        <v>124.36</v>
      </c>
      <c r="I11" s="262">
        <v>128.03399999999999</v>
      </c>
      <c r="J11" s="262">
        <v>128.05600000000001</v>
      </c>
      <c r="K11" s="7"/>
      <c r="L11" s="8"/>
      <c r="M11" s="9"/>
      <c r="N11" s="8"/>
      <c r="O11" s="244" t="e">
        <f>+(I11-#REF!)/#REF!</f>
        <v>#REF!</v>
      </c>
      <c r="P11" s="244"/>
      <c r="Q11" s="260">
        <v>131442598</v>
      </c>
      <c r="R11" s="246"/>
    </row>
    <row r="12" spans="2:18" ht="15" customHeight="1" thickTop="1" thickBot="1">
      <c r="B12" s="247">
        <f t="shared" si="0"/>
        <v>7</v>
      </c>
      <c r="C12" s="248" t="s">
        <v>20</v>
      </c>
      <c r="D12" s="123" t="s">
        <v>21</v>
      </c>
      <c r="E12" s="258">
        <v>39489</v>
      </c>
      <c r="F12" s="263"/>
      <c r="G12" s="11"/>
      <c r="H12" s="251">
        <v>119.831</v>
      </c>
      <c r="I12" s="251">
        <v>122.724</v>
      </c>
      <c r="J12" s="251">
        <v>122.741</v>
      </c>
      <c r="K12" s="7"/>
      <c r="L12" s="120"/>
      <c r="M12" s="8"/>
      <c r="N12" s="12"/>
      <c r="O12" s="244" t="e">
        <f>+(I12-#REF!)/#REF!</f>
        <v>#REF!</v>
      </c>
      <c r="P12" s="244"/>
      <c r="Q12" s="245">
        <v>3461367</v>
      </c>
      <c r="R12" s="246"/>
    </row>
    <row r="13" spans="2:18" ht="17.25" customHeight="1" thickTop="1" thickBot="1">
      <c r="B13" s="247">
        <f t="shared" si="0"/>
        <v>8</v>
      </c>
      <c r="C13" s="264" t="s">
        <v>22</v>
      </c>
      <c r="D13" s="265" t="s">
        <v>23</v>
      </c>
      <c r="E13" s="266">
        <v>33878</v>
      </c>
      <c r="F13" s="267"/>
      <c r="G13" s="13"/>
      <c r="H13" s="268">
        <v>48.475999999999999</v>
      </c>
      <c r="I13" s="268">
        <v>49.472999999999999</v>
      </c>
      <c r="J13" s="268">
        <v>49.478999999999999</v>
      </c>
      <c r="K13" s="7"/>
      <c r="L13" s="8"/>
      <c r="M13" s="9"/>
      <c r="N13" s="8"/>
      <c r="O13" s="244" t="e">
        <f>+(I13-#REF!)/#REF!</f>
        <v>#REF!</v>
      </c>
      <c r="P13" s="244"/>
      <c r="Q13" s="245">
        <v>34921972</v>
      </c>
      <c r="R13" s="246"/>
    </row>
    <row r="14" spans="2:18" ht="17.25" customHeight="1" thickTop="1" thickBot="1">
      <c r="B14" s="247">
        <f t="shared" si="0"/>
        <v>9</v>
      </c>
      <c r="C14" s="248" t="s">
        <v>24</v>
      </c>
      <c r="D14" s="123" t="s">
        <v>25</v>
      </c>
      <c r="E14" s="142">
        <v>34599</v>
      </c>
      <c r="F14" s="259"/>
      <c r="G14" s="11"/>
      <c r="H14" s="268">
        <v>34.865000000000002</v>
      </c>
      <c r="I14" s="268">
        <v>35.728999999999999</v>
      </c>
      <c r="J14" s="268">
        <v>35.734999999999999</v>
      </c>
      <c r="K14" s="7"/>
      <c r="L14" s="8"/>
      <c r="M14" s="9"/>
      <c r="N14" s="8"/>
      <c r="O14" s="244" t="e">
        <f>+(I14-#REF!)/#REF!</f>
        <v>#REF!</v>
      </c>
      <c r="P14" s="244"/>
      <c r="Q14" s="245">
        <v>5016015</v>
      </c>
      <c r="R14" s="246"/>
    </row>
    <row r="15" spans="2:18" ht="17.25" customHeight="1" thickTop="1" thickBot="1">
      <c r="B15" s="247">
        <f t="shared" si="0"/>
        <v>10</v>
      </c>
      <c r="C15" s="269" t="s">
        <v>26</v>
      </c>
      <c r="D15" s="123" t="s">
        <v>25</v>
      </c>
      <c r="E15" s="270">
        <v>40000</v>
      </c>
      <c r="F15" s="271"/>
      <c r="G15" s="11"/>
      <c r="H15" s="268">
        <v>118.444</v>
      </c>
      <c r="I15" s="268">
        <v>121.593</v>
      </c>
      <c r="J15" s="268">
        <v>121.61199999999999</v>
      </c>
      <c r="K15" s="7"/>
      <c r="L15" s="120"/>
      <c r="M15" s="8"/>
      <c r="N15" s="14"/>
      <c r="O15" s="244"/>
      <c r="P15" s="244"/>
      <c r="Q15" s="245"/>
      <c r="R15" s="246"/>
    </row>
    <row r="16" spans="2:18" ht="14.25" customHeight="1" thickTop="1" thickBot="1">
      <c r="B16" s="247">
        <f t="shared" si="0"/>
        <v>11</v>
      </c>
      <c r="C16" s="272" t="s">
        <v>27</v>
      </c>
      <c r="D16" s="87" t="s">
        <v>28</v>
      </c>
      <c r="E16" s="273">
        <v>36815</v>
      </c>
      <c r="F16" s="15"/>
      <c r="G16" s="16"/>
      <c r="H16" s="251">
        <v>104.652</v>
      </c>
      <c r="I16" s="251">
        <v>107.27800000000001</v>
      </c>
      <c r="J16" s="251">
        <v>107.295</v>
      </c>
      <c r="K16" s="7"/>
      <c r="L16" s="120"/>
      <c r="M16" s="8"/>
      <c r="N16" s="17"/>
      <c r="O16" s="244"/>
      <c r="P16" s="244"/>
      <c r="Q16" s="245"/>
      <c r="R16" s="246"/>
    </row>
    <row r="17" spans="2:19" ht="17.25" customHeight="1" thickTop="1" thickBot="1">
      <c r="B17" s="187" t="s">
        <v>29</v>
      </c>
      <c r="C17" s="188"/>
      <c r="D17" s="188"/>
      <c r="E17" s="188"/>
      <c r="F17" s="214"/>
      <c r="G17" s="214"/>
      <c r="H17" s="188"/>
      <c r="I17" s="188"/>
      <c r="J17" s="274"/>
      <c r="K17" s="7"/>
      <c r="L17" s="8"/>
      <c r="M17" s="9"/>
      <c r="N17" s="8"/>
      <c r="O17" s="244" t="e">
        <f t="shared" ref="O17:O72" si="1">+(J17-I17)/I17</f>
        <v>#DIV/0!</v>
      </c>
      <c r="P17" s="244"/>
      <c r="R17" s="246"/>
    </row>
    <row r="18" spans="2:19" ht="18" customHeight="1" thickTop="1" thickBot="1">
      <c r="B18" s="275">
        <v>12</v>
      </c>
      <c r="C18" s="276" t="s">
        <v>30</v>
      </c>
      <c r="D18" s="277" t="s">
        <v>31</v>
      </c>
      <c r="E18" s="240">
        <v>39084</v>
      </c>
      <c r="F18" s="241"/>
      <c r="G18" s="278"/>
      <c r="H18" s="243">
        <v>18.457999999999998</v>
      </c>
      <c r="I18" s="243">
        <v>18.922000000000001</v>
      </c>
      <c r="J18" s="243">
        <v>18.9254</v>
      </c>
      <c r="K18" s="7"/>
      <c r="L18" s="8"/>
      <c r="M18" s="9"/>
      <c r="N18" s="8"/>
      <c r="O18" s="244">
        <f t="shared" si="1"/>
        <v>1.7968502272482727E-4</v>
      </c>
      <c r="P18" s="244"/>
      <c r="Q18" s="245">
        <v>93869105</v>
      </c>
      <c r="R18" s="246"/>
    </row>
    <row r="19" spans="2:19" s="8" customFormat="1" ht="18" customHeight="1" thickTop="1" thickBot="1">
      <c r="B19" s="279">
        <f t="shared" ref="B19:B27" si="2">+B18+1</f>
        <v>13</v>
      </c>
      <c r="C19" s="280" t="s">
        <v>32</v>
      </c>
      <c r="D19" s="281" t="s">
        <v>33</v>
      </c>
      <c r="E19" s="282">
        <v>42003</v>
      </c>
      <c r="F19" s="283"/>
      <c r="G19" s="13"/>
      <c r="H19" s="268">
        <v>130.23099999999999</v>
      </c>
      <c r="I19" s="251">
        <v>131.822</v>
      </c>
      <c r="J19" s="251">
        <v>131.82900000000001</v>
      </c>
      <c r="K19" s="7"/>
      <c r="M19" s="9"/>
      <c r="O19" s="244">
        <f t="shared" si="1"/>
        <v>5.310191015160597E-5</v>
      </c>
      <c r="P19" s="244"/>
      <c r="Q19" s="284">
        <v>1674321</v>
      </c>
      <c r="R19" s="246"/>
      <c r="S19" s="2"/>
    </row>
    <row r="20" spans="2:19" s="8" customFormat="1" ht="18" customHeight="1" thickTop="1" thickBot="1">
      <c r="B20" s="279">
        <f t="shared" si="2"/>
        <v>14</v>
      </c>
      <c r="C20" s="280" t="s">
        <v>34</v>
      </c>
      <c r="D20" s="285" t="s">
        <v>35</v>
      </c>
      <c r="E20" s="249">
        <v>39503</v>
      </c>
      <c r="F20" s="256"/>
      <c r="G20" s="11"/>
      <c r="H20" s="268">
        <v>1.194</v>
      </c>
      <c r="I20" s="268">
        <v>1.2330000000000001</v>
      </c>
      <c r="J20" s="268">
        <v>1.2330000000000001</v>
      </c>
      <c r="K20" s="19"/>
      <c r="L20" s="122"/>
      <c r="M20" s="20"/>
      <c r="N20" s="21"/>
      <c r="O20" s="244">
        <f t="shared" si="1"/>
        <v>0</v>
      </c>
      <c r="P20" s="244"/>
      <c r="Q20" s="284">
        <v>4755289</v>
      </c>
      <c r="R20" s="246"/>
      <c r="S20" s="2"/>
    </row>
    <row r="21" spans="2:19" s="8" customFormat="1" ht="18" customHeight="1" thickTop="1" thickBot="1">
      <c r="B21" s="279">
        <f t="shared" si="2"/>
        <v>15</v>
      </c>
      <c r="C21" s="286" t="s">
        <v>36</v>
      </c>
      <c r="D21" s="287" t="s">
        <v>37</v>
      </c>
      <c r="E21" s="288">
        <v>43054</v>
      </c>
      <c r="F21" s="289"/>
      <c r="G21" s="13"/>
      <c r="H21" s="290">
        <v>125.19799999999999</v>
      </c>
      <c r="I21" s="290">
        <v>128.09299999999999</v>
      </c>
      <c r="J21" s="290">
        <v>128.11000000000001</v>
      </c>
      <c r="K21" s="7"/>
      <c r="M21" s="9"/>
      <c r="O21" s="244">
        <f t="shared" si="1"/>
        <v>1.3271607347805367E-4</v>
      </c>
      <c r="P21" s="244"/>
      <c r="Q21" s="284">
        <v>20021814</v>
      </c>
      <c r="R21" s="246"/>
      <c r="S21" s="2"/>
    </row>
    <row r="22" spans="2:19" s="8" customFormat="1" ht="18" customHeight="1" thickTop="1">
      <c r="B22" s="279">
        <f t="shared" si="2"/>
        <v>16</v>
      </c>
      <c r="C22" s="291" t="s">
        <v>38</v>
      </c>
      <c r="D22" s="292" t="s">
        <v>39</v>
      </c>
      <c r="E22" s="293">
        <v>42195</v>
      </c>
      <c r="F22" s="294"/>
      <c r="G22" s="11"/>
      <c r="H22" s="295">
        <v>12.212</v>
      </c>
      <c r="I22" s="295">
        <v>12.473000000000001</v>
      </c>
      <c r="J22" s="295">
        <v>12.475</v>
      </c>
      <c r="K22" s="7"/>
      <c r="O22" s="244">
        <f t="shared" si="1"/>
        <v>1.6034634811183288E-4</v>
      </c>
      <c r="P22" s="244"/>
      <c r="Q22" s="284">
        <v>5187548</v>
      </c>
      <c r="R22" s="246"/>
      <c r="S22" s="2"/>
    </row>
    <row r="23" spans="2:19" s="8" customFormat="1" ht="18" customHeight="1">
      <c r="B23" s="279">
        <f t="shared" si="2"/>
        <v>17</v>
      </c>
      <c r="C23" s="296" t="s">
        <v>40</v>
      </c>
      <c r="D23" s="297" t="s">
        <v>41</v>
      </c>
      <c r="E23" s="293">
        <v>39175</v>
      </c>
      <c r="F23" s="298"/>
      <c r="G23" s="22"/>
      <c r="H23" s="268">
        <v>175.98599999999999</v>
      </c>
      <c r="I23" s="268">
        <v>180.845</v>
      </c>
      <c r="J23" s="268">
        <v>180.875</v>
      </c>
      <c r="K23" s="7"/>
      <c r="O23" s="244">
        <f t="shared" si="1"/>
        <v>1.6588791506539377E-4</v>
      </c>
      <c r="P23" s="244"/>
      <c r="Q23" s="284">
        <v>75752757</v>
      </c>
      <c r="R23" s="246"/>
      <c r="S23" s="2"/>
    </row>
    <row r="24" spans="2:19" s="8" customFormat="1" ht="18" customHeight="1" thickBot="1">
      <c r="B24" s="279">
        <f t="shared" si="2"/>
        <v>18</v>
      </c>
      <c r="C24" s="299" t="s">
        <v>42</v>
      </c>
      <c r="D24" s="23" t="s">
        <v>31</v>
      </c>
      <c r="E24" s="24">
        <v>39084</v>
      </c>
      <c r="F24" s="25"/>
      <c r="G24" s="11"/>
      <c r="H24" s="295">
        <v>12.097</v>
      </c>
      <c r="I24" s="295">
        <v>12.348000000000001</v>
      </c>
      <c r="J24" s="295">
        <v>12.35</v>
      </c>
      <c r="K24" s="7"/>
      <c r="O24" s="244">
        <f t="shared" si="1"/>
        <v>1.6196954972456199E-4</v>
      </c>
      <c r="P24" s="244"/>
      <c r="Q24" s="284"/>
      <c r="R24" s="246"/>
      <c r="S24" s="2"/>
    </row>
    <row r="25" spans="2:19" ht="17.25" customHeight="1" thickTop="1" thickBot="1">
      <c r="B25" s="279">
        <f t="shared" si="2"/>
        <v>19</v>
      </c>
      <c r="C25" s="300" t="s">
        <v>43</v>
      </c>
      <c r="D25" s="301" t="s">
        <v>44</v>
      </c>
      <c r="E25" s="302">
        <v>42356</v>
      </c>
      <c r="F25" s="303"/>
      <c r="G25" s="26"/>
      <c r="H25" s="268">
        <v>100.08499999999999</v>
      </c>
      <c r="I25" s="268">
        <v>102.902</v>
      </c>
      <c r="J25" s="268">
        <v>102.919</v>
      </c>
      <c r="K25" s="7"/>
      <c r="L25" s="8"/>
      <c r="M25" s="9"/>
      <c r="N25" s="8"/>
      <c r="O25" s="244" t="e">
        <f>+(J25-#REF!)/#REF!</f>
        <v>#REF!</v>
      </c>
      <c r="P25" s="244"/>
      <c r="Q25" s="245">
        <v>728861</v>
      </c>
      <c r="R25" s="246"/>
    </row>
    <row r="26" spans="2:19" ht="17.25" customHeight="1" thickTop="1">
      <c r="B26" s="279">
        <f t="shared" si="2"/>
        <v>20</v>
      </c>
      <c r="C26" s="27" t="s">
        <v>45</v>
      </c>
      <c r="D26" s="304" t="s">
        <v>46</v>
      </c>
      <c r="E26" s="305">
        <v>44431</v>
      </c>
      <c r="F26" s="303"/>
      <c r="G26" s="26"/>
      <c r="H26" s="68">
        <v>102.185</v>
      </c>
      <c r="I26" s="68">
        <v>105.163</v>
      </c>
      <c r="J26" s="68">
        <v>105.181</v>
      </c>
      <c r="K26" s="7"/>
      <c r="L26" s="8"/>
      <c r="M26" s="28"/>
      <c r="N26" s="8"/>
      <c r="O26" s="244" t="e">
        <f>+(J26-#REF!)/#REF!</f>
        <v>#REF!</v>
      </c>
      <c r="P26" s="244"/>
      <c r="Q26" s="245"/>
      <c r="R26" s="246"/>
    </row>
    <row r="27" spans="2:19" ht="17.25" customHeight="1" thickBot="1">
      <c r="B27" s="279">
        <f t="shared" si="2"/>
        <v>21</v>
      </c>
      <c r="C27" s="306" t="s">
        <v>47</v>
      </c>
      <c r="D27" s="307" t="s">
        <v>41</v>
      </c>
      <c r="E27" s="293">
        <v>39175</v>
      </c>
      <c r="F27" s="308"/>
      <c r="G27" s="74"/>
      <c r="H27" s="268">
        <v>14.494999999999999</v>
      </c>
      <c r="I27" s="268">
        <v>14.736000000000001</v>
      </c>
      <c r="J27" s="268">
        <v>14.738</v>
      </c>
      <c r="K27" s="7"/>
      <c r="L27" s="309"/>
      <c r="M27" s="8"/>
      <c r="N27" s="29"/>
      <c r="O27" s="244" t="e">
        <f>+(J27-#REF!)/#REF!</f>
        <v>#REF!</v>
      </c>
      <c r="P27" s="244"/>
      <c r="Q27" s="245"/>
      <c r="R27" s="246"/>
    </row>
    <row r="28" spans="2:19" ht="18" customHeight="1" thickTop="1" thickBot="1">
      <c r="B28" s="310" t="s">
        <v>48</v>
      </c>
      <c r="C28" s="311"/>
      <c r="D28" s="311"/>
      <c r="E28" s="311"/>
      <c r="F28" s="311"/>
      <c r="G28" s="311"/>
      <c r="H28" s="311"/>
      <c r="I28" s="311"/>
      <c r="J28" s="274"/>
      <c r="K28" s="7"/>
      <c r="L28" s="8"/>
      <c r="M28" s="30"/>
      <c r="N28" s="8"/>
      <c r="O28" s="244" t="e">
        <f t="shared" si="1"/>
        <v>#DIV/0!</v>
      </c>
      <c r="P28" s="244"/>
      <c r="Q28" s="245"/>
      <c r="R28" s="246"/>
    </row>
    <row r="29" spans="2:19" ht="18" customHeight="1" thickTop="1" thickBot="1">
      <c r="B29" s="31">
        <v>22</v>
      </c>
      <c r="C29" s="32" t="s">
        <v>49</v>
      </c>
      <c r="D29" s="33" t="s">
        <v>50</v>
      </c>
      <c r="E29" s="34">
        <v>38740</v>
      </c>
      <c r="F29" s="312"/>
      <c r="G29" s="35"/>
      <c r="H29" s="36">
        <v>1.952</v>
      </c>
      <c r="I29" s="36">
        <v>2.004</v>
      </c>
      <c r="J29" s="36">
        <v>2.0070000000000001</v>
      </c>
      <c r="K29" s="37" t="s">
        <v>51</v>
      </c>
      <c r="L29" s="8"/>
      <c r="M29" s="9" t="e">
        <f>+(I29-#REF!)/#REF!</f>
        <v>#REF!</v>
      </c>
      <c r="N29" s="8"/>
      <c r="O29" s="244" t="e">
        <f>+(I29-#REF!)/#REF!</f>
        <v>#REF!</v>
      </c>
      <c r="P29" s="244"/>
      <c r="Q29" s="245">
        <v>4256365</v>
      </c>
      <c r="R29" s="246"/>
    </row>
    <row r="30" spans="2:19" ht="18" customHeight="1" thickTop="1" thickBot="1">
      <c r="B30" s="187" t="s">
        <v>52</v>
      </c>
      <c r="C30" s="188"/>
      <c r="D30" s="188"/>
      <c r="E30" s="188"/>
      <c r="F30" s="188"/>
      <c r="G30" s="188"/>
      <c r="H30" s="214"/>
      <c r="I30" s="214"/>
      <c r="J30" s="190"/>
      <c r="K30" s="7"/>
      <c r="L30" s="8"/>
      <c r="M30" s="38"/>
      <c r="N30" s="8"/>
      <c r="O30" s="244" t="e">
        <f t="shared" si="1"/>
        <v>#DIV/0!</v>
      </c>
      <c r="P30" s="244"/>
      <c r="Q30" s="245"/>
      <c r="R30" s="246"/>
    </row>
    <row r="31" spans="2:19" ht="17.25" customHeight="1" thickTop="1">
      <c r="B31" s="65">
        <v>23</v>
      </c>
      <c r="C31" s="313" t="s">
        <v>53</v>
      </c>
      <c r="D31" s="314" t="s">
        <v>10</v>
      </c>
      <c r="E31" s="315">
        <v>34106</v>
      </c>
      <c r="F31" s="316"/>
      <c r="G31" s="317"/>
      <c r="H31" s="318">
        <v>65.900000000000006</v>
      </c>
      <c r="I31" s="318">
        <v>67.100999999999999</v>
      </c>
      <c r="J31" s="318">
        <v>67.108000000000004</v>
      </c>
      <c r="K31" s="7"/>
      <c r="L31" s="8"/>
      <c r="M31" s="319"/>
      <c r="N31" s="8"/>
      <c r="O31" s="244">
        <f t="shared" si="1"/>
        <v>1.043203529009255E-4</v>
      </c>
      <c r="P31" s="244"/>
      <c r="Q31" s="245">
        <v>1464988</v>
      </c>
      <c r="R31" s="246"/>
    </row>
    <row r="32" spans="2:19" ht="17.25" customHeight="1" thickBot="1">
      <c r="B32" s="320">
        <f t="shared" ref="B32:B34" si="3">+B31+1</f>
        <v>24</v>
      </c>
      <c r="C32" s="272" t="s">
        <v>54</v>
      </c>
      <c r="D32" s="314" t="s">
        <v>10</v>
      </c>
      <c r="E32" s="321">
        <v>34449</v>
      </c>
      <c r="F32" s="322"/>
      <c r="G32" s="11"/>
      <c r="H32" s="39">
        <v>139.21899999999999</v>
      </c>
      <c r="I32" s="39">
        <v>138.65799999999999</v>
      </c>
      <c r="J32" s="39">
        <v>138.72800000000001</v>
      </c>
      <c r="K32" s="323"/>
      <c r="L32" s="324"/>
      <c r="M32" s="324"/>
      <c r="N32" s="325"/>
      <c r="O32" s="244">
        <f t="shared" si="1"/>
        <v>5.0483924476064565E-4</v>
      </c>
      <c r="P32" s="244"/>
      <c r="Q32" s="245">
        <v>6075791</v>
      </c>
      <c r="R32" s="246"/>
    </row>
    <row r="33" spans="2:19" ht="17.25" customHeight="1" thickTop="1" thickBot="1">
      <c r="B33" s="320">
        <f t="shared" si="3"/>
        <v>25</v>
      </c>
      <c r="C33" s="326" t="s">
        <v>55</v>
      </c>
      <c r="D33" s="314" t="s">
        <v>10</v>
      </c>
      <c r="E33" s="327">
        <v>681</v>
      </c>
      <c r="F33" s="328"/>
      <c r="G33" s="11"/>
      <c r="H33" s="329">
        <v>109.364</v>
      </c>
      <c r="I33" s="329">
        <v>104.224</v>
      </c>
      <c r="J33" s="329">
        <v>104.383</v>
      </c>
      <c r="K33" s="323"/>
      <c r="L33" s="324"/>
      <c r="M33" s="324"/>
      <c r="N33" s="325"/>
      <c r="O33" s="244">
        <f t="shared" si="1"/>
        <v>1.5255603315934123E-3</v>
      </c>
      <c r="P33" s="244"/>
      <c r="Q33" s="245">
        <v>529382</v>
      </c>
      <c r="R33" s="246"/>
    </row>
    <row r="34" spans="2:19" ht="17.25" customHeight="1" thickTop="1" thickBot="1">
      <c r="B34" s="40">
        <f t="shared" si="3"/>
        <v>26</v>
      </c>
      <c r="C34" s="41" t="s">
        <v>56</v>
      </c>
      <c r="D34" s="330" t="s">
        <v>23</v>
      </c>
      <c r="E34" s="42">
        <v>43878</v>
      </c>
      <c r="F34" s="43"/>
      <c r="G34" s="74"/>
      <c r="H34" s="44">
        <v>111.24299999999999</v>
      </c>
      <c r="I34" s="44">
        <v>114.15900000000001</v>
      </c>
      <c r="J34" s="44">
        <v>114.175</v>
      </c>
      <c r="K34" s="7"/>
      <c r="L34" s="8"/>
      <c r="M34" s="45"/>
      <c r="N34" s="8"/>
      <c r="O34" s="244">
        <f t="shared" si="1"/>
        <v>1.4015539729667509E-4</v>
      </c>
      <c r="P34" s="244"/>
      <c r="Q34" s="245">
        <v>68004211</v>
      </c>
      <c r="R34" s="246"/>
    </row>
    <row r="35" spans="2:19" ht="14.25" customHeight="1" thickTop="1" thickBot="1">
      <c r="B35" s="331" t="s">
        <v>57</v>
      </c>
      <c r="C35" s="214"/>
      <c r="D35" s="214"/>
      <c r="E35" s="214"/>
      <c r="F35" s="214"/>
      <c r="G35" s="214"/>
      <c r="H35" s="214"/>
      <c r="I35" s="214"/>
      <c r="J35" s="190"/>
      <c r="K35" s="46"/>
      <c r="L35" s="47"/>
      <c r="M35" s="48"/>
      <c r="N35" s="47"/>
      <c r="O35" s="244" t="e">
        <f t="shared" si="1"/>
        <v>#DIV/0!</v>
      </c>
      <c r="P35" s="244"/>
      <c r="Q35" s="245"/>
      <c r="R35" s="246"/>
    </row>
    <row r="36" spans="2:19" ht="18" customHeight="1" thickTop="1" thickBot="1">
      <c r="B36" s="65">
        <v>27</v>
      </c>
      <c r="C36" s="332" t="s">
        <v>58</v>
      </c>
      <c r="D36" s="333" t="s">
        <v>59</v>
      </c>
      <c r="E36" s="334">
        <v>39540</v>
      </c>
      <c r="F36" s="335"/>
      <c r="G36" s="317"/>
      <c r="H36" s="243">
        <v>139.02799999999999</v>
      </c>
      <c r="I36" s="243">
        <v>142.94900000000001</v>
      </c>
      <c r="J36" s="243">
        <v>143.60499999999999</v>
      </c>
      <c r="K36" s="7"/>
      <c r="L36" s="8"/>
      <c r="M36" s="9"/>
      <c r="N36" s="8"/>
      <c r="O36" s="244">
        <f t="shared" si="1"/>
        <v>4.5890492413376621E-3</v>
      </c>
      <c r="P36" s="244"/>
      <c r="Q36" s="245">
        <v>1074044</v>
      </c>
      <c r="R36" s="246"/>
    </row>
    <row r="37" spans="2:19" s="8" customFormat="1" ht="16.5" customHeight="1" thickTop="1" thickBot="1">
      <c r="B37" s="320">
        <f>B36+1</f>
        <v>28</v>
      </c>
      <c r="C37" s="336" t="s">
        <v>60</v>
      </c>
      <c r="D37" s="333" t="s">
        <v>59</v>
      </c>
      <c r="E37" s="337">
        <v>39540</v>
      </c>
      <c r="F37" s="338"/>
      <c r="G37" s="13"/>
      <c r="H37" s="268">
        <v>533.14300000000003</v>
      </c>
      <c r="I37" s="268">
        <v>544.41700000000003</v>
      </c>
      <c r="J37" s="268">
        <v>545.96100000000001</v>
      </c>
      <c r="K37" s="7"/>
      <c r="M37" s="9"/>
      <c r="O37" s="244">
        <f t="shared" si="1"/>
        <v>2.8360613279893587E-3</v>
      </c>
      <c r="P37" s="244"/>
      <c r="Q37" s="284">
        <v>1007985</v>
      </c>
      <c r="R37" s="246"/>
      <c r="S37" s="2"/>
    </row>
    <row r="38" spans="2:19" ht="17.25" customHeight="1" thickTop="1" thickBot="1">
      <c r="B38" s="320">
        <f t="shared" ref="B38:B44" si="4">B37+1</f>
        <v>29</v>
      </c>
      <c r="C38" s="336" t="s">
        <v>61</v>
      </c>
      <c r="D38" s="339" t="s">
        <v>62</v>
      </c>
      <c r="E38" s="340">
        <v>39736</v>
      </c>
      <c r="F38" s="341"/>
      <c r="G38" s="50"/>
      <c r="H38" s="342">
        <v>137.90600000000001</v>
      </c>
      <c r="I38" s="342">
        <v>137.47399999999999</v>
      </c>
      <c r="J38" s="342">
        <v>137.83799999999999</v>
      </c>
      <c r="K38" s="7"/>
      <c r="L38" s="8"/>
      <c r="M38" s="9"/>
      <c r="N38" s="8"/>
      <c r="O38" s="244">
        <f t="shared" si="1"/>
        <v>2.6477733971514931E-3</v>
      </c>
      <c r="P38" s="244"/>
      <c r="Q38" s="245">
        <v>706093</v>
      </c>
      <c r="R38" s="246"/>
    </row>
    <row r="39" spans="2:19" ht="17.25" customHeight="1" thickTop="1" thickBot="1">
      <c r="B39" s="343">
        <f t="shared" si="4"/>
        <v>30</v>
      </c>
      <c r="C39" s="344" t="s">
        <v>63</v>
      </c>
      <c r="D39" s="339" t="s">
        <v>37</v>
      </c>
      <c r="E39" s="340">
        <v>39657</v>
      </c>
      <c r="F39" s="341"/>
      <c r="G39" s="50"/>
      <c r="H39" s="345">
        <v>176.09200000000001</v>
      </c>
      <c r="I39" s="345">
        <v>184.13900000000001</v>
      </c>
      <c r="J39" s="345">
        <v>184.77</v>
      </c>
      <c r="K39" s="7"/>
      <c r="L39" s="8"/>
      <c r="M39" s="9"/>
      <c r="N39" s="8"/>
      <c r="O39" s="244">
        <f t="shared" si="1"/>
        <v>3.4267591330462326E-3</v>
      </c>
      <c r="P39" s="244"/>
      <c r="Q39" s="245">
        <v>530374</v>
      </c>
      <c r="R39" s="246"/>
    </row>
    <row r="40" spans="2:19" ht="17.25" customHeight="1" thickTop="1" thickBot="1">
      <c r="B40" s="343">
        <f t="shared" si="4"/>
        <v>31</v>
      </c>
      <c r="C40" s="346" t="s">
        <v>64</v>
      </c>
      <c r="D40" s="347" t="s">
        <v>10</v>
      </c>
      <c r="E40" s="340">
        <v>40427</v>
      </c>
      <c r="F40" s="341"/>
      <c r="G40" s="50"/>
      <c r="H40" s="345">
        <v>98.227000000000004</v>
      </c>
      <c r="I40" s="345">
        <v>100.253</v>
      </c>
      <c r="J40" s="345">
        <v>100.28700000000001</v>
      </c>
      <c r="K40" s="7"/>
      <c r="L40" s="120"/>
      <c r="M40" s="8"/>
      <c r="N40" s="52"/>
      <c r="O40" s="244">
        <f t="shared" si="1"/>
        <v>3.3914197081390111E-4</v>
      </c>
      <c r="P40" s="244"/>
      <c r="Q40" s="260">
        <v>923189</v>
      </c>
      <c r="R40" s="246"/>
    </row>
    <row r="41" spans="2:19" ht="17.25" customHeight="1" thickTop="1" thickBot="1">
      <c r="B41" s="343">
        <f t="shared" si="4"/>
        <v>32</v>
      </c>
      <c r="C41" s="336" t="s">
        <v>65</v>
      </c>
      <c r="D41" s="314" t="s">
        <v>10</v>
      </c>
      <c r="E41" s="337">
        <v>40672</v>
      </c>
      <c r="F41" s="338"/>
      <c r="G41" s="50"/>
      <c r="H41" s="342">
        <v>131.857</v>
      </c>
      <c r="I41" s="68">
        <v>133.946</v>
      </c>
      <c r="J41" s="68">
        <v>134.001</v>
      </c>
      <c r="K41" s="7"/>
      <c r="L41" s="120"/>
      <c r="M41" s="8"/>
      <c r="N41" s="14"/>
      <c r="O41" s="244">
        <f t="shared" si="1"/>
        <v>4.1061323219810091E-4</v>
      </c>
      <c r="P41" s="244"/>
      <c r="Q41" s="245">
        <v>39007933</v>
      </c>
      <c r="R41" s="246"/>
    </row>
    <row r="42" spans="2:19" s="8" customFormat="1" ht="17.25" customHeight="1" thickTop="1" thickBot="1">
      <c r="B42" s="343">
        <f t="shared" si="4"/>
        <v>33</v>
      </c>
      <c r="C42" s="336" t="s">
        <v>66</v>
      </c>
      <c r="D42" s="348" t="s">
        <v>33</v>
      </c>
      <c r="E42" s="340">
        <v>42003</v>
      </c>
      <c r="F42" s="341"/>
      <c r="G42" s="50"/>
      <c r="H42" s="68">
        <v>167.72</v>
      </c>
      <c r="I42" s="68">
        <v>161.55699999999999</v>
      </c>
      <c r="J42" s="68">
        <v>162.54900000000001</v>
      </c>
      <c r="K42" s="7"/>
      <c r="L42" s="120"/>
      <c r="N42" s="14"/>
      <c r="O42" s="244">
        <f>+(J43-I42)/I42</f>
        <v>-0.11279610292342632</v>
      </c>
      <c r="P42" s="244"/>
      <c r="Q42" s="284">
        <v>610721</v>
      </c>
      <c r="R42" s="246"/>
    </row>
    <row r="43" spans="2:19" s="8" customFormat="1" ht="15" customHeight="1" thickTop="1" thickBot="1">
      <c r="B43" s="343">
        <f t="shared" si="4"/>
        <v>34</v>
      </c>
      <c r="C43" s="344" t="s">
        <v>67</v>
      </c>
      <c r="D43" s="349" t="s">
        <v>33</v>
      </c>
      <c r="E43" s="350" t="s">
        <v>68</v>
      </c>
      <c r="F43" s="341"/>
      <c r="G43" s="50"/>
      <c r="H43" s="351">
        <v>149.70400000000001</v>
      </c>
      <c r="I43" s="351">
        <v>142.81800000000001</v>
      </c>
      <c r="J43" s="351">
        <v>143.334</v>
      </c>
      <c r="K43" s="7"/>
      <c r="M43" s="9"/>
      <c r="O43" s="244" t="e">
        <f>+(#REF!-I43)/I43</f>
        <v>#REF!</v>
      </c>
      <c r="P43" s="244"/>
      <c r="Q43" s="284">
        <v>561482</v>
      </c>
      <c r="R43" s="246"/>
    </row>
    <row r="44" spans="2:19" ht="15" customHeight="1" thickTop="1" thickBot="1">
      <c r="B44" s="343">
        <f t="shared" si="4"/>
        <v>35</v>
      </c>
      <c r="C44" s="352" t="s">
        <v>69</v>
      </c>
      <c r="D44" s="347" t="s">
        <v>10</v>
      </c>
      <c r="E44" s="353">
        <v>39237</v>
      </c>
      <c r="F44" s="354"/>
      <c r="G44" s="22"/>
      <c r="H44" s="68">
        <v>23.129000000000001</v>
      </c>
      <c r="I44" s="68">
        <v>22.58</v>
      </c>
      <c r="J44" s="68">
        <v>22.664000000000001</v>
      </c>
      <c r="K44" s="7"/>
      <c r="L44" s="120"/>
      <c r="M44" s="8"/>
      <c r="N44" s="14"/>
      <c r="O44" s="244">
        <f t="shared" si="1"/>
        <v>3.7201062887512485E-3</v>
      </c>
      <c r="P44" s="244"/>
      <c r="Q44" s="245">
        <v>40076461</v>
      </c>
      <c r="R44" s="246"/>
    </row>
    <row r="45" spans="2:19" ht="16.5" customHeight="1" thickTop="1" thickBot="1">
      <c r="B45" s="343">
        <f>B44+1</f>
        <v>36</v>
      </c>
      <c r="C45" s="355" t="s">
        <v>70</v>
      </c>
      <c r="D45" s="356" t="s">
        <v>15</v>
      </c>
      <c r="E45" s="293">
        <v>42388</v>
      </c>
      <c r="F45" s="357"/>
      <c r="G45" s="22"/>
      <c r="H45" s="295">
        <v>92.103999999999999</v>
      </c>
      <c r="I45" s="295">
        <v>96.430999999999997</v>
      </c>
      <c r="J45" s="295">
        <v>96.536000000000001</v>
      </c>
      <c r="K45" s="7"/>
      <c r="L45" s="120"/>
      <c r="M45" s="8"/>
      <c r="N45" s="53"/>
      <c r="O45" s="244">
        <f t="shared" si="1"/>
        <v>1.0888614657112753E-3</v>
      </c>
      <c r="P45" s="244"/>
      <c r="Q45" s="245">
        <v>337360</v>
      </c>
      <c r="R45" s="246"/>
    </row>
    <row r="46" spans="2:19" ht="16.5" customHeight="1" thickTop="1">
      <c r="B46" s="343">
        <f t="shared" ref="B46:B47" si="5">B45+1</f>
        <v>37</v>
      </c>
      <c r="C46" s="358" t="s">
        <v>71</v>
      </c>
      <c r="D46" s="253" t="s">
        <v>72</v>
      </c>
      <c r="E46" s="359">
        <v>44680</v>
      </c>
      <c r="F46" s="360"/>
      <c r="G46" s="361"/>
      <c r="H46" s="362" t="s">
        <v>73</v>
      </c>
      <c r="I46" s="363">
        <v>1.0109999999999999</v>
      </c>
      <c r="J46" s="363">
        <v>1.012</v>
      </c>
      <c r="K46" s="7"/>
      <c r="L46" s="28"/>
      <c r="M46" s="8"/>
      <c r="N46" s="53"/>
      <c r="O46" s="244"/>
      <c r="P46" s="244"/>
      <c r="Q46" s="245"/>
      <c r="R46" s="246"/>
    </row>
    <row r="47" spans="2:19" ht="16.5" customHeight="1" thickBot="1">
      <c r="B47" s="364">
        <f t="shared" si="5"/>
        <v>38</v>
      </c>
      <c r="C47" s="55" t="s">
        <v>74</v>
      </c>
      <c r="D47" s="365" t="s">
        <v>72</v>
      </c>
      <c r="E47" s="366">
        <v>44680</v>
      </c>
      <c r="F47" s="367"/>
      <c r="G47" s="56"/>
      <c r="H47" s="368" t="s">
        <v>75</v>
      </c>
      <c r="I47" s="57">
        <v>1.0109999999999999</v>
      </c>
      <c r="J47" s="57">
        <v>1.0149999999999999</v>
      </c>
      <c r="K47" s="7"/>
      <c r="L47" s="28"/>
      <c r="M47" s="8"/>
      <c r="N47" s="53"/>
      <c r="O47" s="244"/>
      <c r="P47" s="244"/>
      <c r="Q47" s="245"/>
      <c r="R47" s="246"/>
    </row>
    <row r="48" spans="2:19" ht="16.5" customHeight="1" thickTop="1" thickBot="1">
      <c r="B48" s="187" t="s">
        <v>76</v>
      </c>
      <c r="C48" s="188"/>
      <c r="D48" s="188"/>
      <c r="E48" s="188"/>
      <c r="F48" s="188"/>
      <c r="G48" s="188"/>
      <c r="H48" s="188"/>
      <c r="I48" s="188"/>
      <c r="J48" s="189"/>
      <c r="K48" s="1"/>
      <c r="M48" s="58"/>
      <c r="O48" s="244" t="e">
        <f t="shared" si="1"/>
        <v>#DIV/0!</v>
      </c>
      <c r="P48" s="244"/>
      <c r="Q48" s="245"/>
      <c r="R48" s="246"/>
    </row>
    <row r="49" spans="1:18" ht="17.25" customHeight="1" thickTop="1" thickBot="1">
      <c r="B49" s="65">
        <v>39</v>
      </c>
      <c r="C49" s="369" t="s">
        <v>77</v>
      </c>
      <c r="D49" s="370" t="s">
        <v>59</v>
      </c>
      <c r="E49" s="371">
        <v>38022</v>
      </c>
      <c r="F49" s="372"/>
      <c r="G49" s="373"/>
      <c r="H49" s="374">
        <v>2242.1210000000001</v>
      </c>
      <c r="I49" s="374">
        <v>2290.6480000000001</v>
      </c>
      <c r="J49" s="374">
        <v>2298.105</v>
      </c>
      <c r="K49" s="59" t="s">
        <v>78</v>
      </c>
      <c r="M49" s="60">
        <f>+(J49-I49)/I49</f>
        <v>3.2554106960126041E-3</v>
      </c>
      <c r="O49" s="244">
        <f t="shared" si="1"/>
        <v>3.2554106960126041E-3</v>
      </c>
      <c r="P49" s="244"/>
      <c r="Q49" s="245">
        <v>9383914</v>
      </c>
      <c r="R49" s="246"/>
    </row>
    <row r="50" spans="1:18" ht="17.25" customHeight="1" thickTop="1" thickBot="1">
      <c r="B50" s="65">
        <f>B49+1</f>
        <v>40</v>
      </c>
      <c r="C50" s="375" t="s">
        <v>79</v>
      </c>
      <c r="D50" s="376" t="s">
        <v>41</v>
      </c>
      <c r="E50" s="371">
        <v>39745</v>
      </c>
      <c r="F50" s="372"/>
      <c r="G50" s="61"/>
      <c r="H50" s="49">
        <v>127.962</v>
      </c>
      <c r="I50" s="49">
        <v>135.518</v>
      </c>
      <c r="J50" s="49">
        <v>137.48400000000001</v>
      </c>
      <c r="K50" s="62" t="s">
        <v>80</v>
      </c>
      <c r="M50" s="60" t="e">
        <f>+(#REF!-#REF!)/#REF!</f>
        <v>#REF!</v>
      </c>
      <c r="O50" s="244">
        <f t="shared" si="1"/>
        <v>1.4507297923523135E-2</v>
      </c>
      <c r="P50" s="244"/>
      <c r="Q50" s="245">
        <v>60663580</v>
      </c>
      <c r="R50" s="246"/>
    </row>
    <row r="51" spans="1:18" ht="16.5" customHeight="1" thickTop="1" thickBot="1">
      <c r="B51" s="65">
        <f t="shared" ref="B51:B63" si="6">B50+1</f>
        <v>41</v>
      </c>
      <c r="C51" s="375" t="s">
        <v>81</v>
      </c>
      <c r="D51" s="376" t="s">
        <v>62</v>
      </c>
      <c r="E51" s="371">
        <v>39937</v>
      </c>
      <c r="F51" s="372"/>
      <c r="G51" s="63"/>
      <c r="H51" s="51">
        <v>216.05699999999999</v>
      </c>
      <c r="I51" s="51">
        <v>217.256</v>
      </c>
      <c r="J51" s="51">
        <v>218.761</v>
      </c>
      <c r="K51" s="62" t="s">
        <v>80</v>
      </c>
      <c r="M51" s="60" t="e">
        <f>+(#REF!-#REF!)/#REF!</f>
        <v>#REF!</v>
      </c>
      <c r="O51" s="244">
        <f t="shared" si="1"/>
        <v>6.9273115587141229E-3</v>
      </c>
      <c r="P51" s="244"/>
      <c r="Q51" s="245">
        <v>1825774</v>
      </c>
      <c r="R51" s="246"/>
    </row>
    <row r="52" spans="1:18" ht="17.25" customHeight="1" thickTop="1" thickBot="1">
      <c r="B52" s="65">
        <f t="shared" si="6"/>
        <v>42</v>
      </c>
      <c r="C52" s="377" t="s">
        <v>82</v>
      </c>
      <c r="D52" s="376" t="s">
        <v>50</v>
      </c>
      <c r="E52" s="371">
        <v>38740</v>
      </c>
      <c r="F52" s="372"/>
      <c r="G52" s="63"/>
      <c r="H52" s="51">
        <v>2.98</v>
      </c>
      <c r="I52" s="51">
        <v>2.9569999999999999</v>
      </c>
      <c r="J52" s="51">
        <v>2.9689999999999999</v>
      </c>
      <c r="K52" s="64" t="s">
        <v>51</v>
      </c>
      <c r="M52" s="60">
        <f t="shared" ref="M52:M59" si="7">+(J52-I52)/I52</f>
        <v>4.0581670612106907E-3</v>
      </c>
      <c r="O52" s="244">
        <f t="shared" si="1"/>
        <v>4.0581670612106907E-3</v>
      </c>
      <c r="P52" s="244"/>
      <c r="Q52" s="245">
        <v>10024077</v>
      </c>
      <c r="R52" s="246"/>
    </row>
    <row r="53" spans="1:18" ht="17.25" customHeight="1" thickTop="1" thickBot="1">
      <c r="A53" s="2" t="s">
        <v>83</v>
      </c>
      <c r="B53" s="65">
        <f t="shared" si="6"/>
        <v>43</v>
      </c>
      <c r="C53" s="377" t="s">
        <v>84</v>
      </c>
      <c r="D53" s="376" t="s">
        <v>50</v>
      </c>
      <c r="E53" s="371">
        <v>38740</v>
      </c>
      <c r="F53" s="372"/>
      <c r="G53" s="63"/>
      <c r="H53" s="378">
        <v>2.6789999999999998</v>
      </c>
      <c r="I53" s="378">
        <v>2.677</v>
      </c>
      <c r="J53" s="378">
        <v>2.6859999999999999</v>
      </c>
      <c r="K53" s="62" t="s">
        <v>80</v>
      </c>
      <c r="M53" s="60">
        <f t="shared" si="7"/>
        <v>3.3619723571161361E-3</v>
      </c>
      <c r="O53" s="244">
        <f t="shared" si="1"/>
        <v>3.3619723571161361E-3</v>
      </c>
      <c r="P53" s="244"/>
      <c r="Q53" s="245">
        <v>9137760</v>
      </c>
      <c r="R53" s="246"/>
    </row>
    <row r="54" spans="1:18" ht="17.25" customHeight="1" thickTop="1" thickBot="1">
      <c r="B54" s="65">
        <f t="shared" si="6"/>
        <v>44</v>
      </c>
      <c r="C54" s="379" t="s">
        <v>85</v>
      </c>
      <c r="D54" s="380" t="s">
        <v>39</v>
      </c>
      <c r="E54" s="381">
        <v>41984</v>
      </c>
      <c r="F54" s="382"/>
      <c r="G54" s="61"/>
      <c r="H54" s="378">
        <v>65.25</v>
      </c>
      <c r="I54" s="378">
        <v>61.710999999999999</v>
      </c>
      <c r="J54" s="378">
        <v>61.963999999999999</v>
      </c>
      <c r="K54" s="62" t="s">
        <v>80</v>
      </c>
      <c r="M54" s="60">
        <f t="shared" si="7"/>
        <v>4.0997553110466546E-3</v>
      </c>
      <c r="O54" s="244">
        <f t="shared" si="1"/>
        <v>4.0997553110466546E-3</v>
      </c>
      <c r="P54" s="244"/>
      <c r="Q54" s="245">
        <v>65440</v>
      </c>
      <c r="R54" s="246"/>
    </row>
    <row r="55" spans="1:18" ht="17.25" customHeight="1" thickTop="1">
      <c r="B55" s="65">
        <f t="shared" si="6"/>
        <v>45</v>
      </c>
      <c r="C55" s="375" t="s">
        <v>86</v>
      </c>
      <c r="D55" s="356" t="s">
        <v>23</v>
      </c>
      <c r="E55" s="383">
        <v>42087</v>
      </c>
      <c r="F55" s="384"/>
      <c r="G55" s="63"/>
      <c r="H55" s="385">
        <v>1.3360000000000001</v>
      </c>
      <c r="I55" s="385">
        <v>1.355</v>
      </c>
      <c r="J55" s="385">
        <v>1.3560000000000001</v>
      </c>
      <c r="K55" s="66"/>
      <c r="M55" s="67">
        <f t="shared" si="7"/>
        <v>7.3800738007388333E-4</v>
      </c>
      <c r="O55" s="244">
        <f t="shared" si="1"/>
        <v>7.3800738007388333E-4</v>
      </c>
      <c r="P55" s="244"/>
      <c r="Q55" s="245">
        <v>766125</v>
      </c>
      <c r="R55" s="246"/>
    </row>
    <row r="56" spans="1:18" ht="16.5" customHeight="1">
      <c r="B56" s="65">
        <f t="shared" si="6"/>
        <v>46</v>
      </c>
      <c r="C56" s="377" t="s">
        <v>88</v>
      </c>
      <c r="D56" s="356" t="s">
        <v>23</v>
      </c>
      <c r="E56" s="383">
        <v>42087</v>
      </c>
      <c r="F56" s="384"/>
      <c r="G56" s="63"/>
      <c r="H56" s="68">
        <v>1.2290000000000001</v>
      </c>
      <c r="I56" s="68">
        <v>1.214</v>
      </c>
      <c r="J56" s="68">
        <v>1.218</v>
      </c>
      <c r="K56" s="66"/>
      <c r="M56" s="67">
        <f t="shared" si="7"/>
        <v>3.2948929159802337E-3</v>
      </c>
      <c r="O56" s="244">
        <f t="shared" si="1"/>
        <v>3.2948929159802337E-3</v>
      </c>
      <c r="P56" s="244"/>
      <c r="Q56" s="245">
        <v>686564</v>
      </c>
      <c r="R56" s="246"/>
    </row>
    <row r="57" spans="1:18" ht="16.5" customHeight="1">
      <c r="B57" s="65">
        <f t="shared" si="6"/>
        <v>47</v>
      </c>
      <c r="C57" s="375" t="s">
        <v>89</v>
      </c>
      <c r="D57" s="356" t="s">
        <v>23</v>
      </c>
      <c r="E57" s="383">
        <v>42087</v>
      </c>
      <c r="F57" s="384"/>
      <c r="G57" s="69"/>
      <c r="H57" s="49">
        <v>1.2</v>
      </c>
      <c r="I57" s="49">
        <v>1.196</v>
      </c>
      <c r="J57" s="49">
        <v>1.206</v>
      </c>
      <c r="K57" s="66"/>
      <c r="M57" s="67">
        <f t="shared" si="7"/>
        <v>8.3612040133779347E-3</v>
      </c>
      <c r="O57" s="244">
        <f t="shared" si="1"/>
        <v>8.3612040133779347E-3</v>
      </c>
      <c r="P57" s="244"/>
      <c r="Q57" s="245">
        <v>658968</v>
      </c>
      <c r="R57" s="246"/>
    </row>
    <row r="58" spans="1:18" ht="16.5" customHeight="1">
      <c r="B58" s="65">
        <f t="shared" si="6"/>
        <v>48</v>
      </c>
      <c r="C58" s="375" t="s">
        <v>90</v>
      </c>
      <c r="D58" s="356" t="s">
        <v>19</v>
      </c>
      <c r="E58" s="383">
        <v>42317</v>
      </c>
      <c r="F58" s="384"/>
      <c r="G58" s="69"/>
      <c r="H58" s="70">
        <v>106.676</v>
      </c>
      <c r="I58" s="70" t="s">
        <v>91</v>
      </c>
      <c r="J58" s="70" t="s">
        <v>91</v>
      </c>
      <c r="K58" s="66"/>
      <c r="M58" s="67" t="e">
        <f t="shared" si="7"/>
        <v>#VALUE!</v>
      </c>
      <c r="O58" s="244" t="e">
        <f t="shared" si="1"/>
        <v>#VALUE!</v>
      </c>
      <c r="P58" s="244"/>
      <c r="Q58" s="245">
        <v>15790655</v>
      </c>
      <c r="R58" s="246"/>
    </row>
    <row r="59" spans="1:18" ht="16.5" customHeight="1">
      <c r="B59" s="65">
        <f t="shared" si="6"/>
        <v>49</v>
      </c>
      <c r="C59" s="386" t="s">
        <v>92</v>
      </c>
      <c r="D59" s="387" t="s">
        <v>35</v>
      </c>
      <c r="E59" s="388">
        <v>39503</v>
      </c>
      <c r="F59" s="389"/>
      <c r="G59" s="11"/>
      <c r="H59" s="51" t="s">
        <v>93</v>
      </c>
      <c r="I59" s="51" t="s">
        <v>93</v>
      </c>
      <c r="J59" s="51" t="s">
        <v>93</v>
      </c>
      <c r="K59" s="66"/>
      <c r="M59" s="67" t="e">
        <f t="shared" si="7"/>
        <v>#VALUE!</v>
      </c>
      <c r="O59" s="244" t="e">
        <f t="shared" si="1"/>
        <v>#VALUE!</v>
      </c>
      <c r="P59" s="244"/>
      <c r="Q59" s="245">
        <v>102487</v>
      </c>
      <c r="R59" s="246"/>
    </row>
    <row r="60" spans="1:18" ht="16.5" customHeight="1">
      <c r="B60" s="65">
        <f t="shared" si="6"/>
        <v>50</v>
      </c>
      <c r="C60" s="386" t="s">
        <v>94</v>
      </c>
      <c r="D60" s="387" t="s">
        <v>95</v>
      </c>
      <c r="E60" s="390">
        <v>42842</v>
      </c>
      <c r="F60" s="250"/>
      <c r="G60" s="11"/>
      <c r="H60" s="51">
        <v>1187.8789999999999</v>
      </c>
      <c r="I60" s="51" t="s">
        <v>91</v>
      </c>
      <c r="J60" s="51" t="s">
        <v>91</v>
      </c>
      <c r="K60" s="66"/>
      <c r="M60" s="67" t="e">
        <f>+(I60-#REF!)/#REF!</f>
        <v>#VALUE!</v>
      </c>
      <c r="O60" s="244" t="e">
        <f t="shared" si="1"/>
        <v>#VALUE!</v>
      </c>
      <c r="P60" s="244"/>
      <c r="Q60" s="245">
        <v>5399518</v>
      </c>
      <c r="R60" s="246"/>
    </row>
    <row r="61" spans="1:18" ht="16.5" customHeight="1">
      <c r="B61" s="65">
        <f t="shared" si="6"/>
        <v>51</v>
      </c>
      <c r="C61" s="386" t="s">
        <v>96</v>
      </c>
      <c r="D61" s="387" t="s">
        <v>19</v>
      </c>
      <c r="E61" s="390">
        <v>42874</v>
      </c>
      <c r="F61" s="250"/>
      <c r="G61" s="11"/>
      <c r="H61" s="363">
        <v>12.972</v>
      </c>
      <c r="I61" s="363">
        <v>13.121</v>
      </c>
      <c r="J61" s="363">
        <v>13.084</v>
      </c>
      <c r="K61" s="66"/>
      <c r="M61" s="67">
        <f>+(J61-I61)/I61</f>
        <v>-2.8199070192821284E-3</v>
      </c>
      <c r="O61" s="244">
        <f t="shared" si="1"/>
        <v>-2.8199070192821284E-3</v>
      </c>
      <c r="P61" s="244"/>
      <c r="Q61" s="245">
        <v>6192757</v>
      </c>
      <c r="R61" s="246"/>
    </row>
    <row r="62" spans="1:18" ht="16.5" customHeight="1" thickBot="1">
      <c r="B62" s="65">
        <f t="shared" si="6"/>
        <v>52</v>
      </c>
      <c r="C62" s="391" t="s">
        <v>97</v>
      </c>
      <c r="D62" s="392" t="s">
        <v>10</v>
      </c>
      <c r="E62" s="71">
        <v>43045</v>
      </c>
      <c r="F62" s="393"/>
      <c r="G62" s="11"/>
      <c r="H62" s="363">
        <v>10.355</v>
      </c>
      <c r="I62" s="363">
        <v>10.372999999999999</v>
      </c>
      <c r="J62" s="363">
        <v>10.436</v>
      </c>
      <c r="K62" s="72"/>
      <c r="L62" s="394"/>
      <c r="M62" s="395">
        <f>+(J62-I62)/I62</f>
        <v>6.0734599440856662E-3</v>
      </c>
      <c r="N62" s="394"/>
      <c r="O62" s="244">
        <f t="shared" si="1"/>
        <v>6.0734599440856662E-3</v>
      </c>
      <c r="P62" s="244"/>
      <c r="Q62" s="245">
        <v>24226799</v>
      </c>
      <c r="R62" s="246"/>
    </row>
    <row r="63" spans="1:18" ht="16.5" customHeight="1" thickTop="1" thickBot="1">
      <c r="B63" s="40">
        <f t="shared" si="6"/>
        <v>53</v>
      </c>
      <c r="C63" s="73" t="s">
        <v>98</v>
      </c>
      <c r="D63" s="396" t="s">
        <v>19</v>
      </c>
      <c r="E63" s="42">
        <v>44368</v>
      </c>
      <c r="F63" s="397"/>
      <c r="G63" s="74"/>
      <c r="H63" s="57">
        <v>11.433</v>
      </c>
      <c r="I63" s="57">
        <v>12.851000000000001</v>
      </c>
      <c r="J63" s="57">
        <v>12.913</v>
      </c>
      <c r="K63" s="72"/>
      <c r="L63" s="394"/>
      <c r="M63" s="395">
        <f>+(J63-I63)/I63</f>
        <v>4.8245272741420419E-3</v>
      </c>
      <c r="N63" s="394"/>
      <c r="O63" s="244">
        <f t="shared" si="1"/>
        <v>4.8245272741420419E-3</v>
      </c>
      <c r="P63" s="244"/>
      <c r="Q63" s="245">
        <v>24226799</v>
      </c>
      <c r="R63" s="246"/>
    </row>
    <row r="64" spans="1:18" ht="16.5" customHeight="1" thickTop="1" thickBot="1">
      <c r="B64" s="331" t="s">
        <v>99</v>
      </c>
      <c r="C64" s="214"/>
      <c r="D64" s="214"/>
      <c r="E64" s="214"/>
      <c r="F64" s="214"/>
      <c r="G64" s="214"/>
      <c r="H64" s="214"/>
      <c r="I64" s="214"/>
      <c r="J64" s="190"/>
      <c r="K64" s="66"/>
      <c r="M64" s="67"/>
      <c r="O64" s="244" t="e">
        <f t="shared" si="1"/>
        <v>#DIV/0!</v>
      </c>
      <c r="P64" s="244"/>
      <c r="Q64" s="245"/>
      <c r="R64" s="246"/>
    </row>
    <row r="65" spans="2:18" ht="16.5" customHeight="1" thickTop="1" thickBot="1">
      <c r="B65" s="75">
        <v>54</v>
      </c>
      <c r="C65" s="76" t="s">
        <v>100</v>
      </c>
      <c r="D65" s="33" t="s">
        <v>13</v>
      </c>
      <c r="E65" s="77">
        <v>36626</v>
      </c>
      <c r="F65" s="78"/>
      <c r="G65" s="79"/>
      <c r="H65" s="80">
        <v>88.113</v>
      </c>
      <c r="I65" s="80">
        <v>88.787000000000006</v>
      </c>
      <c r="J65" s="80">
        <v>89.421999999999997</v>
      </c>
      <c r="K65" s="7"/>
      <c r="L65" s="8"/>
      <c r="M65" s="9"/>
      <c r="N65" s="8"/>
      <c r="O65" s="244">
        <f>+(J65-I65)/I65</f>
        <v>7.1519479203035448E-3</v>
      </c>
      <c r="P65" s="244"/>
      <c r="Q65" s="245">
        <v>1219718</v>
      </c>
      <c r="R65" s="246"/>
    </row>
    <row r="66" spans="2:18" ht="16.5" customHeight="1" thickTop="1" thickBot="1">
      <c r="B66" s="398"/>
      <c r="C66" s="202" t="s">
        <v>101</v>
      </c>
      <c r="D66" s="202"/>
      <c r="E66" s="202"/>
      <c r="F66" s="202"/>
      <c r="G66" s="202"/>
      <c r="H66" s="202"/>
      <c r="I66" s="202"/>
      <c r="J66" s="202"/>
      <c r="K66" s="190"/>
      <c r="L66" s="8"/>
      <c r="M66" s="28"/>
      <c r="N66" s="8"/>
      <c r="O66" s="244"/>
      <c r="P66" s="244"/>
      <c r="Q66" s="245"/>
      <c r="R66" s="246"/>
    </row>
    <row r="67" spans="2:18" ht="16.5" customHeight="1" thickTop="1" thickBot="1">
      <c r="B67" s="81">
        <v>55</v>
      </c>
      <c r="C67" s="82" t="s">
        <v>102</v>
      </c>
      <c r="D67" s="83" t="s">
        <v>50</v>
      </c>
      <c r="E67" s="84">
        <v>40071</v>
      </c>
      <c r="F67" s="34"/>
      <c r="G67" s="85"/>
      <c r="H67" s="399">
        <v>1.288</v>
      </c>
      <c r="I67" s="399">
        <v>1.252</v>
      </c>
      <c r="J67" s="399">
        <v>1.256</v>
      </c>
      <c r="K67" s="66" t="s">
        <v>87</v>
      </c>
      <c r="M67" s="60" t="e">
        <f>+(#REF!-I67)/I67</f>
        <v>#REF!</v>
      </c>
      <c r="O67" s="244"/>
      <c r="P67" s="244"/>
      <c r="Q67" s="245"/>
      <c r="R67" s="246"/>
    </row>
    <row r="68" spans="2:18" ht="23.25" customHeight="1" thickTop="1" thickBot="1">
      <c r="B68" s="400" t="s">
        <v>103</v>
      </c>
      <c r="C68" s="401"/>
      <c r="D68" s="401"/>
      <c r="E68" s="401"/>
      <c r="F68" s="401"/>
      <c r="G68" s="401"/>
      <c r="H68" s="401"/>
      <c r="I68" s="401"/>
      <c r="J68" s="402"/>
      <c r="K68" s="1"/>
      <c r="O68" s="244" t="e">
        <f t="shared" si="1"/>
        <v>#DIV/0!</v>
      </c>
      <c r="P68" s="244"/>
      <c r="R68" s="246"/>
    </row>
    <row r="69" spans="2:18" ht="14.25" customHeight="1" thickTop="1" thickBot="1">
      <c r="B69" s="403" t="s">
        <v>0</v>
      </c>
      <c r="C69" s="404"/>
      <c r="D69" s="405" t="s">
        <v>1</v>
      </c>
      <c r="E69" s="406" t="s">
        <v>2</v>
      </c>
      <c r="F69" s="407" t="s">
        <v>104</v>
      </c>
      <c r="G69" s="408"/>
      <c r="H69" s="409" t="s">
        <v>3</v>
      </c>
      <c r="I69" s="410" t="s">
        <v>4</v>
      </c>
      <c r="J69" s="411" t="s">
        <v>5</v>
      </c>
      <c r="K69" s="1"/>
      <c r="M69" s="2"/>
      <c r="O69" s="244" t="e">
        <f t="shared" si="1"/>
        <v>#VALUE!</v>
      </c>
      <c r="P69" s="244"/>
      <c r="R69" s="246"/>
    </row>
    <row r="70" spans="2:18" ht="13.5" customHeight="1">
      <c r="B70" s="203"/>
      <c r="C70" s="204"/>
      <c r="D70" s="206"/>
      <c r="E70" s="208"/>
      <c r="F70" s="197" t="s">
        <v>106</v>
      </c>
      <c r="G70" s="197" t="s">
        <v>107</v>
      </c>
      <c r="H70" s="210"/>
      <c r="I70" s="212"/>
      <c r="J70" s="196"/>
      <c r="K70" s="1"/>
      <c r="M70" s="2"/>
      <c r="O70" s="244" t="e">
        <f t="shared" si="1"/>
        <v>#DIV/0!</v>
      </c>
      <c r="P70" s="244"/>
      <c r="R70" s="246"/>
    </row>
    <row r="71" spans="2:18" ht="16.5" customHeight="1" thickBot="1">
      <c r="B71" s="230"/>
      <c r="C71" s="205"/>
      <c r="D71" s="207"/>
      <c r="E71" s="209"/>
      <c r="F71" s="198"/>
      <c r="G71" s="198"/>
      <c r="H71" s="211"/>
      <c r="I71" s="213"/>
      <c r="J71" s="412"/>
      <c r="K71" s="1"/>
      <c r="M71" s="2"/>
      <c r="O71" s="244" t="e">
        <f t="shared" si="1"/>
        <v>#DIV/0!</v>
      </c>
      <c r="P71" s="244"/>
      <c r="R71" s="246"/>
    </row>
    <row r="72" spans="2:18" ht="17.25" customHeight="1" thickTop="1" thickBot="1">
      <c r="B72" s="199" t="s">
        <v>108</v>
      </c>
      <c r="C72" s="200"/>
      <c r="D72" s="200"/>
      <c r="E72" s="200"/>
      <c r="F72" s="200"/>
      <c r="G72" s="200"/>
      <c r="H72" s="200"/>
      <c r="I72" s="200"/>
      <c r="J72" s="201"/>
      <c r="K72" s="1"/>
      <c r="M72" s="2"/>
      <c r="O72" s="244" t="e">
        <f t="shared" si="1"/>
        <v>#DIV/0!</v>
      </c>
      <c r="P72" s="244"/>
      <c r="R72" s="246"/>
    </row>
    <row r="73" spans="2:18" ht="17.25" customHeight="1" thickTop="1" thickBot="1">
      <c r="B73" s="86">
        <v>56</v>
      </c>
      <c r="C73" s="27" t="s">
        <v>109</v>
      </c>
      <c r="D73" s="87" t="s">
        <v>31</v>
      </c>
      <c r="E73" s="88">
        <v>36831</v>
      </c>
      <c r="F73" s="89">
        <v>44698</v>
      </c>
      <c r="G73" s="90">
        <v>3.9580000000000002</v>
      </c>
      <c r="H73" s="91">
        <v>109.64400000000001</v>
      </c>
      <c r="I73" s="91">
        <v>107.926</v>
      </c>
      <c r="J73" s="91">
        <v>107.93899999999999</v>
      </c>
      <c r="K73" s="413"/>
      <c r="L73" s="120"/>
      <c r="M73" s="8"/>
      <c r="N73" s="92"/>
      <c r="O73" s="244"/>
      <c r="P73" s="244"/>
      <c r="Q73" s="245"/>
      <c r="R73" s="246"/>
    </row>
    <row r="74" spans="2:18" ht="16.5" customHeight="1" thickTop="1" thickBot="1">
      <c r="B74" s="414">
        <f>B73+1</f>
        <v>57</v>
      </c>
      <c r="C74" s="415" t="s">
        <v>110</v>
      </c>
      <c r="D74" s="356" t="s">
        <v>23</v>
      </c>
      <c r="E74" s="416">
        <v>101.60599999999999</v>
      </c>
      <c r="F74" s="416">
        <v>44704</v>
      </c>
      <c r="G74" s="417">
        <v>4.4909999999999997</v>
      </c>
      <c r="H74" s="418">
        <v>101.621</v>
      </c>
      <c r="I74" s="418">
        <v>99.215999999999994</v>
      </c>
      <c r="J74" s="418">
        <v>99.228999999999999</v>
      </c>
      <c r="K74" s="413"/>
      <c r="L74" s="120"/>
      <c r="M74" s="8"/>
      <c r="N74" s="92"/>
      <c r="O74" s="244"/>
      <c r="P74" s="244"/>
      <c r="Q74" s="245"/>
      <c r="R74" s="246"/>
    </row>
    <row r="75" spans="2:18" ht="16.5" customHeight="1" thickTop="1" thickBot="1">
      <c r="B75" s="414">
        <f t="shared" ref="B75:B92" si="8">B74+1</f>
        <v>58</v>
      </c>
      <c r="C75" s="419" t="s">
        <v>111</v>
      </c>
      <c r="D75" s="420" t="s">
        <v>23</v>
      </c>
      <c r="E75" s="421">
        <v>38847</v>
      </c>
      <c r="F75" s="421">
        <v>44706</v>
      </c>
      <c r="G75" s="422">
        <v>5.4189999999999996</v>
      </c>
      <c r="H75" s="418">
        <v>107.869</v>
      </c>
      <c r="I75" s="418">
        <v>105.175</v>
      </c>
      <c r="J75" s="418">
        <v>105.18899999999999</v>
      </c>
      <c r="K75" s="7"/>
      <c r="L75" s="120"/>
      <c r="M75" s="8"/>
      <c r="N75" s="93"/>
      <c r="O75" s="244"/>
      <c r="P75" s="244"/>
      <c r="Q75" s="245"/>
      <c r="R75" s="246"/>
    </row>
    <row r="76" spans="2:18" ht="16.5" customHeight="1" thickTop="1" thickBot="1">
      <c r="B76" s="414">
        <f t="shared" si="8"/>
        <v>59</v>
      </c>
      <c r="C76" s="423" t="s">
        <v>112</v>
      </c>
      <c r="D76" s="420" t="s">
        <v>46</v>
      </c>
      <c r="E76" s="421">
        <v>36831</v>
      </c>
      <c r="F76" s="421">
        <v>44711</v>
      </c>
      <c r="G76" s="422">
        <v>5.2569999999999997</v>
      </c>
      <c r="H76" s="70">
        <v>105.07899999999999</v>
      </c>
      <c r="I76" s="70">
        <v>102.583</v>
      </c>
      <c r="J76" s="70">
        <v>102.599</v>
      </c>
      <c r="K76" s="7"/>
      <c r="L76" s="120"/>
      <c r="M76" s="8"/>
      <c r="N76" s="94"/>
      <c r="O76" s="244"/>
      <c r="P76" s="244"/>
      <c r="Q76" s="245"/>
      <c r="R76" s="246"/>
    </row>
    <row r="77" spans="2:18" ht="16.5" customHeight="1" thickTop="1" thickBot="1">
      <c r="B77" s="414">
        <f t="shared" si="8"/>
        <v>60</v>
      </c>
      <c r="C77" s="419" t="s">
        <v>113</v>
      </c>
      <c r="D77" s="420" t="s">
        <v>114</v>
      </c>
      <c r="E77" s="421">
        <v>39209</v>
      </c>
      <c r="F77" s="421">
        <v>44706</v>
      </c>
      <c r="G77" s="422">
        <v>6.4119999999999999</v>
      </c>
      <c r="H77" s="418">
        <v>107.086</v>
      </c>
      <c r="I77" s="418">
        <v>103.932</v>
      </c>
      <c r="J77" s="418">
        <v>103.95</v>
      </c>
      <c r="K77" s="7"/>
      <c r="L77" s="120"/>
      <c r="M77" s="8"/>
      <c r="N77" s="53"/>
      <c r="O77" s="244"/>
      <c r="P77" s="244"/>
      <c r="Q77" s="245"/>
      <c r="R77" s="246"/>
    </row>
    <row r="78" spans="2:18" ht="14.25" customHeight="1" thickTop="1" thickBot="1">
      <c r="B78" s="414">
        <f t="shared" si="8"/>
        <v>61</v>
      </c>
      <c r="C78" s="419" t="s">
        <v>115</v>
      </c>
      <c r="D78" s="370" t="s">
        <v>59</v>
      </c>
      <c r="E78" s="421">
        <v>37865</v>
      </c>
      <c r="F78" s="416">
        <v>44712</v>
      </c>
      <c r="G78" s="422">
        <v>5.1440000000000001</v>
      </c>
      <c r="H78" s="418">
        <v>109.883</v>
      </c>
      <c r="I78" s="418">
        <v>107.496</v>
      </c>
      <c r="J78" s="418">
        <v>107.51</v>
      </c>
      <c r="K78" s="7"/>
      <c r="L78" s="120"/>
      <c r="M78" s="8"/>
      <c r="N78" s="17"/>
      <c r="O78" s="244"/>
      <c r="P78" s="244"/>
      <c r="Q78" s="245"/>
      <c r="R78" s="246"/>
    </row>
    <row r="79" spans="2:18" ht="16.5" customHeight="1" thickTop="1" thickBot="1">
      <c r="B79" s="414">
        <f t="shared" si="8"/>
        <v>62</v>
      </c>
      <c r="C79" s="424" t="s">
        <v>116</v>
      </c>
      <c r="D79" s="420" t="s">
        <v>41</v>
      </c>
      <c r="E79" s="421">
        <v>35436</v>
      </c>
      <c r="F79" s="421">
        <v>44699</v>
      </c>
      <c r="G79" s="422">
        <v>5.37</v>
      </c>
      <c r="H79" s="418">
        <v>106.47199999999999</v>
      </c>
      <c r="I79" s="418">
        <v>103.813</v>
      </c>
      <c r="J79" s="418">
        <v>103.82899999999999</v>
      </c>
      <c r="K79" s="7"/>
      <c r="L79" s="120"/>
      <c r="M79" s="8"/>
      <c r="N79" s="53"/>
      <c r="O79" s="244"/>
      <c r="P79" s="244"/>
      <c r="Q79" s="245"/>
      <c r="R79" s="246"/>
    </row>
    <row r="80" spans="2:18" ht="16.5" customHeight="1" thickTop="1" thickBot="1">
      <c r="B80" s="414">
        <f t="shared" si="8"/>
        <v>63</v>
      </c>
      <c r="C80" s="424" t="s">
        <v>117</v>
      </c>
      <c r="D80" s="425" t="s">
        <v>10</v>
      </c>
      <c r="E80" s="421">
        <v>35464</v>
      </c>
      <c r="F80" s="416">
        <v>44704</v>
      </c>
      <c r="G80" s="422">
        <v>4.923</v>
      </c>
      <c r="H80" s="418">
        <v>103.512</v>
      </c>
      <c r="I80" s="418">
        <v>101.098</v>
      </c>
      <c r="J80" s="418">
        <v>101.11199999999999</v>
      </c>
      <c r="K80" s="7"/>
      <c r="L80" s="120"/>
      <c r="M80" s="8"/>
      <c r="N80" s="92"/>
      <c r="O80" s="244"/>
      <c r="P80" s="244"/>
      <c r="Q80" s="245"/>
      <c r="R80" s="246"/>
    </row>
    <row r="81" spans="1:18" ht="15" customHeight="1" thickTop="1" thickBot="1">
      <c r="B81" s="414">
        <f t="shared" si="8"/>
        <v>64</v>
      </c>
      <c r="C81" s="424" t="s">
        <v>118</v>
      </c>
      <c r="D81" s="420" t="s">
        <v>35</v>
      </c>
      <c r="E81" s="421">
        <v>37207</v>
      </c>
      <c r="F81" s="416">
        <v>44712</v>
      </c>
      <c r="G81" s="422">
        <v>2.8170000000000002</v>
      </c>
      <c r="H81" s="418">
        <v>103.245</v>
      </c>
      <c r="I81" s="426">
        <v>100.879</v>
      </c>
      <c r="J81" s="426">
        <v>100.879</v>
      </c>
      <c r="K81" s="19"/>
      <c r="L81" s="122"/>
      <c r="M81" s="20"/>
      <c r="N81" s="21"/>
      <c r="O81" s="244"/>
      <c r="P81" s="244"/>
      <c r="Q81" s="245"/>
      <c r="R81" s="246"/>
    </row>
    <row r="82" spans="1:18" ht="16.5" customHeight="1" thickTop="1" thickBot="1">
      <c r="B82" s="414">
        <f t="shared" si="8"/>
        <v>65</v>
      </c>
      <c r="C82" s="424" t="s">
        <v>119</v>
      </c>
      <c r="D82" s="420" t="s">
        <v>120</v>
      </c>
      <c r="E82" s="421">
        <v>37242</v>
      </c>
      <c r="F82" s="421">
        <v>44686</v>
      </c>
      <c r="G82" s="422">
        <v>5.367</v>
      </c>
      <c r="H82" s="418">
        <v>107.099</v>
      </c>
      <c r="I82" s="418">
        <v>104.69</v>
      </c>
      <c r="J82" s="418">
        <v>104.705</v>
      </c>
      <c r="K82" s="7"/>
      <c r="L82" s="120"/>
      <c r="M82" s="8"/>
      <c r="N82" s="29"/>
      <c r="O82" s="244"/>
      <c r="P82" s="244"/>
      <c r="Q82" s="260"/>
      <c r="R82" s="246"/>
    </row>
    <row r="83" spans="1:18" ht="17.25" customHeight="1" thickTop="1" thickBot="1">
      <c r="B83" s="414">
        <f t="shared" si="8"/>
        <v>66</v>
      </c>
      <c r="C83" s="419" t="s">
        <v>121</v>
      </c>
      <c r="D83" s="420" t="s">
        <v>122</v>
      </c>
      <c r="E83" s="421">
        <v>36075</v>
      </c>
      <c r="F83" s="421">
        <v>44697</v>
      </c>
      <c r="G83" s="422">
        <v>6.0129999999999999</v>
      </c>
      <c r="H83" s="418">
        <v>109.10899999999999</v>
      </c>
      <c r="I83" s="418">
        <v>106.19799999999999</v>
      </c>
      <c r="J83" s="418">
        <v>106.21599999999999</v>
      </c>
      <c r="K83" s="7"/>
      <c r="L83" s="120"/>
      <c r="M83" s="8"/>
      <c r="N83" s="17"/>
      <c r="O83" s="244"/>
      <c r="P83" s="244"/>
      <c r="Q83" s="245"/>
      <c r="R83" s="246"/>
    </row>
    <row r="84" spans="1:18" ht="16.5" customHeight="1" thickTop="1" thickBot="1">
      <c r="B84" s="414">
        <f t="shared" si="8"/>
        <v>67</v>
      </c>
      <c r="C84" s="419" t="s">
        <v>123</v>
      </c>
      <c r="D84" s="420" t="s">
        <v>19</v>
      </c>
      <c r="E84" s="421">
        <v>37396</v>
      </c>
      <c r="F84" s="416">
        <v>44712</v>
      </c>
      <c r="G84" s="422">
        <v>3.823</v>
      </c>
      <c r="H84" s="418">
        <v>106.026</v>
      </c>
      <c r="I84" s="418">
        <v>104.283</v>
      </c>
      <c r="J84" s="418">
        <v>104.29600000000001</v>
      </c>
      <c r="K84" s="95"/>
      <c r="L84" s="427"/>
      <c r="M84" s="5"/>
      <c r="N84" s="18"/>
      <c r="O84" s="244"/>
      <c r="P84" s="244"/>
      <c r="Q84" s="245"/>
      <c r="R84" s="246"/>
    </row>
    <row r="85" spans="1:18" ht="16.5" customHeight="1" thickTop="1" thickBot="1">
      <c r="B85" s="414">
        <f t="shared" si="8"/>
        <v>68</v>
      </c>
      <c r="C85" s="419" t="s">
        <v>124</v>
      </c>
      <c r="D85" s="420" t="s">
        <v>62</v>
      </c>
      <c r="E85" s="293">
        <v>40211</v>
      </c>
      <c r="F85" s="421">
        <v>44698</v>
      </c>
      <c r="G85" s="428">
        <v>3.891</v>
      </c>
      <c r="H85" s="418">
        <v>105.277</v>
      </c>
      <c r="I85" s="418">
        <v>103.34399999999999</v>
      </c>
      <c r="J85" s="418">
        <v>103.35599999999999</v>
      </c>
      <c r="K85" s="7"/>
      <c r="L85" s="120"/>
      <c r="M85" s="8"/>
      <c r="N85" s="53"/>
      <c r="O85" s="244"/>
      <c r="P85" s="244"/>
      <c r="Q85" s="245"/>
      <c r="R85" s="246"/>
    </row>
    <row r="86" spans="1:18" ht="16.5" customHeight="1" thickTop="1" thickBot="1">
      <c r="B86" s="414">
        <f t="shared" si="8"/>
        <v>69</v>
      </c>
      <c r="C86" s="424" t="s">
        <v>125</v>
      </c>
      <c r="D86" s="429" t="s">
        <v>126</v>
      </c>
      <c r="E86" s="421">
        <v>33910</v>
      </c>
      <c r="F86" s="421">
        <v>44651</v>
      </c>
      <c r="G86" s="422">
        <v>4.8789999999999996</v>
      </c>
      <c r="H86" s="418">
        <v>105.38800000000001</v>
      </c>
      <c r="I86" s="418">
        <v>103.107</v>
      </c>
      <c r="J86" s="418">
        <v>103.122</v>
      </c>
      <c r="K86" s="7"/>
      <c r="L86" s="120"/>
      <c r="M86" s="8"/>
      <c r="N86" s="54"/>
      <c r="O86" s="244"/>
      <c r="P86" s="244"/>
      <c r="Q86" s="245"/>
      <c r="R86" s="246"/>
    </row>
    <row r="87" spans="1:18" s="8" customFormat="1" ht="16.5" customHeight="1" thickTop="1" thickBot="1">
      <c r="A87" s="53"/>
      <c r="B87" s="414">
        <f t="shared" si="8"/>
        <v>70</v>
      </c>
      <c r="C87" s="430" t="s">
        <v>127</v>
      </c>
      <c r="D87" s="420" t="s">
        <v>25</v>
      </c>
      <c r="E87" s="431">
        <v>35744</v>
      </c>
      <c r="F87" s="416">
        <v>44704</v>
      </c>
      <c r="G87" s="422">
        <v>5.1980000000000004</v>
      </c>
      <c r="H87" s="418">
        <v>104.146</v>
      </c>
      <c r="I87" s="418">
        <v>101.578</v>
      </c>
      <c r="J87" s="418">
        <v>101.593</v>
      </c>
      <c r="K87" s="7"/>
      <c r="L87" s="120"/>
      <c r="N87" s="54"/>
      <c r="O87" s="244"/>
      <c r="P87" s="244"/>
      <c r="Q87" s="432"/>
      <c r="R87" s="246"/>
    </row>
    <row r="88" spans="1:18" ht="16.5" customHeight="1" thickTop="1" thickBot="1">
      <c r="B88" s="414">
        <f t="shared" si="8"/>
        <v>71</v>
      </c>
      <c r="C88" s="433" t="s">
        <v>128</v>
      </c>
      <c r="D88" s="356" t="s">
        <v>44</v>
      </c>
      <c r="E88" s="421">
        <v>39604</v>
      </c>
      <c r="F88" s="421">
        <v>44704</v>
      </c>
      <c r="G88" s="434">
        <v>3.01</v>
      </c>
      <c r="H88" s="418">
        <v>106.95699999999999</v>
      </c>
      <c r="I88" s="418">
        <v>105.709</v>
      </c>
      <c r="J88" s="418">
        <v>105.715</v>
      </c>
      <c r="K88" s="1"/>
      <c r="O88" s="244"/>
      <c r="P88" s="244"/>
      <c r="Q88" s="245"/>
      <c r="R88" s="246"/>
    </row>
    <row r="89" spans="1:18" ht="16.5" customHeight="1" thickTop="1" thickBot="1">
      <c r="B89" s="414">
        <f t="shared" si="8"/>
        <v>72</v>
      </c>
      <c r="C89" s="424" t="s">
        <v>129</v>
      </c>
      <c r="D89" s="356" t="s">
        <v>15</v>
      </c>
      <c r="E89" s="421">
        <v>35481</v>
      </c>
      <c r="F89" s="421">
        <v>44697</v>
      </c>
      <c r="G89" s="422">
        <v>5.335</v>
      </c>
      <c r="H89" s="418">
        <v>104.691</v>
      </c>
      <c r="I89" s="418">
        <v>102.054</v>
      </c>
      <c r="J89" s="418">
        <v>102.07</v>
      </c>
      <c r="K89" s="7"/>
      <c r="L89" s="120"/>
      <c r="M89" s="8"/>
      <c r="N89" s="17"/>
      <c r="O89" s="244"/>
      <c r="P89" s="244"/>
      <c r="Q89" s="260"/>
      <c r="R89" s="246"/>
    </row>
    <row r="90" spans="1:18" ht="16.5" customHeight="1" thickTop="1" thickBot="1">
      <c r="B90" s="414">
        <f t="shared" si="8"/>
        <v>73</v>
      </c>
      <c r="C90" s="435" t="s">
        <v>130</v>
      </c>
      <c r="D90" s="436" t="s">
        <v>37</v>
      </c>
      <c r="E90" s="88">
        <v>39706</v>
      </c>
      <c r="F90" s="437">
        <v>44707</v>
      </c>
      <c r="G90" s="438">
        <v>4.5339999999999998</v>
      </c>
      <c r="H90" s="439">
        <v>102.93899999999999</v>
      </c>
      <c r="I90" s="439">
        <v>100.64700000000001</v>
      </c>
      <c r="J90" s="439">
        <v>100.65600000000001</v>
      </c>
      <c r="K90" s="7"/>
      <c r="L90" s="120"/>
      <c r="M90" s="8"/>
      <c r="N90" s="17"/>
      <c r="O90" s="244"/>
      <c r="P90" s="244"/>
      <c r="Q90" s="260"/>
      <c r="R90" s="246"/>
    </row>
    <row r="91" spans="1:18" ht="16.5" customHeight="1" thickTop="1" thickBot="1">
      <c r="B91" s="414">
        <f t="shared" si="8"/>
        <v>74</v>
      </c>
      <c r="C91" s="440" t="s">
        <v>131</v>
      </c>
      <c r="D91" s="425" t="s">
        <v>10</v>
      </c>
      <c r="E91" s="441">
        <v>38565</v>
      </c>
      <c r="F91" s="441">
        <v>44704</v>
      </c>
      <c r="G91" s="442">
        <v>4.117</v>
      </c>
      <c r="H91" s="443">
        <v>107.58199999999999</v>
      </c>
      <c r="I91" s="444">
        <v>105.727</v>
      </c>
      <c r="J91" s="444">
        <v>105.741</v>
      </c>
      <c r="K91" s="7"/>
      <c r="L91" s="120"/>
      <c r="M91" s="8"/>
      <c r="N91" s="53"/>
      <c r="O91" s="244"/>
      <c r="P91" s="244"/>
      <c r="Q91" s="260"/>
      <c r="R91" s="246"/>
    </row>
    <row r="92" spans="1:18" ht="16.5" customHeight="1" thickTop="1" thickBot="1">
      <c r="B92" s="414">
        <f t="shared" si="8"/>
        <v>75</v>
      </c>
      <c r="C92" s="96" t="s">
        <v>132</v>
      </c>
      <c r="D92" s="445" t="s">
        <v>13</v>
      </c>
      <c r="E92" s="446">
        <v>34288</v>
      </c>
      <c r="F92" s="97">
        <v>44692</v>
      </c>
      <c r="G92" s="447">
        <v>4.0030000000000001</v>
      </c>
      <c r="H92" s="98">
        <v>103.256</v>
      </c>
      <c r="I92" s="98">
        <v>101.242</v>
      </c>
      <c r="J92" s="98">
        <v>101.253</v>
      </c>
      <c r="K92" s="7"/>
      <c r="L92" s="120"/>
      <c r="M92" s="8"/>
      <c r="N92" s="53"/>
      <c r="O92" s="244"/>
      <c r="P92" s="244"/>
      <c r="Q92" s="260"/>
      <c r="R92" s="246"/>
    </row>
    <row r="93" spans="1:18" ht="15.75" customHeight="1" thickTop="1" thickBot="1">
      <c r="A93" s="2" t="s">
        <v>83</v>
      </c>
      <c r="B93" s="187" t="s">
        <v>133</v>
      </c>
      <c r="C93" s="188"/>
      <c r="D93" s="188"/>
      <c r="E93" s="188"/>
      <c r="F93" s="188"/>
      <c r="G93" s="188"/>
      <c r="H93" s="188"/>
      <c r="I93" s="188"/>
      <c r="J93" s="189"/>
      <c r="K93" s="7"/>
      <c r="L93" s="8"/>
      <c r="M93" s="9"/>
      <c r="N93" s="8"/>
      <c r="O93" s="244" t="e">
        <f>+(J93-I93)/I93</f>
        <v>#DIV/0!</v>
      </c>
      <c r="P93" s="244"/>
      <c r="Q93" s="245"/>
      <c r="R93" s="246"/>
    </row>
    <row r="94" spans="1:18" ht="18.75" customHeight="1" thickTop="1" thickBot="1">
      <c r="A94" s="2" t="s">
        <v>83</v>
      </c>
      <c r="B94" s="448">
        <v>76</v>
      </c>
      <c r="C94" s="449" t="s">
        <v>134</v>
      </c>
      <c r="D94" s="370" t="s">
        <v>59</v>
      </c>
      <c r="E94" s="450">
        <v>39762</v>
      </c>
      <c r="F94" s="89">
        <v>44693</v>
      </c>
      <c r="G94" s="434">
        <v>4.181</v>
      </c>
      <c r="H94" s="6">
        <v>109.904</v>
      </c>
      <c r="I94" s="6">
        <v>108.026</v>
      </c>
      <c r="J94" s="6">
        <v>108.038</v>
      </c>
      <c r="K94" s="1"/>
      <c r="L94" s="451"/>
      <c r="M94" s="2"/>
      <c r="N94" s="99"/>
      <c r="O94" s="244" t="e">
        <f>+(I94-#REF!)/#REF!</f>
        <v>#REF!</v>
      </c>
      <c r="P94" s="244"/>
      <c r="Q94" s="260">
        <v>2213361</v>
      </c>
      <c r="R94" s="246"/>
    </row>
    <row r="95" spans="1:18" ht="16.5" customHeight="1" thickTop="1" thickBot="1">
      <c r="B95" s="448">
        <f>B94+1</f>
        <v>77</v>
      </c>
      <c r="C95" s="452" t="s">
        <v>135</v>
      </c>
      <c r="D95" s="453" t="s">
        <v>136</v>
      </c>
      <c r="E95" s="100">
        <v>40543</v>
      </c>
      <c r="F95" s="421">
        <v>44708</v>
      </c>
      <c r="G95" s="454">
        <v>5.4340000000000002</v>
      </c>
      <c r="H95" s="418">
        <v>106.205</v>
      </c>
      <c r="I95" s="455">
        <v>103.55200000000001</v>
      </c>
      <c r="J95" s="455">
        <v>103.569</v>
      </c>
      <c r="K95" s="7"/>
      <c r="L95" s="120"/>
      <c r="M95" s="8"/>
      <c r="N95" s="17"/>
      <c r="O95" s="244" t="e">
        <f>+(I95-#REF!)/#REF!</f>
        <v>#REF!</v>
      </c>
      <c r="P95" s="244"/>
      <c r="Q95" s="245">
        <v>6968507</v>
      </c>
      <c r="R95" s="246"/>
    </row>
    <row r="96" spans="1:18" ht="16.5" customHeight="1" thickTop="1" thickBot="1">
      <c r="B96" s="101">
        <f>B95+1</f>
        <v>78</v>
      </c>
      <c r="C96" s="456" t="s">
        <v>137</v>
      </c>
      <c r="D96" s="457" t="s">
        <v>15</v>
      </c>
      <c r="E96" s="458">
        <v>42024</v>
      </c>
      <c r="F96" s="421">
        <v>44711</v>
      </c>
      <c r="G96" s="459">
        <v>4.617</v>
      </c>
      <c r="H96" s="102">
        <v>108.97199999999999</v>
      </c>
      <c r="I96" s="460">
        <v>107.294</v>
      </c>
      <c r="J96" s="460">
        <v>107.31</v>
      </c>
      <c r="K96" s="7"/>
      <c r="L96" s="120"/>
      <c r="M96" s="8"/>
      <c r="N96" s="17"/>
      <c r="O96" s="244" t="e">
        <f>+(I96-#REF!)/#REF!</f>
        <v>#REF!</v>
      </c>
      <c r="P96" s="244"/>
      <c r="Q96" s="245">
        <v>3507637</v>
      </c>
      <c r="R96" s="246"/>
    </row>
    <row r="97" spans="1:18" ht="16.5" customHeight="1" thickTop="1" thickBot="1">
      <c r="B97" s="187" t="s">
        <v>138</v>
      </c>
      <c r="C97" s="188"/>
      <c r="D97" s="188"/>
      <c r="E97" s="188"/>
      <c r="F97" s="188"/>
      <c r="G97" s="188"/>
      <c r="H97" s="188"/>
      <c r="I97" s="188"/>
      <c r="J97" s="189"/>
      <c r="K97" s="413"/>
      <c r="L97" s="28"/>
      <c r="M97" s="8"/>
      <c r="N97" s="53"/>
      <c r="O97" s="244" t="e">
        <f>+(J97-I97)/I97</f>
        <v>#DIV/0!</v>
      </c>
      <c r="P97" s="244"/>
      <c r="Q97" s="245"/>
      <c r="R97" s="461"/>
    </row>
    <row r="98" spans="1:18" ht="16.5" customHeight="1" thickTop="1" thickBot="1">
      <c r="B98" s="462">
        <v>79</v>
      </c>
      <c r="C98" s="103" t="s">
        <v>139</v>
      </c>
      <c r="D98" s="104" t="s">
        <v>136</v>
      </c>
      <c r="E98" s="105">
        <v>43350</v>
      </c>
      <c r="F98" s="421">
        <v>44708</v>
      </c>
      <c r="G98" s="106">
        <v>6.4710000000000001</v>
      </c>
      <c r="H98" s="107">
        <v>111.053</v>
      </c>
      <c r="I98" s="107">
        <v>107.69499999999999</v>
      </c>
      <c r="J98" s="107">
        <v>107.79</v>
      </c>
      <c r="K98" s="108"/>
      <c r="L98" s="120"/>
      <c r="M98" s="463"/>
      <c r="N98" s="109"/>
      <c r="O98" s="244">
        <f>+(J98-I98)/I98</f>
        <v>8.8212080412287551E-4</v>
      </c>
      <c r="P98" s="244"/>
      <c r="Q98" s="245">
        <v>9459367</v>
      </c>
      <c r="R98" s="246"/>
    </row>
    <row r="99" spans="1:18" ht="15" customHeight="1" thickTop="1" thickBot="1">
      <c r="A99" s="110"/>
      <c r="B99" s="184" t="s">
        <v>140</v>
      </c>
      <c r="C99" s="185"/>
      <c r="D99" s="185"/>
      <c r="E99" s="185"/>
      <c r="F99" s="185"/>
      <c r="G99" s="185"/>
      <c r="H99" s="185"/>
      <c r="I99" s="185"/>
      <c r="J99" s="185"/>
      <c r="K99" s="186"/>
      <c r="L99" s="8"/>
      <c r="M99" s="111"/>
      <c r="N99" s="8"/>
      <c r="O99" s="244" t="e">
        <f>+(J99-I99)/I99</f>
        <v>#DIV/0!</v>
      </c>
      <c r="P99" s="244"/>
      <c r="Q99" s="245"/>
      <c r="R99" s="246"/>
    </row>
    <row r="100" spans="1:18" ht="16.5" customHeight="1" thickTop="1" thickBot="1">
      <c r="B100" s="112">
        <v>80</v>
      </c>
      <c r="C100" s="464" t="s">
        <v>141</v>
      </c>
      <c r="D100" s="113" t="s">
        <v>31</v>
      </c>
      <c r="E100" s="89">
        <v>34561</v>
      </c>
      <c r="F100" s="421">
        <v>44698</v>
      </c>
      <c r="G100" s="114">
        <v>1.0920000000000001</v>
      </c>
      <c r="H100" s="91">
        <v>66.23</v>
      </c>
      <c r="I100" s="91">
        <v>62.26</v>
      </c>
      <c r="J100" s="91">
        <v>62.390999999999998</v>
      </c>
      <c r="K100" s="7"/>
      <c r="L100" s="8"/>
      <c r="M100" s="9"/>
      <c r="N100" s="8"/>
      <c r="O100" s="244" t="e">
        <f>+(I100-#REF!)/#REF!</f>
        <v>#REF!</v>
      </c>
      <c r="P100" s="244"/>
      <c r="Q100" s="245">
        <v>5281455</v>
      </c>
      <c r="R100" s="246"/>
    </row>
    <row r="101" spans="1:18" ht="16.5" customHeight="1" thickTop="1" thickBot="1">
      <c r="B101" s="465">
        <f t="shared" ref="B101:B107" si="9">B100+1</f>
        <v>81</v>
      </c>
      <c r="C101" s="419" t="s">
        <v>142</v>
      </c>
      <c r="D101" s="466" t="s">
        <v>41</v>
      </c>
      <c r="E101" s="467">
        <v>105.764</v>
      </c>
      <c r="F101" s="421">
        <v>44699</v>
      </c>
      <c r="G101" s="422">
        <v>1.8580000000000001</v>
      </c>
      <c r="H101" s="468">
        <v>99.498000000000005</v>
      </c>
      <c r="I101" s="468">
        <v>99.38</v>
      </c>
      <c r="J101" s="468">
        <v>99.76</v>
      </c>
      <c r="K101" s="7"/>
      <c r="L101" s="8"/>
      <c r="M101" s="9"/>
      <c r="N101" s="8"/>
      <c r="O101" s="244" t="e">
        <f>+(I101-#REF!)/#REF!</f>
        <v>#REF!</v>
      </c>
      <c r="P101" s="244"/>
      <c r="Q101" s="245">
        <v>2006796</v>
      </c>
      <c r="R101" s="246"/>
    </row>
    <row r="102" spans="1:18" ht="16.5" customHeight="1" thickTop="1" thickBot="1">
      <c r="B102" s="469">
        <f t="shared" si="9"/>
        <v>82</v>
      </c>
      <c r="C102" s="419" t="s">
        <v>143</v>
      </c>
      <c r="D102" s="466" t="s">
        <v>120</v>
      </c>
      <c r="E102" s="467">
        <v>36367</v>
      </c>
      <c r="F102" s="421">
        <v>44686</v>
      </c>
      <c r="G102" s="422">
        <v>0.71099999999999997</v>
      </c>
      <c r="H102" s="470">
        <v>18.119</v>
      </c>
      <c r="I102" s="470">
        <v>17.579000000000001</v>
      </c>
      <c r="J102" s="470">
        <v>17.582000000000001</v>
      </c>
      <c r="K102" s="471"/>
      <c r="L102" s="472"/>
      <c r="M102" s="471"/>
      <c r="N102" s="473"/>
      <c r="O102" s="244" t="e">
        <f>+(I102-#REF!)/#REF!</f>
        <v>#REF!</v>
      </c>
      <c r="P102" s="244"/>
      <c r="Q102" s="245">
        <v>1035282</v>
      </c>
      <c r="R102" s="246"/>
    </row>
    <row r="103" spans="1:18" ht="16.5" customHeight="1" thickTop="1" thickBot="1">
      <c r="B103" s="465">
        <f t="shared" si="9"/>
        <v>83</v>
      </c>
      <c r="C103" s="419" t="s">
        <v>144</v>
      </c>
      <c r="D103" s="466" t="s">
        <v>126</v>
      </c>
      <c r="E103" s="467">
        <v>36857</v>
      </c>
      <c r="F103" s="421">
        <v>44651</v>
      </c>
      <c r="G103" s="422">
        <v>14.327</v>
      </c>
      <c r="H103" s="470">
        <v>289.13200000000001</v>
      </c>
      <c r="I103" s="470">
        <v>289.52499999999998</v>
      </c>
      <c r="J103" s="470">
        <v>291.22199999999998</v>
      </c>
      <c r="K103" s="7"/>
      <c r="L103" s="8"/>
      <c r="M103" s="9"/>
      <c r="N103" s="8"/>
      <c r="O103" s="244" t="e">
        <f>+(I103-#REF!)/#REF!</f>
        <v>#REF!</v>
      </c>
      <c r="P103" s="244"/>
      <c r="Q103" s="245">
        <v>13379988</v>
      </c>
      <c r="R103" s="246"/>
    </row>
    <row r="104" spans="1:18" ht="14.25" customHeight="1" thickTop="1" thickBot="1">
      <c r="B104" s="469">
        <f t="shared" si="9"/>
        <v>84</v>
      </c>
      <c r="C104" s="419" t="s">
        <v>145</v>
      </c>
      <c r="D104" s="420" t="s">
        <v>44</v>
      </c>
      <c r="E104" s="467">
        <v>38777</v>
      </c>
      <c r="F104" s="416">
        <v>44704</v>
      </c>
      <c r="G104" s="422">
        <v>50.747999999999998</v>
      </c>
      <c r="H104" s="470">
        <v>2272.799</v>
      </c>
      <c r="I104" s="470">
        <v>2160.6509999999998</v>
      </c>
      <c r="J104" s="470">
        <v>2160.0970000000002</v>
      </c>
      <c r="K104" s="115"/>
      <c r="M104" s="9"/>
      <c r="N104" s="8"/>
      <c r="O104" s="244" t="e">
        <f>+(I104-#REF!)/#REF!</f>
        <v>#REF!</v>
      </c>
      <c r="P104" s="244"/>
      <c r="Q104" s="245">
        <v>2249753</v>
      </c>
      <c r="R104" s="246"/>
    </row>
    <row r="105" spans="1:18" ht="17.25" customHeight="1" thickTop="1" thickBot="1">
      <c r="B105" s="469">
        <f t="shared" si="9"/>
        <v>85</v>
      </c>
      <c r="C105" s="419" t="s">
        <v>146</v>
      </c>
      <c r="D105" s="356" t="s">
        <v>15</v>
      </c>
      <c r="E105" s="467">
        <v>34423</v>
      </c>
      <c r="F105" s="421">
        <v>44705</v>
      </c>
      <c r="G105" s="422">
        <v>1.6679999999999999</v>
      </c>
      <c r="H105" s="474">
        <v>70.373999999999995</v>
      </c>
      <c r="I105" s="474">
        <v>69.593999999999994</v>
      </c>
      <c r="J105" s="474">
        <v>69.623000000000005</v>
      </c>
      <c r="K105" s="7"/>
      <c r="L105" s="8"/>
      <c r="M105" s="9"/>
      <c r="N105" s="8"/>
      <c r="O105" s="244" t="e">
        <f>+(I105-#REF!)/#REF!</f>
        <v>#REF!</v>
      </c>
      <c r="P105" s="244"/>
      <c r="Q105" s="245">
        <v>1230568</v>
      </c>
      <c r="R105" s="246"/>
    </row>
    <row r="106" spans="1:18" ht="16.5" customHeight="1" thickTop="1" thickBot="1">
      <c r="B106" s="465">
        <f t="shared" si="9"/>
        <v>86</v>
      </c>
      <c r="C106" s="419" t="s">
        <v>147</v>
      </c>
      <c r="D106" s="356" t="s">
        <v>15</v>
      </c>
      <c r="E106" s="467">
        <v>34731</v>
      </c>
      <c r="F106" s="421">
        <v>44700</v>
      </c>
      <c r="G106" s="422">
        <v>1.5640000000000001</v>
      </c>
      <c r="H106" s="474">
        <v>55.762</v>
      </c>
      <c r="I106" s="470">
        <v>55.203000000000003</v>
      </c>
      <c r="J106" s="470">
        <v>55.209000000000003</v>
      </c>
      <c r="K106" s="115"/>
      <c r="M106" s="9"/>
      <c r="N106" s="8"/>
      <c r="O106" s="244" t="e">
        <f>+(I106-#REF!)/#REF!</f>
        <v>#REF!</v>
      </c>
      <c r="P106" s="244"/>
      <c r="Q106" s="245">
        <v>1131852</v>
      </c>
      <c r="R106" s="246"/>
    </row>
    <row r="107" spans="1:18" ht="16.5" customHeight="1" thickTop="1" thickBot="1">
      <c r="B107" s="475">
        <f t="shared" si="9"/>
        <v>87</v>
      </c>
      <c r="C107" s="476" t="s">
        <v>148</v>
      </c>
      <c r="D107" s="477" t="s">
        <v>13</v>
      </c>
      <c r="E107" s="478">
        <v>36297</v>
      </c>
      <c r="F107" s="88">
        <v>43962</v>
      </c>
      <c r="G107" s="479">
        <v>0.76100000000000001</v>
      </c>
      <c r="H107" s="480">
        <v>106.78400000000001</v>
      </c>
      <c r="I107" s="480">
        <v>107.81399999999999</v>
      </c>
      <c r="J107" s="480">
        <v>107.82</v>
      </c>
      <c r="K107" s="108"/>
      <c r="L107" s="463"/>
      <c r="M107" s="9"/>
      <c r="N107" s="463"/>
      <c r="O107" s="244" t="e">
        <f>+(I107-#REF!)/#REF!</f>
        <v>#REF!</v>
      </c>
      <c r="P107" s="244"/>
      <c r="Q107" s="245">
        <v>970704</v>
      </c>
      <c r="R107" s="246"/>
    </row>
    <row r="108" spans="1:18" ht="18" customHeight="1" thickTop="1" thickBot="1">
      <c r="B108" s="187" t="s">
        <v>149</v>
      </c>
      <c r="C108" s="188"/>
      <c r="D108" s="188"/>
      <c r="E108" s="188"/>
      <c r="F108" s="188"/>
      <c r="G108" s="188"/>
      <c r="H108" s="188"/>
      <c r="I108" s="188"/>
      <c r="J108" s="189"/>
      <c r="K108" s="116"/>
      <c r="M108" s="58"/>
      <c r="O108" s="244" t="e">
        <f>+(J108-I108)/I108</f>
        <v>#DIV/0!</v>
      </c>
      <c r="P108" s="244"/>
      <c r="R108" s="246"/>
    </row>
    <row r="109" spans="1:18" ht="16.5" customHeight="1" thickTop="1" thickBot="1">
      <c r="B109" s="117">
        <f>B107+1</f>
        <v>88</v>
      </c>
      <c r="C109" s="118" t="s">
        <v>150</v>
      </c>
      <c r="D109" s="356" t="s">
        <v>31</v>
      </c>
      <c r="E109" s="421">
        <v>1867429</v>
      </c>
      <c r="F109" s="421">
        <v>44698</v>
      </c>
      <c r="G109" s="434">
        <v>0.25800000000000001</v>
      </c>
      <c r="H109" s="119">
        <v>11.901</v>
      </c>
      <c r="I109" s="119">
        <v>11.342000000000001</v>
      </c>
      <c r="J109" s="119">
        <v>11.363</v>
      </c>
      <c r="K109" s="7"/>
      <c r="L109" s="120"/>
      <c r="M109" s="8"/>
      <c r="N109" s="29"/>
      <c r="O109" s="244" t="e">
        <f>+(I109-#REF!)/#REF!</f>
        <v>#REF!</v>
      </c>
      <c r="P109" s="244"/>
      <c r="Q109" s="245">
        <v>376567</v>
      </c>
      <c r="R109" s="246"/>
    </row>
    <row r="110" spans="1:18" ht="17.25" customHeight="1" thickTop="1" thickBot="1">
      <c r="A110" s="121"/>
      <c r="B110" s="481">
        <f>B109+1</f>
        <v>89</v>
      </c>
      <c r="C110" s="482" t="s">
        <v>151</v>
      </c>
      <c r="D110" s="483" t="s">
        <v>31</v>
      </c>
      <c r="E110" s="484">
        <v>39084</v>
      </c>
      <c r="F110" s="421">
        <v>44698</v>
      </c>
      <c r="G110" s="485">
        <v>1.0369999999999999</v>
      </c>
      <c r="H110" s="470">
        <v>15.054</v>
      </c>
      <c r="I110" s="470">
        <v>14.912000000000001</v>
      </c>
      <c r="J110" s="470">
        <v>14.95</v>
      </c>
      <c r="K110" s="7"/>
      <c r="L110" s="120"/>
      <c r="M110" s="8"/>
      <c r="N110" s="29"/>
      <c r="O110" s="244" t="e">
        <f>+(I110-#REF!)/#REF!</f>
        <v>#REF!</v>
      </c>
      <c r="P110" s="244"/>
      <c r="Q110" s="245">
        <v>1403190</v>
      </c>
      <c r="R110" s="246"/>
    </row>
    <row r="111" spans="1:18" ht="16.5" customHeight="1" thickTop="1" thickBot="1">
      <c r="B111" s="481">
        <f t="shared" ref="B111:B121" si="10">B110+1</f>
        <v>90</v>
      </c>
      <c r="C111" s="486" t="s">
        <v>152</v>
      </c>
      <c r="D111" s="487" t="s">
        <v>46</v>
      </c>
      <c r="E111" s="484">
        <v>39994</v>
      </c>
      <c r="F111" s="421">
        <v>44711</v>
      </c>
      <c r="G111" s="485">
        <v>0.43099999999999999</v>
      </c>
      <c r="H111" s="470">
        <v>15.964</v>
      </c>
      <c r="I111" s="470">
        <v>15.776</v>
      </c>
      <c r="J111" s="470">
        <v>15.807</v>
      </c>
      <c r="K111" s="7"/>
      <c r="L111" s="120"/>
      <c r="M111" s="8"/>
      <c r="N111" s="29"/>
      <c r="O111" s="244" t="e">
        <f>+(I111-#REF!)/#REF!</f>
        <v>#REF!</v>
      </c>
      <c r="P111" s="244"/>
      <c r="Q111" s="245">
        <v>44771959</v>
      </c>
      <c r="R111" s="246"/>
    </row>
    <row r="112" spans="1:18" ht="15.75" customHeight="1" thickTop="1" thickBot="1">
      <c r="B112" s="481">
        <f t="shared" si="10"/>
        <v>91</v>
      </c>
      <c r="C112" s="486" t="s">
        <v>153</v>
      </c>
      <c r="D112" s="483" t="s">
        <v>46</v>
      </c>
      <c r="E112" s="484">
        <v>40848</v>
      </c>
      <c r="F112" s="421">
        <v>44711</v>
      </c>
      <c r="G112" s="485">
        <v>0.48199999999999998</v>
      </c>
      <c r="H112" s="470">
        <v>14.003</v>
      </c>
      <c r="I112" s="470">
        <v>13.859</v>
      </c>
      <c r="J112" s="470">
        <v>13.903</v>
      </c>
      <c r="K112" s="7"/>
      <c r="L112" s="120"/>
      <c r="M112" s="8"/>
      <c r="N112" s="29"/>
      <c r="O112" s="244" t="e">
        <f>+(I112-#REF!)/#REF!</f>
        <v>#REF!</v>
      </c>
      <c r="P112" s="244"/>
      <c r="Q112" s="245">
        <v>15894318</v>
      </c>
      <c r="R112" s="246"/>
    </row>
    <row r="113" spans="1:18" s="8" customFormat="1" ht="15" customHeight="1" thickTop="1" thickBot="1">
      <c r="B113" s="481">
        <f t="shared" si="10"/>
        <v>92</v>
      </c>
      <c r="C113" s="488" t="s">
        <v>154</v>
      </c>
      <c r="D113" s="489" t="s">
        <v>35</v>
      </c>
      <c r="E113" s="484">
        <v>40708</v>
      </c>
      <c r="F113" s="421">
        <v>43979</v>
      </c>
      <c r="G113" s="490">
        <v>0.04</v>
      </c>
      <c r="H113" s="468">
        <v>9.7010000000000005</v>
      </c>
      <c r="I113" s="470">
        <v>8.9649999999999999</v>
      </c>
      <c r="J113" s="470">
        <v>8.9640000000000004</v>
      </c>
      <c r="K113" s="19"/>
      <c r="L113" s="122"/>
      <c r="M113" s="20"/>
      <c r="N113" s="21"/>
      <c r="O113" s="244" t="e">
        <f>+(I113-#REF!)/#REF!</f>
        <v>#REF!</v>
      </c>
      <c r="P113" s="244"/>
      <c r="Q113" s="284">
        <v>591806</v>
      </c>
      <c r="R113" s="246"/>
    </row>
    <row r="114" spans="1:18" ht="16.5" customHeight="1" thickTop="1" thickBot="1">
      <c r="B114" s="481">
        <f t="shared" si="10"/>
        <v>93</v>
      </c>
      <c r="C114" s="355" t="s">
        <v>155</v>
      </c>
      <c r="D114" s="356" t="s">
        <v>15</v>
      </c>
      <c r="E114" s="484">
        <v>39699</v>
      </c>
      <c r="F114" s="421">
        <v>44711</v>
      </c>
      <c r="G114" s="490">
        <v>2.4609999999999999</v>
      </c>
      <c r="H114" s="491">
        <v>101.175</v>
      </c>
      <c r="I114" s="468">
        <v>102.629</v>
      </c>
      <c r="J114" s="468">
        <v>102.755</v>
      </c>
      <c r="K114" s="7"/>
      <c r="L114" s="120"/>
      <c r="M114" s="8"/>
      <c r="N114" s="29"/>
      <c r="O114" s="244" t="e">
        <f>+(I114-#REF!)/#REF!</f>
        <v>#REF!</v>
      </c>
      <c r="P114" s="244"/>
      <c r="Q114" s="245">
        <v>170496</v>
      </c>
      <c r="R114" s="246"/>
    </row>
    <row r="115" spans="1:18" ht="16.5" customHeight="1" thickTop="1" thickBot="1">
      <c r="B115" s="481">
        <f t="shared" si="10"/>
        <v>94</v>
      </c>
      <c r="C115" s="486" t="s">
        <v>156</v>
      </c>
      <c r="D115" s="492" t="s">
        <v>37</v>
      </c>
      <c r="E115" s="493">
        <v>40725</v>
      </c>
      <c r="F115" s="421">
        <v>44711</v>
      </c>
      <c r="G115" s="494">
        <v>0.29899999999999999</v>
      </c>
      <c r="H115" s="470">
        <v>79.11</v>
      </c>
      <c r="I115" s="470">
        <v>84.844999999999999</v>
      </c>
      <c r="J115" s="470">
        <v>85.177999999999997</v>
      </c>
      <c r="K115" s="7"/>
      <c r="L115" s="8"/>
      <c r="M115" s="9"/>
      <c r="N115" s="8"/>
      <c r="O115" s="244" t="e">
        <f>+(I115-#REF!)/#REF!</f>
        <v>#REF!</v>
      </c>
      <c r="P115" s="244"/>
      <c r="Q115" s="245">
        <v>377766</v>
      </c>
      <c r="R115" s="246"/>
    </row>
    <row r="116" spans="1:18" ht="16.5" customHeight="1" thickTop="1" thickBot="1">
      <c r="A116" s="2" t="s">
        <v>83</v>
      </c>
      <c r="B116" s="481">
        <f t="shared" si="10"/>
        <v>95</v>
      </c>
      <c r="C116" s="495" t="s">
        <v>157</v>
      </c>
      <c r="D116" s="492" t="s">
        <v>37</v>
      </c>
      <c r="E116" s="496">
        <v>40725</v>
      </c>
      <c r="F116" s="497">
        <v>43250</v>
      </c>
      <c r="G116" s="498">
        <v>0.59899999999999998</v>
      </c>
      <c r="H116" s="468">
        <v>80.316999999999993</v>
      </c>
      <c r="I116" s="468">
        <v>89.299000000000007</v>
      </c>
      <c r="J116" s="468">
        <v>89.787999999999997</v>
      </c>
      <c r="K116" s="7"/>
      <c r="L116" s="8"/>
      <c r="M116" s="9"/>
      <c r="N116" s="8"/>
      <c r="O116" s="244" t="e">
        <f>+(I116-#REF!)/#REF!</f>
        <v>#REF!</v>
      </c>
      <c r="P116" s="244"/>
      <c r="Q116" s="245">
        <v>134603</v>
      </c>
      <c r="R116" s="246"/>
    </row>
    <row r="117" spans="1:18" s="8" customFormat="1" ht="16.5" customHeight="1" thickTop="1" thickBot="1">
      <c r="B117" s="481">
        <f t="shared" si="10"/>
        <v>96</v>
      </c>
      <c r="C117" s="499" t="s">
        <v>158</v>
      </c>
      <c r="D117" s="500" t="s">
        <v>39</v>
      </c>
      <c r="E117" s="25">
        <v>40910</v>
      </c>
      <c r="F117" s="501">
        <v>44712</v>
      </c>
      <c r="G117" s="502">
        <v>3.472</v>
      </c>
      <c r="H117" s="468">
        <v>101.18300000000001</v>
      </c>
      <c r="I117" s="468">
        <v>102.08199999999999</v>
      </c>
      <c r="J117" s="468">
        <v>102.134</v>
      </c>
      <c r="K117" s="7"/>
      <c r="M117" s="9"/>
      <c r="O117" s="244" t="e">
        <f>+(I117-#REF!)/#REF!</f>
        <v>#REF!</v>
      </c>
      <c r="P117" s="244"/>
      <c r="Q117" s="284">
        <v>1941013</v>
      </c>
      <c r="R117" s="246"/>
    </row>
    <row r="118" spans="1:18" ht="16.5" customHeight="1" thickTop="1" thickBot="1">
      <c r="B118" s="481">
        <f t="shared" si="10"/>
        <v>97</v>
      </c>
      <c r="C118" s="503" t="s">
        <v>159</v>
      </c>
      <c r="D118" s="504" t="s">
        <v>13</v>
      </c>
      <c r="E118" s="505">
        <v>41904</v>
      </c>
      <c r="F118" s="497">
        <v>44670</v>
      </c>
      <c r="G118" s="506">
        <v>1.722</v>
      </c>
      <c r="H118" s="468">
        <v>93.644999999999996</v>
      </c>
      <c r="I118" s="468">
        <v>93.097999999999999</v>
      </c>
      <c r="J118" s="468">
        <v>93.713999999999999</v>
      </c>
      <c r="K118" s="7"/>
      <c r="L118" s="8"/>
      <c r="M118" s="9"/>
      <c r="N118" s="8"/>
      <c r="O118" s="244" t="e">
        <f>+(I118-#REF!)/#REF!</f>
        <v>#REF!</v>
      </c>
      <c r="P118" s="244"/>
      <c r="Q118" s="245">
        <v>4684333</v>
      </c>
      <c r="R118" s="507"/>
    </row>
    <row r="119" spans="1:18" s="8" customFormat="1" ht="16.5" customHeight="1" thickTop="1" thickBot="1">
      <c r="B119" s="481">
        <f t="shared" si="10"/>
        <v>98</v>
      </c>
      <c r="C119" s="499" t="s">
        <v>160</v>
      </c>
      <c r="D119" s="500" t="s">
        <v>35</v>
      </c>
      <c r="E119" s="508">
        <v>42741</v>
      </c>
      <c r="F119" s="509" t="s">
        <v>75</v>
      </c>
      <c r="G119" s="510" t="s">
        <v>75</v>
      </c>
      <c r="H119" s="470">
        <v>10.316000000000001</v>
      </c>
      <c r="I119" s="511">
        <v>10.185</v>
      </c>
      <c r="J119" s="511">
        <v>10.183999999999999</v>
      </c>
      <c r="K119" s="19"/>
      <c r="L119" s="20"/>
      <c r="M119" s="124"/>
      <c r="N119" s="20"/>
      <c r="O119" s="244" t="e">
        <f>+(I119-#REF!)/#REF!</f>
        <v>#REF!</v>
      </c>
      <c r="P119" s="244"/>
      <c r="Q119" s="284">
        <v>609878</v>
      </c>
      <c r="R119" s="246"/>
    </row>
    <row r="120" spans="1:18" ht="16.5" customHeight="1" thickTop="1" thickBot="1">
      <c r="B120" s="481">
        <f t="shared" si="10"/>
        <v>99</v>
      </c>
      <c r="C120" s="512" t="s">
        <v>161</v>
      </c>
      <c r="D120" s="87" t="s">
        <v>25</v>
      </c>
      <c r="E120" s="125">
        <v>43087</v>
      </c>
      <c r="F120" s="513">
        <v>44627</v>
      </c>
      <c r="G120" s="514">
        <v>3.8559999999999999</v>
      </c>
      <c r="H120" s="470">
        <v>99.459000000000003</v>
      </c>
      <c r="I120" s="470">
        <v>95.662000000000006</v>
      </c>
      <c r="J120" s="470">
        <v>95.763000000000005</v>
      </c>
      <c r="K120" s="126"/>
      <c r="L120" s="127"/>
      <c r="M120" s="128"/>
      <c r="N120" s="127"/>
      <c r="O120" s="244" t="e">
        <f>+(I120-#REF!)/#REF!</f>
        <v>#REF!</v>
      </c>
      <c r="P120" s="244"/>
      <c r="Q120" s="245">
        <v>2164176</v>
      </c>
      <c r="R120" s="246"/>
    </row>
    <row r="121" spans="1:18" ht="16.5" customHeight="1" thickBot="1">
      <c r="B121" s="129">
        <f t="shared" si="10"/>
        <v>100</v>
      </c>
      <c r="C121" s="130" t="s">
        <v>162</v>
      </c>
      <c r="D121" s="131" t="s">
        <v>10</v>
      </c>
      <c r="E121" s="97">
        <v>39097</v>
      </c>
      <c r="F121" s="132">
        <v>44704</v>
      </c>
      <c r="G121" s="133">
        <v>4.5339999999999998</v>
      </c>
      <c r="H121" s="515">
        <v>153.04400000000001</v>
      </c>
      <c r="I121" s="515">
        <v>143.39400000000001</v>
      </c>
      <c r="J121" s="515">
        <v>143.91900000000001</v>
      </c>
      <c r="K121" s="134"/>
      <c r="L121" s="127"/>
      <c r="M121" s="128"/>
      <c r="N121" s="127"/>
      <c r="O121" s="244" t="e">
        <f>+(I121-#REF!)/#REF!</f>
        <v>#REF!</v>
      </c>
      <c r="P121" s="244"/>
      <c r="Q121" s="245">
        <v>64191735</v>
      </c>
      <c r="R121" s="246"/>
    </row>
    <row r="122" spans="1:18" ht="13.5" customHeight="1" thickTop="1" thickBot="1">
      <c r="B122" s="331" t="s">
        <v>163</v>
      </c>
      <c r="C122" s="214"/>
      <c r="D122" s="214"/>
      <c r="E122" s="214"/>
      <c r="F122" s="214"/>
      <c r="G122" s="214"/>
      <c r="H122" s="214"/>
      <c r="I122" s="214"/>
      <c r="J122" s="190"/>
      <c r="K122" s="116"/>
      <c r="M122" s="58"/>
      <c r="O122" s="244" t="e">
        <f t="shared" ref="O122:O137" si="11">+(J122-I122)/I122</f>
        <v>#DIV/0!</v>
      </c>
      <c r="P122" s="244"/>
      <c r="R122" s="246"/>
    </row>
    <row r="123" spans="1:18" ht="16.5" customHeight="1" thickTop="1" thickBot="1">
      <c r="B123" s="135">
        <f>+B121+1</f>
        <v>101</v>
      </c>
      <c r="C123" s="136" t="s">
        <v>164</v>
      </c>
      <c r="D123" s="137" t="s">
        <v>23</v>
      </c>
      <c r="E123" s="138">
        <v>40630</v>
      </c>
      <c r="F123" s="138">
        <v>44707</v>
      </c>
      <c r="G123" s="139">
        <v>2.1829999999999998</v>
      </c>
      <c r="H123" s="140">
        <v>103.49299999999999</v>
      </c>
      <c r="I123" s="141">
        <v>98.664000000000001</v>
      </c>
      <c r="J123" s="141">
        <v>99.873999999999995</v>
      </c>
      <c r="K123" s="66" t="s">
        <v>87</v>
      </c>
      <c r="M123" s="60">
        <f>+(J123-I123)/I123</f>
        <v>1.2263844968782876E-2</v>
      </c>
      <c r="O123" s="244">
        <f t="shared" si="11"/>
        <v>1.2263844968782876E-2</v>
      </c>
      <c r="P123" s="244"/>
      <c r="Q123" s="245">
        <v>315429</v>
      </c>
      <c r="R123" s="246"/>
    </row>
    <row r="124" spans="1:18" ht="16.5" customHeight="1" thickTop="1" thickBot="1">
      <c r="B124" s="516">
        <f>B123+1</f>
        <v>102</v>
      </c>
      <c r="C124" s="517" t="s">
        <v>165</v>
      </c>
      <c r="D124" s="518" t="s">
        <v>166</v>
      </c>
      <c r="E124" s="519">
        <v>40543</v>
      </c>
      <c r="F124" s="273">
        <v>44708</v>
      </c>
      <c r="G124" s="520">
        <v>2.9609999999999999</v>
      </c>
      <c r="H124" s="468">
        <v>118.376</v>
      </c>
      <c r="I124" s="468">
        <v>118.497</v>
      </c>
      <c r="J124" s="468">
        <v>119.003</v>
      </c>
      <c r="K124" s="59" t="s">
        <v>78</v>
      </c>
      <c r="M124" s="60" t="e">
        <f>+(#REF!-I124)/I124</f>
        <v>#REF!</v>
      </c>
      <c r="O124" s="244">
        <f>+(J124-I124)/I124</f>
        <v>4.2701502991636942E-3</v>
      </c>
      <c r="P124" s="244"/>
      <c r="Q124" s="245">
        <v>753772</v>
      </c>
      <c r="R124" s="246"/>
    </row>
    <row r="125" spans="1:18" ht="16.5" customHeight="1" thickTop="1" thickBot="1">
      <c r="B125" s="516">
        <f t="shared" ref="B125:B137" si="12">B124+1</f>
        <v>103</v>
      </c>
      <c r="C125" s="503" t="s">
        <v>167</v>
      </c>
      <c r="D125" s="521" t="s">
        <v>166</v>
      </c>
      <c r="E125" s="522">
        <v>40543</v>
      </c>
      <c r="F125" s="273">
        <v>44708</v>
      </c>
      <c r="G125" s="523">
        <v>0.96299999999999997</v>
      </c>
      <c r="H125" s="524">
        <v>119.753</v>
      </c>
      <c r="I125" s="524">
        <v>122.087</v>
      </c>
      <c r="J125" s="524">
        <v>122.878</v>
      </c>
      <c r="K125" s="59" t="s">
        <v>78</v>
      </c>
      <c r="M125" s="60">
        <f t="shared" ref="M125:M130" si="13">+(J125-I125)/I125</f>
        <v>6.4789862966572751E-3</v>
      </c>
      <c r="O125" s="244">
        <f>+(J125-I125)/I125</f>
        <v>6.4789862966572751E-3</v>
      </c>
      <c r="P125" s="244"/>
      <c r="Q125" s="245">
        <v>353734</v>
      </c>
      <c r="R125" s="246"/>
    </row>
    <row r="126" spans="1:18" ht="17.25" customHeight="1" thickTop="1" thickBot="1">
      <c r="B126" s="516">
        <f t="shared" si="12"/>
        <v>104</v>
      </c>
      <c r="C126" s="525" t="s">
        <v>168</v>
      </c>
      <c r="D126" s="504" t="s">
        <v>19</v>
      </c>
      <c r="E126" s="522">
        <v>38671</v>
      </c>
      <c r="F126" s="273">
        <v>44711</v>
      </c>
      <c r="G126" s="520">
        <v>1.2529999999999999</v>
      </c>
      <c r="H126" s="526">
        <v>186.21899999999999</v>
      </c>
      <c r="I126" s="526">
        <v>181.21199999999999</v>
      </c>
      <c r="J126" s="526">
        <v>181.952</v>
      </c>
      <c r="K126" s="62" t="s">
        <v>80</v>
      </c>
      <c r="M126" s="60">
        <f t="shared" si="13"/>
        <v>4.0836147716487269E-3</v>
      </c>
      <c r="O126" s="244">
        <f t="shared" si="11"/>
        <v>4.0836147716487269E-3</v>
      </c>
      <c r="P126" s="244"/>
      <c r="Q126" s="245">
        <v>2276408</v>
      </c>
      <c r="R126" s="246"/>
    </row>
    <row r="127" spans="1:18" ht="16.5" customHeight="1" thickTop="1" thickBot="1">
      <c r="B127" s="516">
        <f t="shared" si="12"/>
        <v>105</v>
      </c>
      <c r="C127" s="525" t="s">
        <v>169</v>
      </c>
      <c r="D127" s="504" t="s">
        <v>19</v>
      </c>
      <c r="E127" s="522">
        <v>38671</v>
      </c>
      <c r="F127" s="273">
        <v>44711</v>
      </c>
      <c r="G127" s="527">
        <v>2.831</v>
      </c>
      <c r="H127" s="528">
        <v>172.97</v>
      </c>
      <c r="I127" s="529">
        <v>168.31299999999999</v>
      </c>
      <c r="J127" s="529">
        <v>168.898</v>
      </c>
      <c r="K127" s="37" t="s">
        <v>80</v>
      </c>
      <c r="L127" s="8"/>
      <c r="M127" s="9">
        <f t="shared" si="13"/>
        <v>3.4756673578393111E-3</v>
      </c>
      <c r="N127" s="8"/>
      <c r="O127" s="244">
        <f t="shared" si="11"/>
        <v>3.4756673578393111E-3</v>
      </c>
      <c r="P127" s="244"/>
      <c r="Q127" s="245">
        <v>2512890</v>
      </c>
      <c r="R127" s="246"/>
    </row>
    <row r="128" spans="1:18" ht="16.5" customHeight="1" thickTop="1" thickBot="1">
      <c r="B128" s="516">
        <f t="shared" si="12"/>
        <v>106</v>
      </c>
      <c r="C128" s="530" t="s">
        <v>170</v>
      </c>
      <c r="D128" s="504" t="s">
        <v>19</v>
      </c>
      <c r="E128" s="522">
        <v>38671</v>
      </c>
      <c r="F128" s="273">
        <v>44711</v>
      </c>
      <c r="G128" s="527">
        <v>3.6960000000000002</v>
      </c>
      <c r="H128" s="528">
        <v>168.703</v>
      </c>
      <c r="I128" s="529">
        <v>164.80600000000001</v>
      </c>
      <c r="J128" s="529">
        <v>165.49100000000001</v>
      </c>
      <c r="K128" s="37" t="s">
        <v>80</v>
      </c>
      <c r="L128" s="8"/>
      <c r="M128" s="9">
        <f t="shared" si="13"/>
        <v>4.1564020727400839E-3</v>
      </c>
      <c r="N128" s="8"/>
      <c r="O128" s="244">
        <f t="shared" si="11"/>
        <v>4.1564020727400839E-3</v>
      </c>
      <c r="P128" s="244"/>
      <c r="Q128" s="245">
        <v>6490675</v>
      </c>
      <c r="R128" s="246"/>
    </row>
    <row r="129" spans="2:18" ht="16.5" customHeight="1" thickTop="1" thickBot="1">
      <c r="B129" s="516">
        <f t="shared" si="12"/>
        <v>107</v>
      </c>
      <c r="C129" s="503" t="s">
        <v>171</v>
      </c>
      <c r="D129" s="504" t="s">
        <v>19</v>
      </c>
      <c r="E129" s="522">
        <v>40014</v>
      </c>
      <c r="F129" s="273">
        <v>44711</v>
      </c>
      <c r="G129" s="527">
        <v>0.19</v>
      </c>
      <c r="H129" s="528">
        <v>22.411000000000001</v>
      </c>
      <c r="I129" s="529">
        <v>22.515000000000001</v>
      </c>
      <c r="J129" s="529">
        <v>22.459</v>
      </c>
      <c r="K129" s="62" t="s">
        <v>80</v>
      </c>
      <c r="M129" s="60">
        <f t="shared" si="13"/>
        <v>-2.4872307350655536E-3</v>
      </c>
      <c r="O129" s="244">
        <f t="shared" si="11"/>
        <v>-2.4872307350655536E-3</v>
      </c>
      <c r="P129" s="244"/>
      <c r="Q129" s="245">
        <v>2805379</v>
      </c>
      <c r="R129" s="246"/>
    </row>
    <row r="130" spans="2:18" ht="16.5" customHeight="1" thickTop="1" thickBot="1">
      <c r="B130" s="516">
        <f t="shared" si="12"/>
        <v>108</v>
      </c>
      <c r="C130" s="503" t="s">
        <v>172</v>
      </c>
      <c r="D130" s="504" t="s">
        <v>19</v>
      </c>
      <c r="E130" s="522">
        <v>40455</v>
      </c>
      <c r="F130" s="531" t="s">
        <v>173</v>
      </c>
      <c r="G130" s="532" t="s">
        <v>173</v>
      </c>
      <c r="H130" s="528">
        <v>141.096</v>
      </c>
      <c r="I130" s="533">
        <v>139.95699999999999</v>
      </c>
      <c r="J130" s="533">
        <v>140.73099999999999</v>
      </c>
      <c r="K130" s="62" t="s">
        <v>80</v>
      </c>
      <c r="M130" s="60">
        <f t="shared" si="13"/>
        <v>5.5302700115035398E-3</v>
      </c>
      <c r="O130" s="244">
        <f t="shared" si="11"/>
        <v>5.5302700115035398E-3</v>
      </c>
      <c r="P130" s="244"/>
      <c r="Q130" s="245">
        <v>738598</v>
      </c>
      <c r="R130" s="246"/>
    </row>
    <row r="131" spans="2:18" ht="16.5" customHeight="1" thickTop="1" thickBot="1">
      <c r="B131" s="516">
        <f t="shared" si="12"/>
        <v>109</v>
      </c>
      <c r="C131" s="534" t="s">
        <v>174</v>
      </c>
      <c r="D131" s="535" t="s">
        <v>175</v>
      </c>
      <c r="E131" s="536">
        <v>40240</v>
      </c>
      <c r="F131" s="537">
        <v>43978</v>
      </c>
      <c r="G131" s="538">
        <v>0.58299999999999996</v>
      </c>
      <c r="H131" s="539">
        <v>157.511</v>
      </c>
      <c r="I131" s="539">
        <v>158.221</v>
      </c>
      <c r="J131" s="539">
        <v>158.108</v>
      </c>
      <c r="K131" s="66" t="s">
        <v>87</v>
      </c>
      <c r="M131" s="60" t="e">
        <f>+(I131-#REF!)/#REF!</f>
        <v>#REF!</v>
      </c>
      <c r="O131" s="244">
        <f>+(J131-I131)/I131</f>
        <v>-7.1419091018258985E-4</v>
      </c>
      <c r="P131" s="244"/>
      <c r="Q131" s="245">
        <v>324527</v>
      </c>
      <c r="R131" s="246"/>
    </row>
    <row r="132" spans="2:18" ht="16.5" customHeight="1" thickTop="1">
      <c r="B132" s="516">
        <f t="shared" si="12"/>
        <v>110</v>
      </c>
      <c r="C132" s="55" t="s">
        <v>176</v>
      </c>
      <c r="D132" s="540" t="s">
        <v>10</v>
      </c>
      <c r="E132" s="541">
        <v>42352</v>
      </c>
      <c r="F132" s="542">
        <v>44704</v>
      </c>
      <c r="G132" s="543">
        <v>158.58500000000001</v>
      </c>
      <c r="H132" s="528">
        <v>5414.1970000000001</v>
      </c>
      <c r="I132" s="528">
        <v>5006.5810000000001</v>
      </c>
      <c r="J132" s="528">
        <v>5007.9009999999998</v>
      </c>
      <c r="K132" s="62"/>
      <c r="M132" s="67">
        <f t="shared" ref="M132:M137" si="14">+(J132-I132)/I132</f>
        <v>2.6365297994773457E-4</v>
      </c>
      <c r="O132" s="244">
        <f t="shared" si="11"/>
        <v>2.6365297994773457E-4</v>
      </c>
      <c r="P132" s="244"/>
      <c r="Q132" s="245">
        <v>30718352</v>
      </c>
      <c r="R132" s="246"/>
    </row>
    <row r="133" spans="2:18" ht="18" customHeight="1">
      <c r="B133" s="516">
        <f t="shared" si="12"/>
        <v>111</v>
      </c>
      <c r="C133" s="544" t="s">
        <v>177</v>
      </c>
      <c r="D133" s="143" t="s">
        <v>35</v>
      </c>
      <c r="E133" s="545">
        <v>42580</v>
      </c>
      <c r="F133" s="546">
        <v>43979</v>
      </c>
      <c r="G133" s="538">
        <v>99.012</v>
      </c>
      <c r="H133" s="547" t="s">
        <v>93</v>
      </c>
      <c r="I133" s="547" t="s">
        <v>93</v>
      </c>
      <c r="J133" s="547" t="s">
        <v>93</v>
      </c>
      <c r="K133" s="548"/>
      <c r="L133" s="148"/>
      <c r="M133" s="149" t="e">
        <f t="shared" si="14"/>
        <v>#VALUE!</v>
      </c>
      <c r="N133" s="148"/>
      <c r="O133" s="244" t="e">
        <f t="shared" si="11"/>
        <v>#VALUE!</v>
      </c>
      <c r="P133" s="244"/>
      <c r="Q133" s="245">
        <v>4877517</v>
      </c>
      <c r="R133" s="246"/>
    </row>
    <row r="134" spans="2:18" ht="16.5" customHeight="1">
      <c r="B134" s="516">
        <f t="shared" si="12"/>
        <v>112</v>
      </c>
      <c r="C134" s="549" t="s">
        <v>178</v>
      </c>
      <c r="D134" s="255" t="s">
        <v>23</v>
      </c>
      <c r="E134" s="550">
        <v>42920</v>
      </c>
      <c r="F134" s="551">
        <v>44707</v>
      </c>
      <c r="G134" s="514">
        <v>2.8090000000000002</v>
      </c>
      <c r="H134" s="552">
        <v>89.96</v>
      </c>
      <c r="I134" s="552">
        <v>89.894000000000005</v>
      </c>
      <c r="J134" s="552">
        <v>90.507000000000005</v>
      </c>
      <c r="K134" s="144"/>
      <c r="L134" s="145"/>
      <c r="M134" s="146">
        <f t="shared" si="14"/>
        <v>6.8191425456648885E-3</v>
      </c>
      <c r="N134" s="145"/>
      <c r="O134" s="244">
        <f t="shared" si="11"/>
        <v>6.8191425456648885E-3</v>
      </c>
      <c r="P134" s="244"/>
      <c r="Q134" s="245">
        <v>1137760</v>
      </c>
      <c r="R134" s="246"/>
    </row>
    <row r="135" spans="2:18" ht="16.5" customHeight="1">
      <c r="B135" s="516">
        <f t="shared" si="12"/>
        <v>113</v>
      </c>
      <c r="C135" s="549" t="s">
        <v>179</v>
      </c>
      <c r="D135" s="553" t="s">
        <v>10</v>
      </c>
      <c r="E135" s="147">
        <v>43416</v>
      </c>
      <c r="F135" s="551">
        <v>44704</v>
      </c>
      <c r="G135" s="514">
        <v>104.782</v>
      </c>
      <c r="H135" s="526">
        <v>4559.3249999999998</v>
      </c>
      <c r="I135" s="526">
        <v>4445.415</v>
      </c>
      <c r="J135" s="526">
        <v>4480.3829999999998</v>
      </c>
      <c r="K135" s="554"/>
      <c r="L135" s="555"/>
      <c r="M135" s="556">
        <f t="shared" si="14"/>
        <v>7.8660822442898695E-3</v>
      </c>
      <c r="N135" s="555"/>
      <c r="O135" s="244">
        <f t="shared" si="11"/>
        <v>7.8660822442898695E-3</v>
      </c>
      <c r="P135" s="244"/>
      <c r="Q135" s="245">
        <v>12540394</v>
      </c>
      <c r="R135" s="246"/>
    </row>
    <row r="136" spans="2:18" ht="16.5" customHeight="1">
      <c r="B136" s="516">
        <f t="shared" si="12"/>
        <v>114</v>
      </c>
      <c r="C136" s="55" t="s">
        <v>180</v>
      </c>
      <c r="D136" s="557" t="s">
        <v>126</v>
      </c>
      <c r="E136" s="550">
        <v>43507</v>
      </c>
      <c r="F136" s="537">
        <v>44659</v>
      </c>
      <c r="G136" s="514">
        <v>0.32100000000000001</v>
      </c>
      <c r="H136" s="528">
        <v>10.24</v>
      </c>
      <c r="I136" s="528">
        <v>10.137</v>
      </c>
      <c r="J136" s="528">
        <v>10.186</v>
      </c>
      <c r="K136" s="144"/>
      <c r="L136" s="145"/>
      <c r="M136" s="146">
        <f t="shared" si="14"/>
        <v>4.8337772516523119E-3</v>
      </c>
      <c r="N136" s="145"/>
      <c r="O136" s="244">
        <f t="shared" si="11"/>
        <v>4.8337772516523119E-3</v>
      </c>
      <c r="P136" s="244"/>
      <c r="Q136" s="245">
        <v>2504064</v>
      </c>
      <c r="R136" s="246"/>
    </row>
    <row r="137" spans="2:18" ht="16.5" customHeight="1" thickBot="1">
      <c r="B137" s="150">
        <f t="shared" si="12"/>
        <v>115</v>
      </c>
      <c r="C137" s="558" t="s">
        <v>181</v>
      </c>
      <c r="D137" s="559" t="s">
        <v>41</v>
      </c>
      <c r="E137" s="151">
        <v>39748</v>
      </c>
      <c r="F137" s="88">
        <v>44708</v>
      </c>
      <c r="G137" s="514">
        <v>6.6550000000000002</v>
      </c>
      <c r="H137" s="560">
        <v>168.48699999999999</v>
      </c>
      <c r="I137" s="560">
        <v>164.78899999999999</v>
      </c>
      <c r="J137" s="560">
        <v>166.018</v>
      </c>
      <c r="K137" s="144"/>
      <c r="L137" s="145"/>
      <c r="M137" s="146">
        <f t="shared" si="14"/>
        <v>7.4580220767163675E-3</v>
      </c>
      <c r="N137" s="145"/>
      <c r="O137" s="244">
        <f t="shared" si="11"/>
        <v>7.4580220767163675E-3</v>
      </c>
      <c r="P137" s="244"/>
      <c r="Q137" s="245"/>
      <c r="R137" s="246"/>
    </row>
    <row r="138" spans="2:18" ht="16.5" customHeight="1" thickTop="1" thickBot="1">
      <c r="B138" s="561">
        <f>B137+1</f>
        <v>116</v>
      </c>
      <c r="C138" s="558" t="s">
        <v>182</v>
      </c>
      <c r="D138" s="559" t="s">
        <v>10</v>
      </c>
      <c r="E138" s="562">
        <v>42506</v>
      </c>
      <c r="F138" s="563">
        <v>44704</v>
      </c>
      <c r="G138" s="564">
        <v>322.05599999999998</v>
      </c>
      <c r="H138" s="565">
        <v>10967.514999999999</v>
      </c>
      <c r="I138" s="565">
        <v>10667.909</v>
      </c>
      <c r="J138" s="565">
        <v>10734.48</v>
      </c>
      <c r="K138" s="62" t="s">
        <v>80</v>
      </c>
      <c r="M138" s="60" t="e">
        <f>+(#REF!-#REF!)/#REF!</f>
        <v>#REF!</v>
      </c>
      <c r="O138" s="244" t="e">
        <f>+(J138-#REF!)/#REF!</f>
        <v>#REF!</v>
      </c>
      <c r="P138" s="244"/>
      <c r="Q138" s="245">
        <v>29616782</v>
      </c>
      <c r="R138" s="246"/>
    </row>
    <row r="139" spans="2:18" ht="16.5" customHeight="1" thickTop="1" thickBot="1">
      <c r="B139" s="153">
        <f t="shared" ref="B139" si="15">B138+1</f>
        <v>117</v>
      </c>
      <c r="C139" s="154" t="s">
        <v>183</v>
      </c>
      <c r="D139" s="155" t="s">
        <v>72</v>
      </c>
      <c r="E139" s="156">
        <v>44680</v>
      </c>
      <c r="F139" s="157" t="s">
        <v>73</v>
      </c>
      <c r="G139" s="158" t="s">
        <v>75</v>
      </c>
      <c r="H139" s="159" t="s">
        <v>75</v>
      </c>
      <c r="I139" s="160">
        <v>10072.138000000001</v>
      </c>
      <c r="J139" s="160">
        <v>10090.789000000001</v>
      </c>
      <c r="K139" s="161"/>
      <c r="L139" s="566"/>
      <c r="M139" s="567"/>
      <c r="N139" s="566"/>
      <c r="O139" s="244" t="e">
        <f>+(J139-#REF!)/#REF!</f>
        <v>#REF!</v>
      </c>
      <c r="P139" s="244"/>
      <c r="Q139" s="245"/>
      <c r="R139" s="246"/>
    </row>
    <row r="140" spans="2:18" ht="13.5" customHeight="1" thickTop="1" thickBot="1">
      <c r="B140" s="191" t="s">
        <v>184</v>
      </c>
      <c r="C140" s="192"/>
      <c r="D140" s="192"/>
      <c r="E140" s="192"/>
      <c r="F140" s="192"/>
      <c r="G140" s="192"/>
      <c r="H140" s="192"/>
      <c r="I140" s="192"/>
      <c r="J140" s="193"/>
      <c r="K140" s="1"/>
      <c r="L140" s="17"/>
      <c r="M140" s="58"/>
      <c r="N140" s="17"/>
      <c r="O140" s="244" t="e">
        <f>+(J140-I140)/I140</f>
        <v>#DIV/0!</v>
      </c>
      <c r="P140" s="244"/>
      <c r="Q140" s="245"/>
      <c r="R140" s="246"/>
    </row>
    <row r="141" spans="2:18" ht="16.5" customHeight="1" thickTop="1" thickBot="1">
      <c r="B141" s="162">
        <v>118</v>
      </c>
      <c r="C141" s="163" t="s">
        <v>185</v>
      </c>
      <c r="D141" s="164" t="s">
        <v>15</v>
      </c>
      <c r="E141" s="165">
        <v>42024</v>
      </c>
      <c r="F141" s="166">
        <v>44711</v>
      </c>
      <c r="G141" s="167">
        <v>2.8820000000000001</v>
      </c>
      <c r="H141" s="515">
        <v>124.018</v>
      </c>
      <c r="I141" s="515">
        <v>122.199</v>
      </c>
      <c r="J141" s="515">
        <v>122.547</v>
      </c>
      <c r="K141" s="168"/>
      <c r="L141" s="169"/>
      <c r="M141" s="170"/>
      <c r="N141" s="169"/>
      <c r="O141" s="244" t="e">
        <f>+(I141-#REF!)/#REF!</f>
        <v>#REF!</v>
      </c>
      <c r="P141" s="244"/>
      <c r="Q141" s="245">
        <v>3903963</v>
      </c>
      <c r="R141" s="246"/>
    </row>
    <row r="142" spans="2:18" ht="16.5" customHeight="1" thickTop="1">
      <c r="B142" s="2"/>
      <c r="C142" s="2"/>
      <c r="F142" s="173"/>
      <c r="I142" s="175"/>
      <c r="M142" s="58"/>
      <c r="O142" s="244" t="e">
        <f>+(#REF!-#REF!)/#REF!</f>
        <v>#REF!</v>
      </c>
      <c r="P142" s="244"/>
      <c r="Q142" s="245"/>
    </row>
    <row r="143" spans="2:18" s="176" customFormat="1" ht="15.75" customHeight="1">
      <c r="B143" s="194" t="s">
        <v>186</v>
      </c>
      <c r="C143" s="194"/>
      <c r="D143" s="194"/>
      <c r="E143" s="172"/>
      <c r="F143" s="172"/>
      <c r="G143" s="172"/>
      <c r="H143" s="174"/>
      <c r="I143" s="174"/>
      <c r="J143" s="175"/>
      <c r="M143" s="177"/>
    </row>
    <row r="144" spans="2:18" s="176" customFormat="1" ht="15.75" customHeight="1">
      <c r="B144" s="2" t="s">
        <v>187</v>
      </c>
      <c r="C144" s="171"/>
      <c r="D144" s="171" t="s">
        <v>105</v>
      </c>
      <c r="E144" s="172"/>
      <c r="F144" s="172"/>
      <c r="G144" s="172"/>
      <c r="H144" s="174"/>
      <c r="I144" s="174"/>
      <c r="J144" s="175"/>
      <c r="M144" s="177"/>
    </row>
    <row r="145" spans="1:13" s="176" customFormat="1" ht="15.75" customHeight="1">
      <c r="B145" s="176" t="s">
        <v>188</v>
      </c>
      <c r="C145" s="171"/>
      <c r="D145" s="171"/>
      <c r="E145" s="172"/>
      <c r="F145" s="172"/>
      <c r="G145" s="172"/>
      <c r="H145" s="174"/>
      <c r="I145" s="174"/>
      <c r="J145" s="175"/>
      <c r="M145" s="177"/>
    </row>
    <row r="146" spans="1:13" s="176" customFormat="1" ht="15" customHeight="1">
      <c r="A146" s="178"/>
      <c r="B146" s="195" t="s">
        <v>189</v>
      </c>
      <c r="C146" s="195"/>
      <c r="D146" s="195"/>
      <c r="E146" s="172"/>
      <c r="F146" s="172"/>
      <c r="G146" s="172"/>
      <c r="H146" s="174"/>
      <c r="I146" s="174"/>
      <c r="J146" s="175"/>
      <c r="M146" s="177"/>
    </row>
    <row r="147" spans="1:13" s="176" customFormat="1" ht="15.75" customHeight="1">
      <c r="B147" s="172"/>
      <c r="C147" s="171"/>
      <c r="D147" s="171" t="s">
        <v>105</v>
      </c>
      <c r="E147" s="172"/>
      <c r="F147" s="172"/>
      <c r="G147" s="172"/>
      <c r="H147" s="174"/>
      <c r="I147" s="174"/>
      <c r="J147" s="175"/>
      <c r="M147" s="177"/>
    </row>
    <row r="148" spans="1:13" s="176" customFormat="1" ht="15.75" customHeight="1">
      <c r="B148" s="172"/>
      <c r="C148" s="171"/>
      <c r="D148" s="171"/>
      <c r="E148" s="179"/>
      <c r="F148" s="172"/>
      <c r="G148" s="172"/>
      <c r="H148" s="174"/>
      <c r="I148" s="174"/>
      <c r="J148" s="175"/>
      <c r="M148" s="177"/>
    </row>
    <row r="149" spans="1:13" s="176" customFormat="1" ht="15.75" customHeight="1">
      <c r="B149" s="172"/>
      <c r="C149" s="171"/>
      <c r="D149" s="171"/>
      <c r="E149" s="172"/>
      <c r="F149" s="172"/>
      <c r="G149" s="172"/>
      <c r="H149" s="174"/>
      <c r="I149" s="174"/>
      <c r="J149" s="175"/>
      <c r="M149" s="177"/>
    </row>
    <row r="150" spans="1:13" s="176" customFormat="1" ht="15.75" customHeight="1">
      <c r="B150" s="172"/>
      <c r="C150" s="171"/>
      <c r="D150" s="171"/>
      <c r="E150" s="172"/>
      <c r="F150" s="172"/>
      <c r="G150" s="172"/>
      <c r="H150" s="174"/>
      <c r="I150" s="174"/>
      <c r="J150" s="175"/>
      <c r="M150" s="177"/>
    </row>
    <row r="151" spans="1:13" s="176" customFormat="1" ht="15" customHeight="1">
      <c r="B151" s="172"/>
      <c r="C151" s="171"/>
      <c r="D151" s="171"/>
      <c r="E151" s="172"/>
      <c r="F151" s="172"/>
      <c r="G151" s="172" t="s">
        <v>105</v>
      </c>
      <c r="H151" s="174"/>
      <c r="I151" s="174"/>
      <c r="J151" s="175"/>
      <c r="M151" s="177"/>
    </row>
    <row r="152" spans="1:13" s="176" customFormat="1" ht="15.75" customHeight="1">
      <c r="B152" s="172"/>
      <c r="C152" s="171"/>
      <c r="D152" s="171"/>
      <c r="E152" s="179"/>
      <c r="F152" s="172"/>
      <c r="G152" s="172"/>
      <c r="H152" s="174"/>
      <c r="I152" s="174"/>
      <c r="J152" s="175"/>
      <c r="M152" s="177"/>
    </row>
    <row r="153" spans="1:13" s="176" customFormat="1" ht="15.75" customHeight="1">
      <c r="B153" s="172"/>
      <c r="C153" s="171"/>
      <c r="D153" s="171"/>
      <c r="E153" s="172"/>
      <c r="F153" s="172"/>
      <c r="G153" s="172"/>
      <c r="H153" s="174"/>
      <c r="I153" s="174"/>
      <c r="J153" s="175" t="s">
        <v>105</v>
      </c>
      <c r="M153" s="177"/>
    </row>
    <row r="154" spans="1:13" s="176" customFormat="1" ht="15.75" customHeight="1">
      <c r="B154" s="172"/>
      <c r="C154" s="171"/>
      <c r="D154" s="171"/>
      <c r="E154" s="172"/>
      <c r="F154" s="172"/>
      <c r="G154" s="172"/>
      <c r="H154" s="174"/>
      <c r="I154" s="174"/>
      <c r="J154" s="175"/>
      <c r="M154" s="177"/>
    </row>
    <row r="155" spans="1:13" s="176" customFormat="1" ht="15.75" customHeight="1">
      <c r="B155" s="172"/>
      <c r="C155" s="171"/>
      <c r="D155" s="171"/>
      <c r="E155" s="172"/>
      <c r="F155" s="172"/>
      <c r="G155" s="172"/>
      <c r="H155" s="174"/>
      <c r="I155" s="174"/>
      <c r="J155" s="175"/>
      <c r="M155" s="177"/>
    </row>
    <row r="156" spans="1:13" s="176" customFormat="1" ht="15.75" customHeight="1">
      <c r="B156" s="172"/>
      <c r="C156" s="171"/>
      <c r="D156" s="171"/>
      <c r="E156" s="172"/>
      <c r="F156" s="172"/>
      <c r="G156" s="172"/>
      <c r="H156" s="174"/>
      <c r="I156" s="174"/>
      <c r="J156" s="175"/>
      <c r="M156" s="177"/>
    </row>
    <row r="157" spans="1:13" s="176" customFormat="1" ht="15.75" customHeight="1">
      <c r="B157" s="172"/>
      <c r="C157" s="179"/>
      <c r="D157" s="171"/>
      <c r="E157" s="172"/>
      <c r="F157" s="172"/>
      <c r="G157" s="172"/>
      <c r="H157" s="174"/>
      <c r="I157" s="174"/>
      <c r="J157" s="175"/>
      <c r="M157" s="177"/>
    </row>
    <row r="158" spans="1:13" s="176" customFormat="1" ht="15.75" customHeight="1">
      <c r="B158" s="172"/>
      <c r="C158" s="171"/>
      <c r="D158" s="171"/>
      <c r="E158" s="172"/>
      <c r="F158" s="172"/>
      <c r="G158" s="172"/>
      <c r="H158" s="174"/>
      <c r="I158" s="174"/>
      <c r="J158" s="175"/>
      <c r="M158" s="177"/>
    </row>
    <row r="159" spans="1:13" s="176" customFormat="1" ht="15.75" customHeight="1">
      <c r="B159" s="172"/>
      <c r="C159" s="171"/>
      <c r="D159" s="171"/>
      <c r="E159" s="172"/>
      <c r="F159" s="172"/>
      <c r="G159" s="172"/>
      <c r="H159" s="174"/>
      <c r="I159" s="174"/>
      <c r="J159" s="175"/>
      <c r="M159" s="177"/>
    </row>
    <row r="160" spans="1:13" s="176" customFormat="1" ht="15.75" customHeight="1">
      <c r="B160" s="172"/>
      <c r="C160" s="171"/>
      <c r="D160" s="171"/>
      <c r="E160" s="172"/>
      <c r="F160" s="172"/>
      <c r="G160" s="172"/>
      <c r="H160" s="174"/>
      <c r="I160" s="174"/>
      <c r="J160" s="175"/>
      <c r="M160" s="177"/>
    </row>
    <row r="161" spans="2:13" s="176" customFormat="1" ht="15.75" customHeight="1">
      <c r="B161" s="172"/>
      <c r="C161" s="171"/>
      <c r="D161" s="171"/>
      <c r="E161" s="172"/>
      <c r="F161" s="172"/>
      <c r="G161" s="172"/>
      <c r="H161" s="174"/>
      <c r="I161" s="174"/>
      <c r="J161" s="175"/>
      <c r="M161" s="177"/>
    </row>
    <row r="162" spans="2:13" s="176" customFormat="1" ht="15.75" customHeight="1">
      <c r="B162" s="172"/>
      <c r="C162" s="171"/>
      <c r="D162" s="171"/>
      <c r="E162" s="172"/>
      <c r="F162" s="172"/>
      <c r="G162" s="172"/>
      <c r="H162" s="174"/>
      <c r="I162" s="174"/>
      <c r="J162" s="175"/>
      <c r="M162" s="177"/>
    </row>
    <row r="163" spans="2:13" s="176" customFormat="1" ht="15.75" customHeight="1">
      <c r="B163" s="172"/>
      <c r="C163" s="171"/>
      <c r="D163" s="171"/>
      <c r="E163" s="172"/>
      <c r="F163" s="172"/>
      <c r="G163" s="172"/>
      <c r="H163" s="174"/>
      <c r="I163" s="174"/>
      <c r="J163" s="175"/>
      <c r="M163" s="177"/>
    </row>
    <row r="164" spans="2:13" s="176" customFormat="1" ht="15.75" customHeight="1">
      <c r="B164" s="172"/>
      <c r="C164" s="171"/>
      <c r="D164" s="171"/>
      <c r="E164" s="172"/>
      <c r="F164" s="172"/>
      <c r="G164" s="172"/>
      <c r="H164" s="174"/>
      <c r="I164" s="174"/>
      <c r="J164" s="175"/>
      <c r="M164" s="177"/>
    </row>
    <row r="165" spans="2:13" s="176" customFormat="1" ht="15.75" customHeight="1">
      <c r="B165" s="172"/>
      <c r="C165" s="171"/>
      <c r="D165" s="171"/>
      <c r="E165" s="172"/>
      <c r="F165" s="172"/>
      <c r="G165" s="172"/>
      <c r="H165" s="174"/>
      <c r="I165" s="174"/>
      <c r="J165" s="175"/>
      <c r="M165" s="177"/>
    </row>
    <row r="166" spans="2:13" s="176" customFormat="1" ht="15.75" customHeight="1">
      <c r="B166" s="172"/>
      <c r="C166" s="171"/>
      <c r="D166" s="171"/>
      <c r="E166" s="172"/>
      <c r="F166" s="172"/>
      <c r="G166" s="172"/>
      <c r="H166" s="174"/>
      <c r="I166" s="174"/>
      <c r="J166" s="175"/>
      <c r="M166" s="177"/>
    </row>
    <row r="167" spans="2:13" s="176" customFormat="1" ht="15.75" customHeight="1">
      <c r="B167" s="172"/>
      <c r="C167" s="171"/>
      <c r="D167" s="171"/>
      <c r="E167" s="172"/>
      <c r="F167" s="172"/>
      <c r="G167" s="172"/>
      <c r="H167" s="174"/>
      <c r="I167" s="174"/>
      <c r="J167" s="175"/>
      <c r="M167" s="177"/>
    </row>
    <row r="168" spans="2:13" s="176" customFormat="1" ht="15.75" customHeight="1">
      <c r="B168" s="172"/>
      <c r="C168" s="171"/>
      <c r="D168" s="171"/>
      <c r="E168" s="172"/>
      <c r="F168" s="172"/>
      <c r="G168" s="172"/>
      <c r="H168" s="174"/>
      <c r="I168" s="174"/>
      <c r="J168" s="175"/>
      <c r="M168" s="177"/>
    </row>
    <row r="169" spans="2:13" s="176" customFormat="1" ht="15.75" customHeight="1">
      <c r="B169" s="172"/>
      <c r="C169" s="171"/>
      <c r="D169" s="171"/>
      <c r="E169" s="172"/>
      <c r="F169" s="172"/>
      <c r="G169" s="172"/>
      <c r="H169" s="174"/>
      <c r="I169" s="174"/>
      <c r="J169" s="175"/>
      <c r="M169" s="177"/>
    </row>
    <row r="170" spans="2:13" s="176" customFormat="1" ht="15.75" customHeight="1">
      <c r="B170" s="172"/>
      <c r="C170" s="171"/>
      <c r="D170" s="171"/>
      <c r="E170" s="172"/>
      <c r="F170" s="172"/>
      <c r="G170" s="172"/>
      <c r="H170" s="174"/>
      <c r="I170" s="174"/>
      <c r="J170" s="175"/>
      <c r="M170" s="177"/>
    </row>
    <row r="171" spans="2:13" s="176" customFormat="1" ht="15.75" customHeight="1">
      <c r="B171" s="172"/>
      <c r="C171" s="171"/>
      <c r="D171" s="171"/>
      <c r="E171" s="172"/>
      <c r="F171" s="172"/>
      <c r="G171" s="172"/>
      <c r="H171" s="174"/>
      <c r="I171" s="174"/>
      <c r="J171" s="175"/>
      <c r="M171" s="177"/>
    </row>
    <row r="172" spans="2:13" s="176" customFormat="1" ht="15.75" customHeight="1">
      <c r="B172" s="172"/>
      <c r="C172" s="171"/>
      <c r="D172" s="171"/>
      <c r="E172" s="172"/>
      <c r="F172" s="172"/>
      <c r="G172" s="172"/>
      <c r="H172" s="174"/>
      <c r="I172" s="174"/>
      <c r="J172" s="175"/>
      <c r="M172" s="177"/>
    </row>
    <row r="173" spans="2:13" s="176" customFormat="1" ht="15.75" customHeight="1">
      <c r="B173" s="172"/>
      <c r="C173" s="171"/>
      <c r="D173" s="171"/>
      <c r="E173" s="172"/>
      <c r="F173" s="172"/>
      <c r="G173" s="172"/>
      <c r="H173" s="174"/>
      <c r="I173" s="174"/>
      <c r="J173" s="175"/>
      <c r="M173" s="177"/>
    </row>
    <row r="174" spans="2:13" s="176" customFormat="1" ht="15.75" customHeight="1">
      <c r="B174" s="172"/>
      <c r="C174" s="171"/>
      <c r="D174" s="171"/>
      <c r="E174" s="172"/>
      <c r="F174" s="172"/>
      <c r="G174" s="172"/>
      <c r="H174" s="174"/>
      <c r="I174" s="174"/>
      <c r="J174" s="175"/>
      <c r="M174" s="177"/>
    </row>
    <row r="175" spans="2:13" s="176" customFormat="1" ht="15.75" customHeight="1">
      <c r="B175" s="172"/>
      <c r="C175" s="171"/>
      <c r="D175" s="171"/>
      <c r="E175" s="172"/>
      <c r="F175" s="172"/>
      <c r="G175" s="172"/>
      <c r="H175" s="174"/>
      <c r="I175" s="174"/>
      <c r="J175" s="175"/>
      <c r="M175" s="177"/>
    </row>
    <row r="176" spans="2:13" s="176" customFormat="1" ht="15.75" customHeight="1">
      <c r="B176" s="172"/>
      <c r="C176" s="171"/>
      <c r="D176" s="171"/>
      <c r="E176" s="172"/>
      <c r="F176" s="172"/>
      <c r="G176" s="172"/>
      <c r="H176" s="174"/>
      <c r="I176" s="174"/>
      <c r="J176" s="175"/>
      <c r="M176" s="177"/>
    </row>
    <row r="177" spans="2:13" s="176" customFormat="1" ht="15.75" customHeight="1">
      <c r="B177" s="172"/>
      <c r="C177" s="171"/>
      <c r="D177" s="171"/>
      <c r="E177" s="172"/>
      <c r="F177" s="172"/>
      <c r="G177" s="172"/>
      <c r="H177" s="174"/>
      <c r="I177" s="174"/>
      <c r="J177" s="175"/>
      <c r="M177" s="177"/>
    </row>
    <row r="178" spans="2:13" s="176" customFormat="1" ht="15.75" customHeight="1">
      <c r="B178" s="172"/>
      <c r="C178" s="171"/>
      <c r="D178" s="171"/>
      <c r="E178" s="172"/>
      <c r="F178" s="172"/>
      <c r="G178" s="172"/>
      <c r="H178" s="174"/>
      <c r="I178" s="174"/>
      <c r="J178" s="175"/>
      <c r="M178" s="177"/>
    </row>
    <row r="179" spans="2:13" s="176" customFormat="1" ht="15.75" customHeight="1">
      <c r="B179" s="172"/>
      <c r="C179" s="171"/>
      <c r="D179" s="171"/>
      <c r="E179" s="172"/>
      <c r="F179" s="172"/>
      <c r="G179" s="172"/>
      <c r="H179" s="174"/>
      <c r="I179" s="174"/>
      <c r="J179" s="175"/>
      <c r="M179" s="177"/>
    </row>
    <row r="180" spans="2:13" s="176" customFormat="1" ht="15.75" customHeight="1">
      <c r="B180" s="172"/>
      <c r="C180" s="171"/>
      <c r="D180" s="171"/>
      <c r="E180" s="172"/>
      <c r="F180" s="172"/>
      <c r="G180" s="172"/>
      <c r="H180" s="174"/>
      <c r="I180" s="174"/>
      <c r="J180" s="175"/>
      <c r="M180" s="177"/>
    </row>
    <row r="181" spans="2:13" s="176" customFormat="1" ht="15.75" customHeight="1">
      <c r="B181" s="172"/>
      <c r="C181" s="171"/>
      <c r="D181" s="171"/>
      <c r="E181" s="172"/>
      <c r="F181" s="172"/>
      <c r="G181" s="172"/>
      <c r="H181" s="174"/>
      <c r="I181" s="174"/>
      <c r="J181" s="175"/>
      <c r="M181" s="177"/>
    </row>
    <row r="182" spans="2:13" s="176" customFormat="1" ht="15.75" customHeight="1">
      <c r="B182" s="172"/>
      <c r="C182" s="171"/>
      <c r="D182" s="171"/>
      <c r="E182" s="172"/>
      <c r="F182" s="172"/>
      <c r="G182" s="172"/>
      <c r="H182" s="174"/>
      <c r="I182" s="174"/>
      <c r="J182" s="175"/>
      <c r="M182" s="177"/>
    </row>
    <row r="183" spans="2:13" s="176" customFormat="1" ht="15.75" customHeight="1">
      <c r="B183" s="172"/>
      <c r="C183" s="171"/>
      <c r="D183" s="171"/>
      <c r="E183" s="172"/>
      <c r="F183" s="172"/>
      <c r="G183" s="172"/>
      <c r="H183" s="174"/>
      <c r="I183" s="174"/>
      <c r="J183" s="175"/>
      <c r="M183" s="177"/>
    </row>
    <row r="184" spans="2:13" s="176" customFormat="1" ht="15.75" customHeight="1">
      <c r="B184" s="172"/>
      <c r="C184" s="171"/>
      <c r="D184" s="171"/>
      <c r="E184" s="172"/>
      <c r="F184" s="172"/>
      <c r="G184" s="172"/>
      <c r="H184" s="174"/>
      <c r="I184" s="174"/>
      <c r="J184" s="175"/>
      <c r="M184" s="177"/>
    </row>
    <row r="185" spans="2:13" s="176" customFormat="1" ht="15.75" customHeight="1">
      <c r="B185" s="172"/>
      <c r="C185" s="171"/>
      <c r="D185" s="171"/>
      <c r="E185" s="172"/>
      <c r="F185" s="172"/>
      <c r="G185" s="172"/>
      <c r="H185" s="174"/>
      <c r="I185" s="174"/>
      <c r="J185" s="175"/>
      <c r="M185" s="177"/>
    </row>
    <row r="186" spans="2:13" s="176" customFormat="1" ht="15.75" customHeight="1">
      <c r="B186" s="172"/>
      <c r="C186" s="171"/>
      <c r="D186" s="171"/>
      <c r="E186" s="172"/>
      <c r="F186" s="172"/>
      <c r="G186" s="172"/>
      <c r="H186" s="174"/>
      <c r="I186" s="174"/>
      <c r="J186" s="175"/>
      <c r="M186" s="177"/>
    </row>
    <row r="187" spans="2:13" s="176" customFormat="1" ht="15.75" customHeight="1">
      <c r="B187" s="172"/>
      <c r="C187" s="171"/>
      <c r="D187" s="171"/>
      <c r="E187" s="172"/>
      <c r="F187" s="172"/>
      <c r="G187" s="172"/>
      <c r="H187" s="174"/>
      <c r="I187" s="174"/>
      <c r="J187" s="175"/>
      <c r="M187" s="177"/>
    </row>
    <row r="188" spans="2:13" s="176" customFormat="1" ht="15.75" customHeight="1">
      <c r="B188" s="172"/>
      <c r="C188" s="171"/>
      <c r="D188" s="171"/>
      <c r="E188" s="172"/>
      <c r="F188" s="172"/>
      <c r="G188" s="172"/>
      <c r="H188" s="174"/>
      <c r="I188" s="174"/>
      <c r="J188" s="175"/>
      <c r="M188" s="177"/>
    </row>
    <row r="189" spans="2:13" s="176" customFormat="1" ht="15.75" customHeight="1">
      <c r="B189" s="172"/>
      <c r="C189" s="171"/>
      <c r="D189" s="171"/>
      <c r="E189" s="172"/>
      <c r="F189" s="172"/>
      <c r="G189" s="172"/>
      <c r="H189" s="174"/>
      <c r="I189" s="174"/>
      <c r="J189" s="175"/>
      <c r="M189" s="177"/>
    </row>
    <row r="190" spans="2:13" s="176" customFormat="1" ht="15.75" customHeight="1">
      <c r="B190" s="172"/>
      <c r="C190" s="171"/>
      <c r="D190" s="171"/>
      <c r="E190" s="172"/>
      <c r="F190" s="172"/>
      <c r="G190" s="172"/>
      <c r="H190" s="174"/>
      <c r="I190" s="174"/>
      <c r="J190" s="175"/>
      <c r="M190" s="177"/>
    </row>
    <row r="191" spans="2:13" s="176" customFormat="1" ht="15.75" customHeight="1">
      <c r="B191" s="172"/>
      <c r="C191" s="171"/>
      <c r="D191" s="171"/>
      <c r="E191" s="172"/>
      <c r="F191" s="172"/>
      <c r="G191" s="172"/>
      <c r="H191" s="174"/>
      <c r="I191" s="174"/>
      <c r="J191" s="175"/>
      <c r="M191" s="177"/>
    </row>
    <row r="192" spans="2:13" s="176" customFormat="1" ht="15.75" customHeight="1">
      <c r="B192" s="172"/>
      <c r="C192" s="171"/>
      <c r="D192" s="171"/>
      <c r="E192" s="172"/>
      <c r="F192" s="172"/>
      <c r="G192" s="172"/>
      <c r="H192" s="174"/>
      <c r="I192" s="174"/>
      <c r="J192" s="175"/>
      <c r="M192" s="177"/>
    </row>
    <row r="193" spans="2:13" s="176" customFormat="1" ht="15.75" customHeight="1">
      <c r="B193" s="172"/>
      <c r="C193" s="171"/>
      <c r="D193" s="171"/>
      <c r="E193" s="172"/>
      <c r="F193" s="172"/>
      <c r="G193" s="172"/>
      <c r="H193" s="174"/>
      <c r="I193" s="174"/>
      <c r="J193" s="175"/>
      <c r="M193" s="177"/>
    </row>
    <row r="194" spans="2:13" s="176" customFormat="1" ht="15.75" customHeight="1">
      <c r="B194" s="172"/>
      <c r="C194" s="171"/>
      <c r="D194" s="171"/>
      <c r="E194" s="172"/>
      <c r="F194" s="172"/>
      <c r="G194" s="172"/>
      <c r="H194" s="174"/>
      <c r="I194" s="174"/>
      <c r="J194" s="175"/>
      <c r="M194" s="177"/>
    </row>
    <row r="195" spans="2:13" s="176" customFormat="1" ht="15.75" customHeight="1">
      <c r="B195" s="172"/>
      <c r="C195" s="171"/>
      <c r="D195" s="171"/>
      <c r="E195" s="172"/>
      <c r="F195" s="172"/>
      <c r="G195" s="172"/>
      <c r="H195" s="174"/>
      <c r="I195" s="174"/>
      <c r="J195" s="175"/>
      <c r="M195" s="177"/>
    </row>
    <row r="196" spans="2:13" s="176" customFormat="1" ht="15.75" customHeight="1">
      <c r="B196" s="172"/>
      <c r="C196" s="171"/>
      <c r="D196" s="171"/>
      <c r="E196" s="172"/>
      <c r="F196" s="172"/>
      <c r="G196" s="172"/>
      <c r="H196" s="174"/>
      <c r="I196" s="174"/>
      <c r="J196" s="175"/>
      <c r="M196" s="177"/>
    </row>
    <row r="197" spans="2:13" s="176" customFormat="1" ht="15.75" customHeight="1">
      <c r="B197" s="172"/>
      <c r="C197" s="171"/>
      <c r="D197" s="171"/>
      <c r="E197" s="172"/>
      <c r="F197" s="172"/>
      <c r="G197" s="172"/>
      <c r="H197" s="174"/>
      <c r="I197" s="174"/>
      <c r="J197" s="175"/>
      <c r="M197" s="177"/>
    </row>
    <row r="198" spans="2:13" s="176" customFormat="1" ht="15.75" customHeight="1">
      <c r="B198" s="172"/>
      <c r="C198" s="171"/>
      <c r="D198" s="171"/>
      <c r="E198" s="172"/>
      <c r="F198" s="172"/>
      <c r="G198" s="172"/>
      <c r="H198" s="174"/>
      <c r="I198" s="174"/>
      <c r="J198" s="175"/>
      <c r="M198" s="177"/>
    </row>
    <row r="199" spans="2:13" s="176" customFormat="1" ht="15.75" customHeight="1">
      <c r="B199" s="172"/>
      <c r="C199" s="171"/>
      <c r="D199" s="171"/>
      <c r="E199" s="172"/>
      <c r="F199" s="172"/>
      <c r="G199" s="172"/>
      <c r="H199" s="174"/>
      <c r="I199" s="174"/>
      <c r="J199" s="175"/>
      <c r="M199" s="177"/>
    </row>
    <row r="200" spans="2:13" s="176" customFormat="1" ht="15.75" customHeight="1">
      <c r="B200" s="172"/>
      <c r="C200" s="171"/>
      <c r="D200" s="171"/>
      <c r="E200" s="172"/>
      <c r="F200" s="172"/>
      <c r="G200" s="172"/>
      <c r="H200" s="174"/>
      <c r="I200" s="174"/>
      <c r="J200" s="175"/>
      <c r="M200" s="177"/>
    </row>
    <row r="201" spans="2:13" s="176" customFormat="1" ht="15.75" customHeight="1">
      <c r="B201" s="172"/>
      <c r="C201" s="171"/>
      <c r="D201" s="171"/>
      <c r="E201" s="172"/>
      <c r="F201" s="172"/>
      <c r="G201" s="172"/>
      <c r="H201" s="174"/>
      <c r="I201" s="174"/>
      <c r="J201" s="175"/>
      <c r="M201" s="177"/>
    </row>
    <row r="202" spans="2:13" s="176" customFormat="1" ht="15.75" customHeight="1">
      <c r="B202" s="172"/>
      <c r="C202" s="171"/>
      <c r="D202" s="171"/>
      <c r="E202" s="172"/>
      <c r="F202" s="172"/>
      <c r="G202" s="172"/>
      <c r="H202" s="174"/>
      <c r="I202" s="174"/>
      <c r="J202" s="175"/>
      <c r="M202" s="177"/>
    </row>
    <row r="203" spans="2:13" s="176" customFormat="1" ht="15.75" customHeight="1">
      <c r="B203" s="172"/>
      <c r="C203" s="171"/>
      <c r="D203" s="171"/>
      <c r="E203" s="172"/>
      <c r="F203" s="172"/>
      <c r="G203" s="172"/>
      <c r="H203" s="174"/>
      <c r="I203" s="174"/>
      <c r="J203" s="175"/>
      <c r="M203" s="177"/>
    </row>
    <row r="204" spans="2:13" s="176" customFormat="1" ht="15.75" customHeight="1">
      <c r="B204" s="172"/>
      <c r="C204" s="171"/>
      <c r="D204" s="171"/>
      <c r="E204" s="172"/>
      <c r="F204" s="172"/>
      <c r="G204" s="172"/>
      <c r="H204" s="174"/>
      <c r="I204" s="174"/>
      <c r="J204" s="175"/>
      <c r="M204" s="177"/>
    </row>
    <row r="205" spans="2:13" s="176" customFormat="1" ht="15.75" customHeight="1">
      <c r="B205" s="172"/>
      <c r="C205" s="171"/>
      <c r="D205" s="171"/>
      <c r="E205" s="172"/>
      <c r="F205" s="172"/>
      <c r="G205" s="172"/>
      <c r="H205" s="174"/>
      <c r="I205" s="174"/>
      <c r="J205" s="175"/>
      <c r="M205" s="177"/>
    </row>
    <row r="206" spans="2:13" s="176" customFormat="1" ht="15.75" customHeight="1">
      <c r="B206" s="172"/>
      <c r="C206" s="171"/>
      <c r="D206" s="171"/>
      <c r="E206" s="172"/>
      <c r="F206" s="172"/>
      <c r="G206" s="172"/>
      <c r="H206" s="174"/>
      <c r="I206" s="174"/>
      <c r="J206" s="175"/>
      <c r="M206" s="177"/>
    </row>
    <row r="207" spans="2:13" s="176" customFormat="1" ht="15.75" customHeight="1">
      <c r="B207" s="172"/>
      <c r="C207" s="171"/>
      <c r="D207" s="171"/>
      <c r="E207" s="172"/>
      <c r="F207" s="172"/>
      <c r="G207" s="172"/>
      <c r="H207" s="174"/>
      <c r="I207" s="174"/>
      <c r="J207" s="175"/>
      <c r="M207" s="177"/>
    </row>
    <row r="208" spans="2:13" s="176" customFormat="1" ht="15.75" customHeight="1">
      <c r="B208" s="172"/>
      <c r="C208" s="171"/>
      <c r="D208" s="171"/>
      <c r="E208" s="172"/>
      <c r="F208" s="172"/>
      <c r="G208" s="172"/>
      <c r="H208" s="174"/>
      <c r="I208" s="174"/>
      <c r="J208" s="175"/>
      <c r="M208" s="177"/>
    </row>
    <row r="209" spans="2:13" s="176" customFormat="1" ht="15.75" customHeight="1">
      <c r="B209" s="172"/>
      <c r="C209" s="171"/>
      <c r="D209" s="171"/>
      <c r="E209" s="172"/>
      <c r="F209" s="172"/>
      <c r="G209" s="172"/>
      <c r="H209" s="174"/>
      <c r="I209" s="174"/>
      <c r="J209" s="175"/>
      <c r="M209" s="177"/>
    </row>
    <row r="210" spans="2:13" s="176" customFormat="1" ht="15.75" customHeight="1">
      <c r="B210" s="172"/>
      <c r="C210" s="171"/>
      <c r="D210" s="171"/>
      <c r="E210" s="172"/>
      <c r="F210" s="172"/>
      <c r="G210" s="172"/>
      <c r="H210" s="174"/>
      <c r="I210" s="174"/>
      <c r="J210" s="175"/>
      <c r="M210" s="177"/>
    </row>
    <row r="211" spans="2:13" s="176" customFormat="1" ht="15.75" customHeight="1">
      <c r="B211" s="172"/>
      <c r="C211" s="171"/>
      <c r="D211" s="171"/>
      <c r="E211" s="172"/>
      <c r="F211" s="172"/>
      <c r="G211" s="172"/>
      <c r="H211" s="174"/>
      <c r="I211" s="174"/>
      <c r="J211" s="175"/>
      <c r="M211" s="177"/>
    </row>
    <row r="212" spans="2:13" s="176" customFormat="1" ht="15.75" customHeight="1">
      <c r="B212" s="172"/>
      <c r="C212" s="171"/>
      <c r="D212" s="171"/>
      <c r="E212" s="172"/>
      <c r="F212" s="172"/>
      <c r="G212" s="172"/>
      <c r="H212" s="174"/>
      <c r="I212" s="174"/>
      <c r="J212" s="175"/>
      <c r="M212" s="177"/>
    </row>
    <row r="213" spans="2:13" s="176" customFormat="1" ht="15.75" customHeight="1">
      <c r="B213" s="172"/>
      <c r="C213" s="171"/>
      <c r="D213" s="171"/>
      <c r="E213" s="172"/>
      <c r="F213" s="172"/>
      <c r="G213" s="172"/>
      <c r="H213" s="174"/>
      <c r="I213" s="174"/>
      <c r="J213" s="175"/>
      <c r="M213" s="177"/>
    </row>
    <row r="214" spans="2:13" s="176" customFormat="1" ht="15.75" customHeight="1">
      <c r="B214" s="172"/>
      <c r="C214" s="171"/>
      <c r="D214" s="171"/>
      <c r="E214" s="172"/>
      <c r="F214" s="172"/>
      <c r="G214" s="172"/>
      <c r="H214" s="174"/>
      <c r="I214" s="174"/>
      <c r="J214" s="175"/>
      <c r="M214" s="177"/>
    </row>
    <row r="215" spans="2:13" s="176" customFormat="1" ht="15.75" customHeight="1">
      <c r="B215" s="172"/>
      <c r="C215" s="171"/>
      <c r="D215" s="171"/>
      <c r="E215" s="172"/>
      <c r="F215" s="172"/>
      <c r="G215" s="172"/>
      <c r="H215" s="174"/>
      <c r="I215" s="174"/>
      <c r="J215" s="175"/>
      <c r="M215" s="177"/>
    </row>
    <row r="216" spans="2:13" s="176" customFormat="1" ht="15.75" customHeight="1">
      <c r="B216" s="172"/>
      <c r="C216" s="171"/>
      <c r="D216" s="171"/>
      <c r="E216" s="172"/>
      <c r="F216" s="172"/>
      <c r="G216" s="172"/>
      <c r="H216" s="174"/>
      <c r="I216" s="174"/>
      <c r="J216" s="175"/>
      <c r="M216" s="177"/>
    </row>
    <row r="217" spans="2:13" s="176" customFormat="1" ht="15.75" customHeight="1">
      <c r="B217" s="172"/>
      <c r="C217" s="171"/>
      <c r="D217" s="171"/>
      <c r="E217" s="172"/>
      <c r="F217" s="172"/>
      <c r="G217" s="172"/>
      <c r="H217" s="174"/>
      <c r="I217" s="174"/>
      <c r="J217" s="175"/>
      <c r="M217" s="177"/>
    </row>
    <row r="218" spans="2:13" s="176" customFormat="1" ht="15.75" customHeight="1">
      <c r="B218" s="172"/>
      <c r="C218" s="171"/>
      <c r="D218" s="171"/>
      <c r="E218" s="172"/>
      <c r="F218" s="172"/>
      <c r="G218" s="172"/>
      <c r="H218" s="174"/>
      <c r="I218" s="174"/>
      <c r="J218" s="175"/>
      <c r="M218" s="177"/>
    </row>
    <row r="219" spans="2:13" s="176" customFormat="1" ht="15.75" customHeight="1">
      <c r="B219" s="172"/>
      <c r="C219" s="171"/>
      <c r="D219" s="171"/>
      <c r="E219" s="172"/>
      <c r="F219" s="172"/>
      <c r="G219" s="172"/>
      <c r="H219" s="174"/>
      <c r="I219" s="174"/>
      <c r="J219" s="175"/>
      <c r="M219" s="177"/>
    </row>
    <row r="220" spans="2:13" s="176" customFormat="1" ht="15.75" customHeight="1">
      <c r="B220" s="172"/>
      <c r="C220" s="171"/>
      <c r="D220" s="171"/>
      <c r="E220" s="172"/>
      <c r="F220" s="172"/>
      <c r="G220" s="172"/>
      <c r="H220" s="174"/>
      <c r="I220" s="174"/>
      <c r="J220" s="175"/>
      <c r="M220" s="177"/>
    </row>
    <row r="221" spans="2:13" s="176" customFormat="1" ht="15.75" customHeight="1">
      <c r="B221" s="172"/>
      <c r="C221" s="171"/>
      <c r="D221" s="171"/>
      <c r="E221" s="172"/>
      <c r="F221" s="172"/>
      <c r="G221" s="172"/>
      <c r="H221" s="174"/>
      <c r="I221" s="174"/>
      <c r="J221" s="175"/>
      <c r="M221" s="177"/>
    </row>
    <row r="222" spans="2:13" s="176" customFormat="1" ht="15.75" customHeight="1">
      <c r="B222" s="172"/>
      <c r="C222" s="171"/>
      <c r="D222" s="171"/>
      <c r="E222" s="172"/>
      <c r="F222" s="172"/>
      <c r="G222" s="172"/>
      <c r="H222" s="174"/>
      <c r="I222" s="174"/>
      <c r="J222" s="175"/>
      <c r="M222" s="177"/>
    </row>
    <row r="223" spans="2:13" s="176" customFormat="1" ht="15.75" customHeight="1">
      <c r="B223" s="172"/>
      <c r="C223" s="171"/>
      <c r="D223" s="171"/>
      <c r="E223" s="172"/>
      <c r="F223" s="172"/>
      <c r="G223" s="172"/>
      <c r="H223" s="174"/>
      <c r="I223" s="174"/>
      <c r="J223" s="175"/>
      <c r="M223" s="177"/>
    </row>
    <row r="224" spans="2:13" s="176" customFormat="1" ht="15.75" customHeight="1">
      <c r="B224" s="172"/>
      <c r="C224" s="171"/>
      <c r="D224" s="171"/>
      <c r="E224" s="172"/>
      <c r="F224" s="172"/>
      <c r="G224" s="172"/>
      <c r="H224" s="174"/>
      <c r="I224" s="174"/>
      <c r="J224" s="175"/>
      <c r="M224" s="177"/>
    </row>
    <row r="225" spans="2:13" s="176" customFormat="1" ht="15.75" customHeight="1">
      <c r="B225" s="172"/>
      <c r="C225" s="171"/>
      <c r="D225" s="171"/>
      <c r="E225" s="172"/>
      <c r="F225" s="172"/>
      <c r="G225" s="172"/>
      <c r="H225" s="174"/>
      <c r="I225" s="174"/>
      <c r="J225" s="175"/>
      <c r="M225" s="177"/>
    </row>
    <row r="226" spans="2:13" s="176" customFormat="1" ht="15.75" customHeight="1">
      <c r="B226" s="172"/>
      <c r="C226" s="171"/>
      <c r="D226" s="171"/>
      <c r="E226" s="172"/>
      <c r="F226" s="172"/>
      <c r="G226" s="172"/>
      <c r="H226" s="174"/>
      <c r="I226" s="174"/>
      <c r="J226" s="175"/>
      <c r="M226" s="177"/>
    </row>
    <row r="227" spans="2:13" s="176" customFormat="1" ht="15.75" customHeight="1">
      <c r="B227" s="172"/>
      <c r="C227" s="171"/>
      <c r="D227" s="171"/>
      <c r="E227" s="172"/>
      <c r="F227" s="172"/>
      <c r="G227" s="172"/>
      <c r="H227" s="174"/>
      <c r="I227" s="174"/>
      <c r="J227" s="175"/>
      <c r="M227" s="177"/>
    </row>
    <row r="228" spans="2:13" s="176" customFormat="1" ht="15.75" customHeight="1">
      <c r="B228" s="172"/>
      <c r="C228" s="171"/>
      <c r="D228" s="171"/>
      <c r="E228" s="172"/>
      <c r="F228" s="172"/>
      <c r="G228" s="172"/>
      <c r="H228" s="174"/>
      <c r="I228" s="174"/>
      <c r="J228" s="175"/>
      <c r="M228" s="177"/>
    </row>
    <row r="229" spans="2:13" s="176" customFormat="1" ht="15.75" customHeight="1">
      <c r="B229" s="172"/>
      <c r="C229" s="171"/>
      <c r="D229" s="171"/>
      <c r="E229" s="172"/>
      <c r="F229" s="172"/>
      <c r="G229" s="172"/>
      <c r="H229" s="174"/>
      <c r="I229" s="174"/>
      <c r="J229" s="175"/>
      <c r="M229" s="177"/>
    </row>
    <row r="230" spans="2:13" s="176" customFormat="1" ht="15.75" customHeight="1">
      <c r="B230" s="172"/>
      <c r="C230" s="171"/>
      <c r="D230" s="171"/>
      <c r="E230" s="172"/>
      <c r="F230" s="172"/>
      <c r="G230" s="172"/>
      <c r="H230" s="174"/>
      <c r="I230" s="174"/>
      <c r="J230" s="175"/>
      <c r="M230" s="177"/>
    </row>
    <row r="231" spans="2:13" s="176" customFormat="1" ht="15.75" customHeight="1">
      <c r="B231" s="172"/>
      <c r="C231" s="171"/>
      <c r="D231" s="171"/>
      <c r="E231" s="172"/>
      <c r="F231" s="172"/>
      <c r="G231" s="172"/>
      <c r="H231" s="174"/>
      <c r="I231" s="174"/>
      <c r="J231" s="175"/>
      <c r="M231" s="177"/>
    </row>
    <row r="232" spans="2:13" s="176" customFormat="1" ht="15.75" customHeight="1">
      <c r="B232" s="172"/>
      <c r="C232" s="171"/>
      <c r="D232" s="171"/>
      <c r="E232" s="172"/>
      <c r="F232" s="172"/>
      <c r="G232" s="172"/>
      <c r="H232" s="174"/>
      <c r="I232" s="174"/>
      <c r="J232" s="175"/>
      <c r="M232" s="177"/>
    </row>
    <row r="233" spans="2:13" s="176" customFormat="1" ht="15.75" customHeight="1">
      <c r="B233" s="172"/>
      <c r="C233" s="171"/>
      <c r="D233" s="171"/>
      <c r="E233" s="172"/>
      <c r="F233" s="172"/>
      <c r="G233" s="172"/>
      <c r="H233" s="174"/>
      <c r="I233" s="174"/>
      <c r="J233" s="175"/>
      <c r="M233" s="177"/>
    </row>
    <row r="234" spans="2:13" s="176" customFormat="1" ht="15.75" customHeight="1">
      <c r="B234" s="172"/>
      <c r="C234" s="171"/>
      <c r="D234" s="171"/>
      <c r="E234" s="172"/>
      <c r="F234" s="172"/>
      <c r="G234" s="172"/>
      <c r="H234" s="174"/>
      <c r="I234" s="174"/>
      <c r="J234" s="175"/>
      <c r="M234" s="177"/>
    </row>
    <row r="235" spans="2:13" s="176" customFormat="1" ht="15.75" customHeight="1">
      <c r="B235" s="172"/>
      <c r="C235" s="171"/>
      <c r="D235" s="171"/>
      <c r="E235" s="172"/>
      <c r="F235" s="172"/>
      <c r="G235" s="172"/>
      <c r="H235" s="174"/>
      <c r="I235" s="174"/>
      <c r="J235" s="175"/>
      <c r="M235" s="177"/>
    </row>
    <row r="236" spans="2:13" s="176" customFormat="1" ht="15.75" customHeight="1">
      <c r="B236" s="172"/>
      <c r="C236" s="171"/>
      <c r="D236" s="171"/>
      <c r="E236" s="172"/>
      <c r="F236" s="172"/>
      <c r="G236" s="172"/>
      <c r="H236" s="174"/>
      <c r="I236" s="174"/>
      <c r="J236" s="175"/>
      <c r="M236" s="177"/>
    </row>
    <row r="237" spans="2:13" s="176" customFormat="1" ht="15.75" customHeight="1">
      <c r="B237" s="172"/>
      <c r="C237" s="171"/>
      <c r="D237" s="171"/>
      <c r="E237" s="172"/>
      <c r="F237" s="172"/>
      <c r="G237" s="172"/>
      <c r="H237" s="174"/>
      <c r="I237" s="174"/>
      <c r="J237" s="175"/>
      <c r="M237" s="177"/>
    </row>
    <row r="238" spans="2:13" s="176" customFormat="1" ht="15.75" customHeight="1">
      <c r="B238" s="172"/>
      <c r="C238" s="171"/>
      <c r="D238" s="171"/>
      <c r="E238" s="172"/>
      <c r="F238" s="172"/>
      <c r="G238" s="172"/>
      <c r="H238" s="174"/>
      <c r="I238" s="174"/>
      <c r="J238" s="175"/>
      <c r="M238" s="177"/>
    </row>
    <row r="239" spans="2:13" s="176" customFormat="1" ht="15.75" customHeight="1">
      <c r="B239" s="172"/>
      <c r="C239" s="171"/>
      <c r="D239" s="171"/>
      <c r="E239" s="172"/>
      <c r="F239" s="172"/>
      <c r="G239" s="172"/>
      <c r="H239" s="174"/>
      <c r="I239" s="174"/>
      <c r="J239" s="175"/>
      <c r="M239" s="177"/>
    </row>
    <row r="240" spans="2:13" s="176" customFormat="1" ht="15.75" customHeight="1">
      <c r="B240" s="172"/>
      <c r="C240" s="171"/>
      <c r="D240" s="171"/>
      <c r="E240" s="172"/>
      <c r="F240" s="172"/>
      <c r="G240" s="172"/>
      <c r="H240" s="174"/>
      <c r="I240" s="174"/>
      <c r="J240" s="175"/>
      <c r="M240" s="177"/>
    </row>
    <row r="241" spans="2:13" s="176" customFormat="1" ht="15.75" customHeight="1">
      <c r="B241" s="172"/>
      <c r="C241" s="171"/>
      <c r="D241" s="171"/>
      <c r="E241" s="172"/>
      <c r="F241" s="172"/>
      <c r="G241" s="172"/>
      <c r="H241" s="174"/>
      <c r="I241" s="174"/>
      <c r="J241" s="175"/>
      <c r="M241" s="177"/>
    </row>
    <row r="242" spans="2:13" s="176" customFormat="1" ht="15.75" customHeight="1">
      <c r="B242" s="172"/>
      <c r="C242" s="171"/>
      <c r="D242" s="171"/>
      <c r="E242" s="172"/>
      <c r="F242" s="172"/>
      <c r="G242" s="172"/>
      <c r="H242" s="174"/>
      <c r="I242" s="174"/>
      <c r="J242" s="175"/>
      <c r="M242" s="177"/>
    </row>
    <row r="243" spans="2:13" s="176" customFormat="1" ht="15.75" customHeight="1">
      <c r="B243" s="172"/>
      <c r="C243" s="171"/>
      <c r="D243" s="171"/>
      <c r="E243" s="172"/>
      <c r="F243" s="172"/>
      <c r="G243" s="172"/>
      <c r="H243" s="174"/>
      <c r="I243" s="174"/>
      <c r="J243" s="175"/>
      <c r="M243" s="177"/>
    </row>
    <row r="244" spans="2:13" s="176" customFormat="1" ht="15.75" customHeight="1">
      <c r="B244" s="172"/>
      <c r="C244" s="171"/>
      <c r="D244" s="171"/>
      <c r="E244" s="172"/>
      <c r="F244" s="172"/>
      <c r="G244" s="172"/>
      <c r="H244" s="174"/>
      <c r="I244" s="174"/>
      <c r="J244" s="175"/>
      <c r="M244" s="177"/>
    </row>
    <row r="245" spans="2:13" s="176" customFormat="1" ht="15.75" customHeight="1">
      <c r="B245" s="172"/>
      <c r="C245" s="171"/>
      <c r="D245" s="171"/>
      <c r="E245" s="172"/>
      <c r="F245" s="172"/>
      <c r="G245" s="172"/>
      <c r="H245" s="174"/>
      <c r="I245" s="174"/>
      <c r="J245" s="175"/>
      <c r="M245" s="177"/>
    </row>
    <row r="246" spans="2:13" s="176" customFormat="1" ht="15.75" customHeight="1">
      <c r="B246" s="172"/>
      <c r="C246" s="171"/>
      <c r="D246" s="171"/>
      <c r="E246" s="172"/>
      <c r="F246" s="172"/>
      <c r="G246" s="172"/>
      <c r="H246" s="174"/>
      <c r="I246" s="174"/>
      <c r="J246" s="175"/>
      <c r="M246" s="177"/>
    </row>
    <row r="247" spans="2:13" s="176" customFormat="1" ht="15.75" customHeight="1">
      <c r="B247" s="172"/>
      <c r="C247" s="171"/>
      <c r="D247" s="171"/>
      <c r="E247" s="172"/>
      <c r="F247" s="172"/>
      <c r="G247" s="172"/>
      <c r="H247" s="174"/>
      <c r="I247" s="174"/>
      <c r="J247" s="175"/>
      <c r="M247" s="177"/>
    </row>
    <row r="248" spans="2:13" s="176" customFormat="1" ht="15.75" customHeight="1">
      <c r="B248" s="172"/>
      <c r="C248" s="171"/>
      <c r="D248" s="171"/>
      <c r="E248" s="172"/>
      <c r="F248" s="172"/>
      <c r="G248" s="172"/>
      <c r="H248" s="174"/>
      <c r="I248" s="174"/>
      <c r="J248" s="175"/>
      <c r="M248" s="177"/>
    </row>
    <row r="249" spans="2:13" s="176" customFormat="1" ht="15.75" customHeight="1">
      <c r="B249" s="172"/>
      <c r="C249" s="171"/>
      <c r="D249" s="171"/>
      <c r="E249" s="172"/>
      <c r="F249" s="172"/>
      <c r="G249" s="172"/>
      <c r="H249" s="174"/>
      <c r="I249" s="174"/>
      <c r="J249" s="175"/>
      <c r="M249" s="177"/>
    </row>
    <row r="250" spans="2:13" s="176" customFormat="1" ht="15.75" customHeight="1">
      <c r="B250" s="172"/>
      <c r="C250" s="171"/>
      <c r="D250" s="171"/>
      <c r="E250" s="172"/>
      <c r="F250" s="172"/>
      <c r="G250" s="172"/>
      <c r="H250" s="174"/>
      <c r="I250" s="174"/>
      <c r="J250" s="175"/>
      <c r="M250" s="177"/>
    </row>
    <row r="251" spans="2:13" s="176" customFormat="1" ht="15.75" customHeight="1">
      <c r="B251" s="172"/>
      <c r="C251" s="171"/>
      <c r="D251" s="171"/>
      <c r="E251" s="172"/>
      <c r="F251" s="172"/>
      <c r="G251" s="172"/>
      <c r="H251" s="174"/>
      <c r="I251" s="174"/>
      <c r="J251" s="175"/>
      <c r="M251" s="177"/>
    </row>
    <row r="252" spans="2:13" s="176" customFormat="1" ht="15.75" customHeight="1">
      <c r="B252" s="172"/>
      <c r="C252" s="171"/>
      <c r="D252" s="171"/>
      <c r="E252" s="172"/>
      <c r="F252" s="172"/>
      <c r="G252" s="172"/>
      <c r="H252" s="174"/>
      <c r="I252" s="174"/>
      <c r="J252" s="175"/>
      <c r="M252" s="177"/>
    </row>
    <row r="253" spans="2:13" s="176" customFormat="1" ht="15.75" customHeight="1">
      <c r="B253" s="172"/>
      <c r="C253" s="171"/>
      <c r="D253" s="171"/>
      <c r="E253" s="172"/>
      <c r="F253" s="172"/>
      <c r="G253" s="172"/>
      <c r="H253" s="174"/>
      <c r="I253" s="174"/>
      <c r="J253" s="175"/>
      <c r="M253" s="177"/>
    </row>
    <row r="254" spans="2:13" s="176" customFormat="1" ht="15.75" customHeight="1">
      <c r="B254" s="172"/>
      <c r="C254" s="171"/>
      <c r="D254" s="171"/>
      <c r="E254" s="172"/>
      <c r="F254" s="172"/>
      <c r="G254" s="172"/>
      <c r="H254" s="174"/>
      <c r="I254" s="174"/>
      <c r="J254" s="175"/>
      <c r="M254" s="177"/>
    </row>
    <row r="255" spans="2:13" s="176" customFormat="1" ht="15.75" customHeight="1">
      <c r="B255" s="172"/>
      <c r="C255" s="171"/>
      <c r="D255" s="171"/>
      <c r="E255" s="172"/>
      <c r="F255" s="172"/>
      <c r="G255" s="172"/>
      <c r="H255" s="174"/>
      <c r="I255" s="174"/>
      <c r="J255" s="175"/>
      <c r="M255" s="177"/>
    </row>
    <row r="256" spans="2:13" s="176" customFormat="1" ht="15.75" customHeight="1">
      <c r="B256" s="172"/>
      <c r="C256" s="171"/>
      <c r="D256" s="171"/>
      <c r="E256" s="172"/>
      <c r="F256" s="172"/>
      <c r="G256" s="172"/>
      <c r="H256" s="174"/>
      <c r="I256" s="174"/>
      <c r="J256" s="175"/>
      <c r="M256" s="177"/>
    </row>
    <row r="257" spans="2:13" s="176" customFormat="1" ht="15.75" customHeight="1">
      <c r="B257" s="172"/>
      <c r="C257" s="171"/>
      <c r="D257" s="171"/>
      <c r="E257" s="172"/>
      <c r="F257" s="172"/>
      <c r="G257" s="172"/>
      <c r="H257" s="174"/>
      <c r="I257" s="174"/>
      <c r="J257" s="175"/>
      <c r="M257" s="177"/>
    </row>
    <row r="258" spans="2:13" s="176" customFormat="1" ht="15.75" customHeight="1">
      <c r="B258" s="172"/>
      <c r="C258" s="171"/>
      <c r="D258" s="171"/>
      <c r="E258" s="172"/>
      <c r="F258" s="172"/>
      <c r="G258" s="172"/>
      <c r="H258" s="174"/>
      <c r="I258" s="174"/>
      <c r="J258" s="175"/>
      <c r="M258" s="177"/>
    </row>
    <row r="259" spans="2:13" s="176" customFormat="1" ht="15.75" customHeight="1">
      <c r="B259" s="172"/>
      <c r="C259" s="171"/>
      <c r="D259" s="171"/>
      <c r="E259" s="172"/>
      <c r="F259" s="172"/>
      <c r="G259" s="172"/>
      <c r="H259" s="174"/>
      <c r="I259" s="174"/>
      <c r="J259" s="175"/>
      <c r="M259" s="177"/>
    </row>
    <row r="260" spans="2:13" s="176" customFormat="1" ht="15.75" customHeight="1">
      <c r="B260" s="172"/>
      <c r="C260" s="171"/>
      <c r="D260" s="171"/>
      <c r="E260" s="172"/>
      <c r="F260" s="172"/>
      <c r="G260" s="172"/>
      <c r="H260" s="174"/>
      <c r="I260" s="174"/>
      <c r="J260" s="175"/>
      <c r="M260" s="177"/>
    </row>
    <row r="261" spans="2:13" s="176" customFormat="1" ht="15.75" customHeight="1">
      <c r="B261" s="172"/>
      <c r="C261" s="171"/>
      <c r="D261" s="171"/>
      <c r="E261" s="172"/>
      <c r="F261" s="172"/>
      <c r="G261" s="172"/>
      <c r="H261" s="174"/>
      <c r="I261" s="174"/>
      <c r="J261" s="175"/>
      <c r="M261" s="177"/>
    </row>
    <row r="262" spans="2:13" s="176" customFormat="1" ht="15.75" customHeight="1">
      <c r="B262" s="172"/>
      <c r="C262" s="171"/>
      <c r="D262" s="171"/>
      <c r="E262" s="172"/>
      <c r="F262" s="172"/>
      <c r="G262" s="172"/>
      <c r="H262" s="174"/>
      <c r="I262" s="174"/>
      <c r="J262" s="175"/>
      <c r="M262" s="177"/>
    </row>
    <row r="263" spans="2:13" s="176" customFormat="1" ht="15.75" customHeight="1">
      <c r="B263" s="172"/>
      <c r="C263" s="171"/>
      <c r="D263" s="171"/>
      <c r="E263" s="172"/>
      <c r="F263" s="172"/>
      <c r="G263" s="172"/>
      <c r="H263" s="174"/>
      <c r="I263" s="174"/>
      <c r="J263" s="175"/>
      <c r="M263" s="177"/>
    </row>
    <row r="264" spans="2:13" s="176" customFormat="1" ht="15.75" customHeight="1">
      <c r="B264" s="172"/>
      <c r="C264" s="171"/>
      <c r="D264" s="171"/>
      <c r="E264" s="172"/>
      <c r="F264" s="172"/>
      <c r="G264" s="172"/>
      <c r="H264" s="174"/>
      <c r="I264" s="174"/>
      <c r="J264" s="175"/>
      <c r="M264" s="177"/>
    </row>
    <row r="265" spans="2:13" s="176" customFormat="1" ht="15.75" customHeight="1">
      <c r="B265" s="172"/>
      <c r="C265" s="171"/>
      <c r="D265" s="171"/>
      <c r="E265" s="172"/>
      <c r="F265" s="172"/>
      <c r="G265" s="172"/>
      <c r="H265" s="174"/>
      <c r="I265" s="174"/>
      <c r="J265" s="175"/>
      <c r="M265" s="177"/>
    </row>
    <row r="266" spans="2:13" s="176" customFormat="1" ht="15.75" customHeight="1">
      <c r="B266" s="172"/>
      <c r="C266" s="171"/>
      <c r="D266" s="171"/>
      <c r="E266" s="172"/>
      <c r="F266" s="172"/>
      <c r="G266" s="172"/>
      <c r="H266" s="174"/>
      <c r="I266" s="174"/>
      <c r="J266" s="175"/>
      <c r="M266" s="177"/>
    </row>
    <row r="267" spans="2:13" s="176" customFormat="1" ht="15.75" customHeight="1">
      <c r="B267" s="172"/>
      <c r="C267" s="171"/>
      <c r="D267" s="171"/>
      <c r="E267" s="172"/>
      <c r="F267" s="172"/>
      <c r="G267" s="172"/>
      <c r="H267" s="174"/>
      <c r="I267" s="174"/>
      <c r="J267" s="175"/>
      <c r="M267" s="177"/>
    </row>
    <row r="268" spans="2:13" s="176" customFormat="1" ht="15.75" customHeight="1">
      <c r="B268" s="172"/>
      <c r="C268" s="171"/>
      <c r="D268" s="171"/>
      <c r="E268" s="172"/>
      <c r="F268" s="172"/>
      <c r="G268" s="172"/>
      <c r="H268" s="174"/>
      <c r="I268" s="174"/>
      <c r="J268" s="175"/>
      <c r="M268" s="177"/>
    </row>
    <row r="269" spans="2:13" s="176" customFormat="1" ht="15.75" customHeight="1">
      <c r="B269" s="172"/>
      <c r="C269" s="171"/>
      <c r="D269" s="171"/>
      <c r="E269" s="172"/>
      <c r="F269" s="172"/>
      <c r="G269" s="172"/>
      <c r="H269" s="174"/>
      <c r="I269" s="174"/>
      <c r="J269" s="175"/>
      <c r="M269" s="177"/>
    </row>
    <row r="270" spans="2:13" s="176" customFormat="1" ht="15.75" customHeight="1">
      <c r="B270" s="172"/>
      <c r="C270" s="171"/>
      <c r="D270" s="171"/>
      <c r="E270" s="172"/>
      <c r="F270" s="172"/>
      <c r="G270" s="172"/>
      <c r="H270" s="174"/>
      <c r="I270" s="174"/>
      <c r="J270" s="175"/>
      <c r="M270" s="177"/>
    </row>
    <row r="271" spans="2:13" s="176" customFormat="1" ht="15.75" customHeight="1">
      <c r="B271" s="172"/>
      <c r="C271" s="171"/>
      <c r="D271" s="171"/>
      <c r="E271" s="172"/>
      <c r="F271" s="172"/>
      <c r="G271" s="172"/>
      <c r="H271" s="174"/>
      <c r="I271" s="174"/>
      <c r="J271" s="175"/>
      <c r="M271" s="177"/>
    </row>
    <row r="272" spans="2:13" s="176" customFormat="1" ht="15.75" customHeight="1">
      <c r="B272" s="172"/>
      <c r="C272" s="171"/>
      <c r="D272" s="171"/>
      <c r="E272" s="172"/>
      <c r="F272" s="172"/>
      <c r="G272" s="172"/>
      <c r="H272" s="174"/>
      <c r="I272" s="174"/>
      <c r="J272" s="175"/>
      <c r="M272" s="177"/>
    </row>
    <row r="273" spans="2:13" s="176" customFormat="1" ht="15.75" customHeight="1">
      <c r="B273" s="172"/>
      <c r="C273" s="171"/>
      <c r="D273" s="171"/>
      <c r="E273" s="172"/>
      <c r="F273" s="172"/>
      <c r="G273" s="172"/>
      <c r="H273" s="174"/>
      <c r="I273" s="174"/>
      <c r="J273" s="175"/>
      <c r="M273" s="177"/>
    </row>
    <row r="274" spans="2:13" s="176" customFormat="1" ht="15.75" customHeight="1">
      <c r="B274" s="172"/>
      <c r="C274" s="171"/>
      <c r="D274" s="171"/>
      <c r="E274" s="172"/>
      <c r="F274" s="172"/>
      <c r="G274" s="172"/>
      <c r="H274" s="174"/>
      <c r="I274" s="174"/>
      <c r="J274" s="175"/>
      <c r="M274" s="177"/>
    </row>
    <row r="275" spans="2:13" s="176" customFormat="1" ht="15.75" customHeight="1">
      <c r="B275" s="172"/>
      <c r="C275" s="171"/>
      <c r="D275" s="171"/>
      <c r="E275" s="172"/>
      <c r="F275" s="172"/>
      <c r="G275" s="172"/>
      <c r="H275" s="174"/>
      <c r="I275" s="174"/>
      <c r="J275" s="175"/>
      <c r="M275" s="177"/>
    </row>
    <row r="276" spans="2:13" s="176" customFormat="1" ht="15.75" customHeight="1">
      <c r="B276" s="172"/>
      <c r="C276" s="171"/>
      <c r="D276" s="171"/>
      <c r="E276" s="172"/>
      <c r="F276" s="172"/>
      <c r="G276" s="172"/>
      <c r="H276" s="174"/>
      <c r="I276" s="174"/>
      <c r="J276" s="175"/>
      <c r="M276" s="177"/>
    </row>
    <row r="277" spans="2:13" s="176" customFormat="1" ht="15.75" customHeight="1">
      <c r="B277" s="172"/>
      <c r="C277" s="171"/>
      <c r="D277" s="171"/>
      <c r="E277" s="172"/>
      <c r="F277" s="172"/>
      <c r="G277" s="172"/>
      <c r="H277" s="174"/>
      <c r="I277" s="174"/>
      <c r="J277" s="175"/>
      <c r="M277" s="177"/>
    </row>
    <row r="278" spans="2:13" s="176" customFormat="1" ht="15.75" customHeight="1">
      <c r="B278" s="172"/>
      <c r="C278" s="171"/>
      <c r="D278" s="171"/>
      <c r="E278" s="172"/>
      <c r="F278" s="172"/>
      <c r="G278" s="172"/>
      <c r="H278" s="174"/>
      <c r="I278" s="174"/>
      <c r="J278" s="175"/>
      <c r="M278" s="177"/>
    </row>
    <row r="279" spans="2:13" s="176" customFormat="1" ht="15.75" customHeight="1">
      <c r="B279" s="172"/>
      <c r="C279" s="171"/>
      <c r="D279" s="171"/>
      <c r="E279" s="172"/>
      <c r="F279" s="172"/>
      <c r="G279" s="172"/>
      <c r="H279" s="174"/>
      <c r="I279" s="174"/>
      <c r="J279" s="175"/>
      <c r="M279" s="177"/>
    </row>
    <row r="280" spans="2:13" s="176" customFormat="1" ht="15.75" customHeight="1">
      <c r="B280" s="172"/>
      <c r="C280" s="171"/>
      <c r="D280" s="171"/>
      <c r="E280" s="172"/>
      <c r="F280" s="172"/>
      <c r="G280" s="172"/>
      <c r="H280" s="174"/>
      <c r="I280" s="174"/>
      <c r="J280" s="175"/>
      <c r="M280" s="177"/>
    </row>
    <row r="281" spans="2:13" s="176" customFormat="1" ht="15.75" customHeight="1">
      <c r="B281" s="172"/>
      <c r="C281" s="171"/>
      <c r="D281" s="171"/>
      <c r="E281" s="172"/>
      <c r="F281" s="172"/>
      <c r="G281" s="172"/>
      <c r="H281" s="174"/>
      <c r="I281" s="174"/>
      <c r="J281" s="175"/>
      <c r="M281" s="177"/>
    </row>
    <row r="282" spans="2:13" s="176" customFormat="1" ht="15.75" customHeight="1">
      <c r="B282" s="172"/>
      <c r="C282" s="171"/>
      <c r="D282" s="171"/>
      <c r="E282" s="172"/>
      <c r="F282" s="172"/>
      <c r="G282" s="172"/>
      <c r="H282" s="174"/>
      <c r="I282" s="174"/>
      <c r="J282" s="175"/>
      <c r="M282" s="177"/>
    </row>
    <row r="283" spans="2:13" s="176" customFormat="1" ht="15.75" customHeight="1">
      <c r="B283" s="172"/>
      <c r="C283" s="171"/>
      <c r="D283" s="171"/>
      <c r="E283" s="172"/>
      <c r="F283" s="172"/>
      <c r="G283" s="172"/>
      <c r="H283" s="174"/>
      <c r="I283" s="174"/>
      <c r="J283" s="175"/>
      <c r="M283" s="177"/>
    </row>
    <row r="284" spans="2:13" s="176" customFormat="1" ht="15.75" customHeight="1">
      <c r="B284" s="172"/>
      <c r="C284" s="171"/>
      <c r="D284" s="171"/>
      <c r="E284" s="172"/>
      <c r="F284" s="172"/>
      <c r="G284" s="172"/>
      <c r="H284" s="174"/>
      <c r="I284" s="174"/>
      <c r="J284" s="175"/>
      <c r="M284" s="177"/>
    </row>
    <row r="285" spans="2:13" s="176" customFormat="1" ht="15.75" customHeight="1">
      <c r="B285" s="172"/>
      <c r="C285" s="171"/>
      <c r="D285" s="171"/>
      <c r="E285" s="172"/>
      <c r="F285" s="172"/>
      <c r="G285" s="172"/>
      <c r="H285" s="174"/>
      <c r="I285" s="174"/>
      <c r="J285" s="175"/>
      <c r="M285" s="177"/>
    </row>
    <row r="286" spans="2:13" s="176" customFormat="1" ht="15.75" customHeight="1">
      <c r="B286" s="172"/>
      <c r="C286" s="171"/>
      <c r="D286" s="171"/>
      <c r="E286" s="172"/>
      <c r="F286" s="172"/>
      <c r="G286" s="172"/>
      <c r="H286" s="174"/>
      <c r="I286" s="174"/>
      <c r="J286" s="175"/>
      <c r="M286" s="177"/>
    </row>
    <row r="287" spans="2:13" s="176" customFormat="1" ht="15.75" customHeight="1">
      <c r="B287" s="172"/>
      <c r="C287" s="171"/>
      <c r="D287" s="171"/>
      <c r="E287" s="172"/>
      <c r="F287" s="172"/>
      <c r="G287" s="172"/>
      <c r="H287" s="174"/>
      <c r="I287" s="174"/>
      <c r="J287" s="175"/>
      <c r="M287" s="177"/>
    </row>
    <row r="288" spans="2:13" s="176" customFormat="1" ht="15.75" customHeight="1">
      <c r="B288" s="172"/>
      <c r="C288" s="171"/>
      <c r="D288" s="171"/>
      <c r="E288" s="172"/>
      <c r="F288" s="172"/>
      <c r="G288" s="172"/>
      <c r="H288" s="174"/>
      <c r="I288" s="174"/>
      <c r="J288" s="175"/>
      <c r="M288" s="177"/>
    </row>
    <row r="289" spans="2:13" s="176" customFormat="1" ht="15.75" customHeight="1">
      <c r="B289" s="172"/>
      <c r="C289" s="171"/>
      <c r="D289" s="171"/>
      <c r="E289" s="172"/>
      <c r="F289" s="172"/>
      <c r="G289" s="172"/>
      <c r="H289" s="174"/>
      <c r="I289" s="174"/>
      <c r="J289" s="175"/>
      <c r="M289" s="177"/>
    </row>
    <row r="290" spans="2:13" s="176" customFormat="1" ht="15.75" customHeight="1">
      <c r="B290" s="172"/>
      <c r="C290" s="171"/>
      <c r="D290" s="171"/>
      <c r="E290" s="172"/>
      <c r="F290" s="172"/>
      <c r="G290" s="172"/>
      <c r="H290" s="174"/>
      <c r="I290" s="174"/>
      <c r="J290" s="175"/>
      <c r="M290" s="177"/>
    </row>
    <row r="291" spans="2:13" s="176" customFormat="1" ht="15.75" customHeight="1">
      <c r="B291" s="172"/>
      <c r="C291" s="171"/>
      <c r="D291" s="171"/>
      <c r="E291" s="172"/>
      <c r="F291" s="172"/>
      <c r="G291" s="172"/>
      <c r="H291" s="174"/>
      <c r="I291" s="174"/>
      <c r="J291" s="175"/>
      <c r="M291" s="177"/>
    </row>
    <row r="292" spans="2:13" s="176" customFormat="1" ht="15.75" customHeight="1">
      <c r="B292" s="172"/>
      <c r="C292" s="171"/>
      <c r="D292" s="171"/>
      <c r="E292" s="172"/>
      <c r="F292" s="172"/>
      <c r="G292" s="172"/>
      <c r="H292" s="174"/>
      <c r="I292" s="174"/>
      <c r="J292" s="175"/>
      <c r="M292" s="177"/>
    </row>
    <row r="293" spans="2:13" s="176" customFormat="1" ht="15.75" customHeight="1">
      <c r="B293" s="172"/>
      <c r="C293" s="171"/>
      <c r="D293" s="171"/>
      <c r="E293" s="172"/>
      <c r="F293" s="172"/>
      <c r="G293" s="172"/>
      <c r="H293" s="174"/>
      <c r="I293" s="174"/>
      <c r="J293" s="175"/>
      <c r="M293" s="177"/>
    </row>
    <row r="294" spans="2:13" s="176" customFormat="1" ht="15.75" customHeight="1">
      <c r="B294" s="172"/>
      <c r="C294" s="171"/>
      <c r="D294" s="171"/>
      <c r="E294" s="172"/>
      <c r="F294" s="172"/>
      <c r="G294" s="172"/>
      <c r="H294" s="174"/>
      <c r="I294" s="174"/>
      <c r="J294" s="175"/>
      <c r="M294" s="177"/>
    </row>
    <row r="295" spans="2:13" s="176" customFormat="1" ht="15.75" customHeight="1">
      <c r="B295" s="172"/>
      <c r="C295" s="171"/>
      <c r="D295" s="171"/>
      <c r="E295" s="172"/>
      <c r="F295" s="172"/>
      <c r="G295" s="172"/>
      <c r="H295" s="174"/>
      <c r="I295" s="174"/>
      <c r="J295" s="175"/>
      <c r="M295" s="177"/>
    </row>
    <row r="296" spans="2:13" s="176" customFormat="1" ht="15.75" customHeight="1">
      <c r="B296" s="172"/>
      <c r="C296" s="171"/>
      <c r="D296" s="171"/>
      <c r="E296" s="172"/>
      <c r="F296" s="172"/>
      <c r="G296" s="172"/>
      <c r="H296" s="174"/>
      <c r="I296" s="174"/>
      <c r="J296" s="175"/>
      <c r="M296" s="177"/>
    </row>
    <row r="297" spans="2:13" s="176" customFormat="1" ht="15.75" customHeight="1">
      <c r="B297" s="172"/>
      <c r="C297" s="171"/>
      <c r="D297" s="171"/>
      <c r="E297" s="172"/>
      <c r="F297" s="172"/>
      <c r="G297" s="172"/>
      <c r="H297" s="174"/>
      <c r="I297" s="174"/>
      <c r="J297" s="175"/>
      <c r="M297" s="177"/>
    </row>
    <row r="298" spans="2:13" s="176" customFormat="1" ht="15.75" customHeight="1">
      <c r="B298" s="172"/>
      <c r="C298" s="171"/>
      <c r="D298" s="171"/>
      <c r="E298" s="172"/>
      <c r="F298" s="172"/>
      <c r="G298" s="172"/>
      <c r="H298" s="174"/>
      <c r="I298" s="174"/>
      <c r="J298" s="175"/>
      <c r="M298" s="177"/>
    </row>
    <row r="299" spans="2:13" s="176" customFormat="1" ht="15.75" customHeight="1">
      <c r="B299" s="172"/>
      <c r="C299" s="171"/>
      <c r="D299" s="171"/>
      <c r="E299" s="172"/>
      <c r="F299" s="172"/>
      <c r="G299" s="172"/>
      <c r="H299" s="174"/>
      <c r="I299" s="174"/>
      <c r="J299" s="175"/>
      <c r="M299" s="177"/>
    </row>
    <row r="300" spans="2:13" s="176" customFormat="1" ht="15.75" customHeight="1">
      <c r="B300" s="172"/>
      <c r="C300" s="171"/>
      <c r="D300" s="171"/>
      <c r="E300" s="172"/>
      <c r="F300" s="172"/>
      <c r="G300" s="172"/>
      <c r="H300" s="174"/>
      <c r="I300" s="174"/>
      <c r="J300" s="175"/>
      <c r="M300" s="177"/>
    </row>
    <row r="301" spans="2:13" s="176" customFormat="1" ht="15.75" customHeight="1">
      <c r="B301" s="172"/>
      <c r="C301" s="171"/>
      <c r="D301" s="171"/>
      <c r="E301" s="172"/>
      <c r="F301" s="172"/>
      <c r="G301" s="172"/>
      <c r="H301" s="174"/>
      <c r="I301" s="174"/>
      <c r="J301" s="175"/>
      <c r="M301" s="177"/>
    </row>
    <row r="302" spans="2:13" s="176" customFormat="1" ht="15.75" customHeight="1">
      <c r="B302" s="172"/>
      <c r="C302" s="171"/>
      <c r="D302" s="171"/>
      <c r="E302" s="172"/>
      <c r="F302" s="172"/>
      <c r="G302" s="172"/>
      <c r="H302" s="174"/>
      <c r="I302" s="174"/>
      <c r="J302" s="175"/>
      <c r="M302" s="177"/>
    </row>
    <row r="303" spans="2:13" s="176" customFormat="1" ht="15.75" customHeight="1">
      <c r="B303" s="172"/>
      <c r="C303" s="171"/>
      <c r="D303" s="171"/>
      <c r="E303" s="172"/>
      <c r="F303" s="172"/>
      <c r="G303" s="172"/>
      <c r="H303" s="174"/>
      <c r="I303" s="174"/>
      <c r="J303" s="175"/>
      <c r="M303" s="177"/>
    </row>
    <row r="304" spans="2:13" s="176" customFormat="1" ht="15.75" customHeight="1">
      <c r="B304" s="172"/>
      <c r="C304" s="171"/>
      <c r="D304" s="171"/>
      <c r="E304" s="172"/>
      <c r="F304" s="172"/>
      <c r="G304" s="172"/>
      <c r="H304" s="174"/>
      <c r="I304" s="174"/>
      <c r="J304" s="175"/>
      <c r="M304" s="177"/>
    </row>
    <row r="305" spans="2:13" s="176" customFormat="1" ht="15.75" customHeight="1">
      <c r="B305" s="172"/>
      <c r="C305" s="171"/>
      <c r="D305" s="171"/>
      <c r="E305" s="172"/>
      <c r="F305" s="172"/>
      <c r="G305" s="172"/>
      <c r="H305" s="174"/>
      <c r="I305" s="174"/>
      <c r="J305" s="175"/>
      <c r="M305" s="177"/>
    </row>
    <row r="306" spans="2:13" s="176" customFormat="1" ht="15.75" customHeight="1">
      <c r="B306" s="172"/>
      <c r="C306" s="171"/>
      <c r="D306" s="171"/>
      <c r="E306" s="172"/>
      <c r="F306" s="172"/>
      <c r="G306" s="172"/>
      <c r="H306" s="174"/>
      <c r="I306" s="174"/>
      <c r="J306" s="175"/>
      <c r="M306" s="177"/>
    </row>
    <row r="307" spans="2:13" s="176" customFormat="1" ht="15.75" customHeight="1">
      <c r="B307" s="172"/>
      <c r="C307" s="171"/>
      <c r="D307" s="171"/>
      <c r="E307" s="172"/>
      <c r="F307" s="172"/>
      <c r="G307" s="172"/>
      <c r="H307" s="174"/>
      <c r="I307" s="174"/>
      <c r="J307" s="175"/>
      <c r="M307" s="177"/>
    </row>
    <row r="308" spans="2:13" s="176" customFormat="1" ht="15.75" customHeight="1">
      <c r="B308" s="172"/>
      <c r="C308" s="171"/>
      <c r="D308" s="171"/>
      <c r="E308" s="172"/>
      <c r="F308" s="172"/>
      <c r="G308" s="172"/>
      <c r="H308" s="174"/>
      <c r="I308" s="174"/>
      <c r="J308" s="175"/>
      <c r="M308" s="177"/>
    </row>
    <row r="309" spans="2:13" s="176" customFormat="1" ht="15.75" customHeight="1">
      <c r="B309" s="172"/>
      <c r="C309" s="171"/>
      <c r="D309" s="171"/>
      <c r="E309" s="172"/>
      <c r="F309" s="172"/>
      <c r="G309" s="172"/>
      <c r="H309" s="174"/>
      <c r="I309" s="174"/>
      <c r="J309" s="175"/>
      <c r="M309" s="177"/>
    </row>
    <row r="310" spans="2:13" s="176" customFormat="1" ht="15.75" customHeight="1">
      <c r="B310" s="172"/>
      <c r="C310" s="171"/>
      <c r="D310" s="171"/>
      <c r="E310" s="172"/>
      <c r="F310" s="172"/>
      <c r="G310" s="172"/>
      <c r="H310" s="174"/>
      <c r="I310" s="174"/>
      <c r="J310" s="175"/>
      <c r="M310" s="177"/>
    </row>
    <row r="311" spans="2:13" s="176" customFormat="1" ht="15.75" customHeight="1">
      <c r="B311" s="172"/>
      <c r="C311" s="171"/>
      <c r="D311" s="171"/>
      <c r="E311" s="172"/>
      <c r="F311" s="172"/>
      <c r="G311" s="172"/>
      <c r="H311" s="174"/>
      <c r="I311" s="174"/>
      <c r="J311" s="175"/>
      <c r="M311" s="177"/>
    </row>
    <row r="312" spans="2:13" s="176" customFormat="1" ht="15.75" customHeight="1">
      <c r="B312" s="172"/>
      <c r="C312" s="171"/>
      <c r="D312" s="171"/>
      <c r="E312" s="172"/>
      <c r="F312" s="172"/>
      <c r="G312" s="172"/>
      <c r="H312" s="174"/>
      <c r="I312" s="174"/>
      <c r="J312" s="175"/>
      <c r="M312" s="177"/>
    </row>
    <row r="313" spans="2:13" s="176" customFormat="1" ht="15.75" customHeight="1">
      <c r="B313" s="172"/>
      <c r="C313" s="171"/>
      <c r="D313" s="171"/>
      <c r="E313" s="172"/>
      <c r="F313" s="172"/>
      <c r="G313" s="172"/>
      <c r="H313" s="174"/>
      <c r="I313" s="174"/>
      <c r="J313" s="175"/>
      <c r="M313" s="177"/>
    </row>
    <row r="314" spans="2:13" s="176" customFormat="1" ht="15.75" customHeight="1">
      <c r="B314" s="172"/>
      <c r="C314" s="171"/>
      <c r="D314" s="171"/>
      <c r="E314" s="172"/>
      <c r="F314" s="172"/>
      <c r="G314" s="172"/>
      <c r="H314" s="174"/>
      <c r="I314" s="174"/>
      <c r="J314" s="175"/>
      <c r="M314" s="177"/>
    </row>
    <row r="315" spans="2:13" s="176" customFormat="1" ht="15.75" customHeight="1">
      <c r="B315" s="172"/>
      <c r="C315" s="171"/>
      <c r="D315" s="171"/>
      <c r="E315" s="172"/>
      <c r="F315" s="172"/>
      <c r="G315" s="172"/>
      <c r="H315" s="174"/>
      <c r="I315" s="174"/>
      <c r="J315" s="175"/>
      <c r="M315" s="177"/>
    </row>
    <row r="316" spans="2:13" s="176" customFormat="1" ht="15.75" customHeight="1">
      <c r="B316" s="172"/>
      <c r="C316" s="171"/>
      <c r="D316" s="171"/>
      <c r="E316" s="172"/>
      <c r="F316" s="172"/>
      <c r="G316" s="172"/>
      <c r="H316" s="174"/>
      <c r="I316" s="174"/>
      <c r="J316" s="175"/>
      <c r="M316" s="177"/>
    </row>
    <row r="317" spans="2:13" s="176" customFormat="1" ht="15.75" customHeight="1">
      <c r="B317" s="172"/>
      <c r="C317" s="171"/>
      <c r="D317" s="171"/>
      <c r="E317" s="172"/>
      <c r="F317" s="172"/>
      <c r="G317" s="172"/>
      <c r="H317" s="174"/>
      <c r="I317" s="174"/>
      <c r="J317" s="175"/>
      <c r="M317" s="177"/>
    </row>
    <row r="318" spans="2:13" s="176" customFormat="1" ht="15.75" customHeight="1">
      <c r="B318" s="172"/>
      <c r="C318" s="171"/>
      <c r="D318" s="171"/>
      <c r="E318" s="172"/>
      <c r="F318" s="172"/>
      <c r="G318" s="172"/>
      <c r="H318" s="174"/>
      <c r="I318" s="174"/>
      <c r="J318" s="175"/>
      <c r="M318" s="177"/>
    </row>
    <row r="319" spans="2:13" s="176" customFormat="1" ht="15.75" customHeight="1">
      <c r="B319" s="172"/>
      <c r="C319" s="171"/>
      <c r="D319" s="171"/>
      <c r="E319" s="172"/>
      <c r="F319" s="172"/>
      <c r="G319" s="172"/>
      <c r="H319" s="174"/>
      <c r="I319" s="174"/>
      <c r="J319" s="175"/>
      <c r="M319" s="177"/>
    </row>
    <row r="320" spans="2:13" s="176" customFormat="1" ht="15.75" customHeight="1">
      <c r="B320" s="172"/>
      <c r="C320" s="171"/>
      <c r="D320" s="171"/>
      <c r="E320" s="172"/>
      <c r="F320" s="172"/>
      <c r="G320" s="172"/>
      <c r="H320" s="174"/>
      <c r="I320" s="174"/>
      <c r="J320" s="175"/>
      <c r="M320" s="177"/>
    </row>
    <row r="321" spans="2:13" s="176" customFormat="1" ht="15.75" customHeight="1">
      <c r="B321" s="172"/>
      <c r="C321" s="171"/>
      <c r="D321" s="171"/>
      <c r="E321" s="172"/>
      <c r="F321" s="172"/>
      <c r="G321" s="172"/>
      <c r="H321" s="174"/>
      <c r="I321" s="174"/>
      <c r="J321" s="175"/>
      <c r="M321" s="177"/>
    </row>
    <row r="322" spans="2:13" s="176" customFormat="1" ht="15.75" customHeight="1">
      <c r="B322" s="172"/>
      <c r="C322" s="171"/>
      <c r="D322" s="171"/>
      <c r="E322" s="172"/>
      <c r="F322" s="172"/>
      <c r="G322" s="172"/>
      <c r="H322" s="174"/>
      <c r="I322" s="174"/>
      <c r="J322" s="175"/>
      <c r="M322" s="177"/>
    </row>
    <row r="323" spans="2:13" s="176" customFormat="1" ht="15.75" customHeight="1">
      <c r="B323" s="172"/>
      <c r="C323" s="171"/>
      <c r="D323" s="171"/>
      <c r="E323" s="172"/>
      <c r="F323" s="172"/>
      <c r="G323" s="172"/>
      <c r="H323" s="174"/>
      <c r="I323" s="174"/>
      <c r="J323" s="175"/>
      <c r="M323" s="177"/>
    </row>
    <row r="324" spans="2:13" s="176" customFormat="1" ht="15.75" customHeight="1">
      <c r="B324" s="172"/>
      <c r="C324" s="171"/>
      <c r="D324" s="171"/>
      <c r="E324" s="172"/>
      <c r="F324" s="172"/>
      <c r="G324" s="172"/>
      <c r="H324" s="174"/>
      <c r="I324" s="174"/>
      <c r="J324" s="175"/>
      <c r="M324" s="177"/>
    </row>
    <row r="325" spans="2:13" s="176" customFormat="1" ht="15.75" customHeight="1">
      <c r="B325" s="172"/>
      <c r="C325" s="171"/>
      <c r="D325" s="171"/>
      <c r="E325" s="172"/>
      <c r="F325" s="172"/>
      <c r="G325" s="172"/>
      <c r="H325" s="174"/>
      <c r="I325" s="174"/>
      <c r="J325" s="175"/>
      <c r="M325" s="177"/>
    </row>
    <row r="326" spans="2:13" s="176" customFormat="1" ht="15.75" customHeight="1">
      <c r="B326" s="172"/>
      <c r="C326" s="171"/>
      <c r="D326" s="171"/>
      <c r="E326" s="172"/>
      <c r="F326" s="172"/>
      <c r="G326" s="172"/>
      <c r="H326" s="174"/>
      <c r="I326" s="174"/>
      <c r="J326" s="175"/>
      <c r="M326" s="177"/>
    </row>
    <row r="327" spans="2:13" s="176" customFormat="1" ht="15.75" customHeight="1">
      <c r="B327" s="172"/>
      <c r="C327" s="171"/>
      <c r="D327" s="171"/>
      <c r="E327" s="172"/>
      <c r="F327" s="172"/>
      <c r="G327" s="172"/>
      <c r="H327" s="174"/>
      <c r="I327" s="174"/>
      <c r="J327" s="175"/>
      <c r="M327" s="177"/>
    </row>
    <row r="328" spans="2:13" s="176" customFormat="1" ht="15.75" customHeight="1">
      <c r="B328" s="172"/>
      <c r="C328" s="171"/>
      <c r="D328" s="171"/>
      <c r="E328" s="172"/>
      <c r="F328" s="172"/>
      <c r="G328" s="172"/>
      <c r="H328" s="174"/>
      <c r="I328" s="174"/>
      <c r="J328" s="175"/>
      <c r="M328" s="177"/>
    </row>
    <row r="329" spans="2:13" s="176" customFormat="1" ht="15.75" customHeight="1">
      <c r="B329" s="172"/>
      <c r="C329" s="171"/>
      <c r="D329" s="171"/>
      <c r="E329" s="172"/>
      <c r="F329" s="172"/>
      <c r="G329" s="172"/>
      <c r="H329" s="174"/>
      <c r="I329" s="174"/>
      <c r="J329" s="175"/>
      <c r="M329" s="177"/>
    </row>
    <row r="330" spans="2:13" s="176" customFormat="1" ht="15.75" customHeight="1">
      <c r="B330" s="172"/>
      <c r="C330" s="171"/>
      <c r="D330" s="171"/>
      <c r="E330" s="172"/>
      <c r="F330" s="172"/>
      <c r="G330" s="172"/>
      <c r="H330" s="174"/>
      <c r="I330" s="174"/>
      <c r="J330" s="175"/>
      <c r="M330" s="177"/>
    </row>
    <row r="331" spans="2:13" s="176" customFormat="1" ht="15.75" customHeight="1">
      <c r="B331" s="172"/>
      <c r="C331" s="171"/>
      <c r="D331" s="171"/>
      <c r="E331" s="172"/>
      <c r="F331" s="172"/>
      <c r="G331" s="172"/>
      <c r="H331" s="174"/>
      <c r="I331" s="174"/>
      <c r="J331" s="175"/>
      <c r="M331" s="177"/>
    </row>
    <row r="332" spans="2:13" s="176" customFormat="1" ht="15.75" customHeight="1">
      <c r="B332" s="172"/>
      <c r="C332" s="171"/>
      <c r="D332" s="171"/>
      <c r="E332" s="172"/>
      <c r="F332" s="172"/>
      <c r="G332" s="172"/>
      <c r="H332" s="174"/>
      <c r="I332" s="174"/>
      <c r="J332" s="175"/>
      <c r="M332" s="177"/>
    </row>
    <row r="333" spans="2:13" s="176" customFormat="1" ht="15.75" customHeight="1">
      <c r="B333" s="172"/>
      <c r="C333" s="171"/>
      <c r="D333" s="171"/>
      <c r="E333" s="172"/>
      <c r="F333" s="172"/>
      <c r="G333" s="172"/>
      <c r="H333" s="174"/>
      <c r="I333" s="174"/>
      <c r="J333" s="175"/>
      <c r="M333" s="177"/>
    </row>
    <row r="334" spans="2:13" s="176" customFormat="1" ht="15.75" customHeight="1">
      <c r="B334" s="172"/>
      <c r="C334" s="171"/>
      <c r="D334" s="171"/>
      <c r="E334" s="172"/>
      <c r="F334" s="172"/>
      <c r="G334" s="172"/>
      <c r="H334" s="174"/>
      <c r="I334" s="174"/>
      <c r="J334" s="175"/>
      <c r="M334" s="177"/>
    </row>
    <row r="335" spans="2:13" s="176" customFormat="1" ht="15.75" customHeight="1">
      <c r="B335" s="172"/>
      <c r="C335" s="171"/>
      <c r="D335" s="171"/>
      <c r="E335" s="172"/>
      <c r="F335" s="172"/>
      <c r="G335" s="172"/>
      <c r="H335" s="174"/>
      <c r="I335" s="174"/>
      <c r="J335" s="175"/>
      <c r="M335" s="177"/>
    </row>
    <row r="336" spans="2:13" s="176" customFormat="1" ht="15.75" customHeight="1">
      <c r="B336" s="172"/>
      <c r="C336" s="171"/>
      <c r="D336" s="171"/>
      <c r="E336" s="172"/>
      <c r="F336" s="172"/>
      <c r="G336" s="172"/>
      <c r="H336" s="174"/>
      <c r="I336" s="174"/>
      <c r="J336" s="175"/>
      <c r="M336" s="177"/>
    </row>
    <row r="337" spans="2:13" s="176" customFormat="1" ht="15.75" customHeight="1">
      <c r="B337" s="172"/>
      <c r="C337" s="171"/>
      <c r="D337" s="171"/>
      <c r="E337" s="172"/>
      <c r="F337" s="172"/>
      <c r="G337" s="172"/>
      <c r="H337" s="174"/>
      <c r="I337" s="174"/>
      <c r="J337" s="175"/>
      <c r="M337" s="177"/>
    </row>
    <row r="338" spans="2:13" s="176" customFormat="1" ht="15.75" customHeight="1">
      <c r="B338" s="172"/>
      <c r="C338" s="171"/>
      <c r="D338" s="171"/>
      <c r="E338" s="172"/>
      <c r="F338" s="172"/>
      <c r="G338" s="172"/>
      <c r="H338" s="174"/>
      <c r="I338" s="174"/>
      <c r="J338" s="175"/>
      <c r="M338" s="177"/>
    </row>
    <row r="339" spans="2:13" s="176" customFormat="1" ht="15.75" customHeight="1">
      <c r="B339" s="172"/>
      <c r="C339" s="171"/>
      <c r="D339" s="171"/>
      <c r="E339" s="172"/>
      <c r="F339" s="172"/>
      <c r="G339" s="172"/>
      <c r="H339" s="174"/>
      <c r="I339" s="174"/>
      <c r="J339" s="175"/>
      <c r="M339" s="177"/>
    </row>
    <row r="340" spans="2:13" s="176" customFormat="1" ht="15.75" customHeight="1">
      <c r="B340" s="172"/>
      <c r="C340" s="171"/>
      <c r="D340" s="171"/>
      <c r="E340" s="172"/>
      <c r="F340" s="172"/>
      <c r="G340" s="172"/>
      <c r="H340" s="174"/>
      <c r="I340" s="174"/>
      <c r="J340" s="175"/>
      <c r="M340" s="177"/>
    </row>
    <row r="341" spans="2:13" s="176" customFormat="1" ht="15.75" customHeight="1">
      <c r="B341" s="172"/>
      <c r="C341" s="171"/>
      <c r="D341" s="171"/>
      <c r="E341" s="172"/>
      <c r="F341" s="172"/>
      <c r="G341" s="172"/>
      <c r="H341" s="174"/>
      <c r="I341" s="174"/>
      <c r="J341" s="175"/>
      <c r="M341" s="177"/>
    </row>
    <row r="342" spans="2:13" s="176" customFormat="1" ht="15.75" customHeight="1">
      <c r="B342" s="172"/>
      <c r="C342" s="171"/>
      <c r="D342" s="171"/>
      <c r="E342" s="172"/>
      <c r="F342" s="172"/>
      <c r="G342" s="172"/>
      <c r="H342" s="174"/>
      <c r="I342" s="174"/>
      <c r="J342" s="175"/>
      <c r="M342" s="177"/>
    </row>
    <row r="343" spans="2:13" s="176" customFormat="1" ht="15.75" customHeight="1">
      <c r="B343" s="172"/>
      <c r="C343" s="171"/>
      <c r="D343" s="171"/>
      <c r="E343" s="172"/>
      <c r="F343" s="172"/>
      <c r="G343" s="172"/>
      <c r="H343" s="174"/>
      <c r="I343" s="174"/>
      <c r="J343" s="175"/>
      <c r="M343" s="177"/>
    </row>
    <row r="344" spans="2:13" s="176" customFormat="1" ht="15.75" customHeight="1">
      <c r="B344" s="172"/>
      <c r="C344" s="171"/>
      <c r="D344" s="171"/>
      <c r="E344" s="172"/>
      <c r="F344" s="172"/>
      <c r="G344" s="172"/>
      <c r="H344" s="174"/>
      <c r="I344" s="174"/>
      <c r="J344" s="175"/>
      <c r="M344" s="177"/>
    </row>
    <row r="345" spans="2:13" s="176" customFormat="1" ht="15.75" customHeight="1">
      <c r="B345" s="172"/>
      <c r="C345" s="171"/>
      <c r="D345" s="171"/>
      <c r="E345" s="172"/>
      <c r="F345" s="172"/>
      <c r="G345" s="172"/>
      <c r="H345" s="174"/>
      <c r="I345" s="174"/>
      <c r="J345" s="175"/>
      <c r="M345" s="177"/>
    </row>
    <row r="346" spans="2:13" s="176" customFormat="1" ht="15.75" customHeight="1">
      <c r="B346" s="172"/>
      <c r="C346" s="171"/>
      <c r="D346" s="171"/>
      <c r="E346" s="172"/>
      <c r="F346" s="172"/>
      <c r="G346" s="172"/>
      <c r="H346" s="174"/>
      <c r="I346" s="174"/>
      <c r="J346" s="175"/>
      <c r="M346" s="177"/>
    </row>
    <row r="347" spans="2:13" s="176" customFormat="1" ht="15.75" customHeight="1">
      <c r="B347" s="172"/>
      <c r="C347" s="171"/>
      <c r="D347" s="171"/>
      <c r="E347" s="172"/>
      <c r="F347" s="172"/>
      <c r="G347" s="172"/>
      <c r="H347" s="174"/>
      <c r="I347" s="174"/>
      <c r="J347" s="175"/>
      <c r="M347" s="177"/>
    </row>
    <row r="348" spans="2:13" s="176" customFormat="1" ht="15.75" customHeight="1">
      <c r="B348" s="172"/>
      <c r="C348" s="171"/>
      <c r="D348" s="171"/>
      <c r="E348" s="172"/>
      <c r="F348" s="172"/>
      <c r="G348" s="172"/>
      <c r="H348" s="174"/>
      <c r="I348" s="174"/>
      <c r="J348" s="175"/>
      <c r="M348" s="177"/>
    </row>
    <row r="349" spans="2:13" s="176" customFormat="1" ht="15.75" customHeight="1">
      <c r="B349" s="172"/>
      <c r="C349" s="171"/>
      <c r="D349" s="171"/>
      <c r="E349" s="172"/>
      <c r="F349" s="172"/>
      <c r="G349" s="172"/>
      <c r="H349" s="174"/>
      <c r="I349" s="174"/>
      <c r="J349" s="175"/>
      <c r="M349" s="177"/>
    </row>
    <row r="350" spans="2:13" s="176" customFormat="1" ht="15.75" customHeight="1">
      <c r="B350" s="172"/>
      <c r="C350" s="171"/>
      <c r="D350" s="171"/>
      <c r="E350" s="172"/>
      <c r="F350" s="172"/>
      <c r="G350" s="172"/>
      <c r="H350" s="174"/>
      <c r="I350" s="174"/>
      <c r="J350" s="175"/>
      <c r="M350" s="177"/>
    </row>
    <row r="351" spans="2:13" s="176" customFormat="1" ht="15.75" customHeight="1">
      <c r="B351" s="172"/>
      <c r="C351" s="171"/>
      <c r="D351" s="171"/>
      <c r="E351" s="172"/>
      <c r="F351" s="172"/>
      <c r="G351" s="172"/>
      <c r="H351" s="174"/>
      <c r="I351" s="174"/>
      <c r="J351" s="175"/>
      <c r="M351" s="177"/>
    </row>
    <row r="352" spans="2:13" s="176" customFormat="1" ht="15.75" customHeight="1">
      <c r="B352" s="172"/>
      <c r="C352" s="171"/>
      <c r="D352" s="171"/>
      <c r="E352" s="172"/>
      <c r="F352" s="172"/>
      <c r="G352" s="172"/>
      <c r="H352" s="174"/>
      <c r="I352" s="174"/>
      <c r="J352" s="175"/>
      <c r="M352" s="177"/>
    </row>
    <row r="353" spans="2:13" s="176" customFormat="1" ht="15.75" customHeight="1">
      <c r="B353" s="172"/>
      <c r="C353" s="171"/>
      <c r="D353" s="171"/>
      <c r="E353" s="172"/>
      <c r="F353" s="172"/>
      <c r="G353" s="172"/>
      <c r="H353" s="174"/>
      <c r="I353" s="174"/>
      <c r="J353" s="175"/>
      <c r="M353" s="177"/>
    </row>
    <row r="354" spans="2:13" s="176" customFormat="1" ht="15.75" customHeight="1">
      <c r="B354" s="172"/>
      <c r="C354" s="171"/>
      <c r="D354" s="171"/>
      <c r="E354" s="172"/>
      <c r="F354" s="172"/>
      <c r="G354" s="172"/>
      <c r="H354" s="174"/>
      <c r="I354" s="174"/>
      <c r="J354" s="175"/>
      <c r="M354" s="177"/>
    </row>
    <row r="355" spans="2:13" s="176" customFormat="1" ht="15.75" customHeight="1">
      <c r="B355" s="172"/>
      <c r="C355" s="171"/>
      <c r="D355" s="171"/>
      <c r="E355" s="172"/>
      <c r="F355" s="172"/>
      <c r="G355" s="172"/>
      <c r="H355" s="174"/>
      <c r="I355" s="174"/>
      <c r="J355" s="175"/>
      <c r="M355" s="177"/>
    </row>
    <row r="356" spans="2:13" s="176" customFormat="1" ht="15.75" customHeight="1">
      <c r="B356" s="172"/>
      <c r="C356" s="171"/>
      <c r="D356" s="171"/>
      <c r="E356" s="172"/>
      <c r="F356" s="172"/>
      <c r="G356" s="172"/>
      <c r="H356" s="174"/>
      <c r="I356" s="174"/>
      <c r="J356" s="175"/>
      <c r="M356" s="177"/>
    </row>
    <row r="357" spans="2:13" s="176" customFormat="1" ht="15.75" customHeight="1">
      <c r="B357" s="172"/>
      <c r="C357" s="171"/>
      <c r="D357" s="171"/>
      <c r="E357" s="172"/>
      <c r="F357" s="172"/>
      <c r="G357" s="172"/>
      <c r="H357" s="174"/>
      <c r="I357" s="174"/>
      <c r="J357" s="175"/>
      <c r="M357" s="177"/>
    </row>
    <row r="358" spans="2:13" s="176" customFormat="1" ht="15.75" customHeight="1">
      <c r="B358" s="172"/>
      <c r="C358" s="171"/>
      <c r="D358" s="171"/>
      <c r="E358" s="172"/>
      <c r="F358" s="172"/>
      <c r="G358" s="172"/>
      <c r="H358" s="174"/>
      <c r="I358" s="174"/>
      <c r="J358" s="175"/>
      <c r="M358" s="177"/>
    </row>
    <row r="359" spans="2:13" s="176" customFormat="1" ht="15.75" customHeight="1">
      <c r="B359" s="172"/>
      <c r="C359" s="171"/>
      <c r="D359" s="171"/>
      <c r="E359" s="172"/>
      <c r="F359" s="172"/>
      <c r="G359" s="172"/>
      <c r="H359" s="174"/>
      <c r="I359" s="174"/>
      <c r="J359" s="175"/>
      <c r="M359" s="177"/>
    </row>
    <row r="360" spans="2:13" s="176" customFormat="1" ht="15.75" customHeight="1">
      <c r="B360" s="172"/>
      <c r="C360" s="171"/>
      <c r="D360" s="171"/>
      <c r="E360" s="172"/>
      <c r="F360" s="172"/>
      <c r="G360" s="172"/>
      <c r="H360" s="174"/>
      <c r="I360" s="174"/>
      <c r="J360" s="175"/>
      <c r="M360" s="177"/>
    </row>
    <row r="361" spans="2:13" s="176" customFormat="1" ht="15.75" customHeight="1">
      <c r="B361" s="172"/>
      <c r="C361" s="171"/>
      <c r="D361" s="171"/>
      <c r="E361" s="172"/>
      <c r="F361" s="172"/>
      <c r="G361" s="172"/>
      <c r="H361" s="174"/>
      <c r="I361" s="174"/>
      <c r="J361" s="175"/>
      <c r="M361" s="177"/>
    </row>
    <row r="362" spans="2:13" s="176" customFormat="1" ht="15.75" customHeight="1">
      <c r="B362" s="172"/>
      <c r="C362" s="171"/>
      <c r="D362" s="171"/>
      <c r="E362" s="172"/>
      <c r="F362" s="172"/>
      <c r="G362" s="172"/>
      <c r="H362" s="174"/>
      <c r="I362" s="174"/>
      <c r="J362" s="175"/>
      <c r="M362" s="177"/>
    </row>
    <row r="363" spans="2:13" s="176" customFormat="1" ht="15.75" customHeight="1">
      <c r="B363" s="172"/>
      <c r="C363" s="171"/>
      <c r="D363" s="171"/>
      <c r="E363" s="172"/>
      <c r="F363" s="172"/>
      <c r="G363" s="172"/>
      <c r="H363" s="174"/>
      <c r="I363" s="174"/>
      <c r="J363" s="175"/>
      <c r="M363" s="177"/>
    </row>
    <row r="364" spans="2:13" s="176" customFormat="1" ht="15.75" customHeight="1">
      <c r="B364" s="172"/>
      <c r="C364" s="171"/>
      <c r="D364" s="171"/>
      <c r="E364" s="172"/>
      <c r="F364" s="172"/>
      <c r="G364" s="172"/>
      <c r="H364" s="174"/>
      <c r="I364" s="174"/>
      <c r="J364" s="175"/>
      <c r="M364" s="177"/>
    </row>
    <row r="365" spans="2:13" s="176" customFormat="1" ht="15.75" customHeight="1">
      <c r="B365" s="172"/>
      <c r="C365" s="171"/>
      <c r="D365" s="171"/>
      <c r="E365" s="172"/>
      <c r="F365" s="172"/>
      <c r="G365" s="172"/>
      <c r="H365" s="174"/>
      <c r="I365" s="174"/>
      <c r="J365" s="175"/>
      <c r="M365" s="177"/>
    </row>
    <row r="366" spans="2:13" s="176" customFormat="1" ht="15.75" customHeight="1">
      <c r="B366" s="172"/>
      <c r="C366" s="171"/>
      <c r="D366" s="171"/>
      <c r="E366" s="172"/>
      <c r="F366" s="172"/>
      <c r="G366" s="172"/>
      <c r="H366" s="174"/>
      <c r="I366" s="174"/>
      <c r="J366" s="175"/>
      <c r="M366" s="177"/>
    </row>
    <row r="367" spans="2:13" s="176" customFormat="1" ht="15.75" customHeight="1">
      <c r="B367" s="172"/>
      <c r="C367" s="171"/>
      <c r="D367" s="171"/>
      <c r="E367" s="172"/>
      <c r="F367" s="172"/>
      <c r="G367" s="172"/>
      <c r="H367" s="174"/>
      <c r="I367" s="174"/>
      <c r="J367" s="175"/>
      <c r="M367" s="177"/>
    </row>
    <row r="368" spans="2:13" s="176" customFormat="1" ht="15.75" customHeight="1">
      <c r="B368" s="172"/>
      <c r="C368" s="171"/>
      <c r="D368" s="171"/>
      <c r="E368" s="172"/>
      <c r="F368" s="172"/>
      <c r="G368" s="172"/>
      <c r="H368" s="174"/>
      <c r="I368" s="174"/>
      <c r="J368" s="175"/>
      <c r="M368" s="177"/>
    </row>
    <row r="369" spans="2:13" s="176" customFormat="1" ht="15.75" customHeight="1">
      <c r="B369" s="172"/>
      <c r="C369" s="171"/>
      <c r="D369" s="171"/>
      <c r="E369" s="172"/>
      <c r="F369" s="172"/>
      <c r="G369" s="172"/>
      <c r="H369" s="174"/>
      <c r="I369" s="174"/>
      <c r="J369" s="175"/>
      <c r="M369" s="177"/>
    </row>
    <row r="370" spans="2:13" s="176" customFormat="1" ht="15.75" customHeight="1">
      <c r="B370" s="172"/>
      <c r="C370" s="171"/>
      <c r="D370" s="171"/>
      <c r="E370" s="172"/>
      <c r="F370" s="172"/>
      <c r="G370" s="172"/>
      <c r="H370" s="174"/>
      <c r="I370" s="174"/>
      <c r="J370" s="175"/>
      <c r="M370" s="177"/>
    </row>
    <row r="371" spans="2:13" s="176" customFormat="1" ht="15.75" customHeight="1">
      <c r="B371" s="172"/>
      <c r="C371" s="171"/>
      <c r="D371" s="171"/>
      <c r="E371" s="172"/>
      <c r="F371" s="172"/>
      <c r="G371" s="172"/>
      <c r="H371" s="174"/>
      <c r="I371" s="174"/>
      <c r="J371" s="175"/>
      <c r="M371" s="177"/>
    </row>
    <row r="372" spans="2:13" s="176" customFormat="1" ht="15.75" customHeight="1">
      <c r="B372" s="172"/>
      <c r="C372" s="171"/>
      <c r="D372" s="171"/>
      <c r="E372" s="172"/>
      <c r="F372" s="172"/>
      <c r="G372" s="172"/>
      <c r="H372" s="174"/>
      <c r="I372" s="174"/>
      <c r="J372" s="175"/>
      <c r="M372" s="177"/>
    </row>
    <row r="373" spans="2:13" s="176" customFormat="1" ht="15.75" customHeight="1">
      <c r="B373" s="172"/>
      <c r="C373" s="171"/>
      <c r="D373" s="171"/>
      <c r="E373" s="172"/>
      <c r="F373" s="172"/>
      <c r="G373" s="172"/>
      <c r="H373" s="174"/>
      <c r="I373" s="174"/>
      <c r="J373" s="175"/>
      <c r="M373" s="177"/>
    </row>
    <row r="374" spans="2:13" s="176" customFormat="1" ht="15.75" customHeight="1">
      <c r="B374" s="172"/>
      <c r="C374" s="171"/>
      <c r="D374" s="171"/>
      <c r="E374" s="172"/>
      <c r="F374" s="172"/>
      <c r="G374" s="172"/>
      <c r="H374" s="174"/>
      <c r="I374" s="174"/>
      <c r="J374" s="175"/>
      <c r="M374" s="177"/>
    </row>
    <row r="375" spans="2:13" s="176" customFormat="1" ht="15.75" customHeight="1">
      <c r="B375" s="172"/>
      <c r="C375" s="171"/>
      <c r="D375" s="171"/>
      <c r="E375" s="172"/>
      <c r="F375" s="172"/>
      <c r="G375" s="172"/>
      <c r="H375" s="174"/>
      <c r="I375" s="174"/>
      <c r="J375" s="175"/>
      <c r="M375" s="177"/>
    </row>
    <row r="376" spans="2:13" s="176" customFormat="1" ht="15.75" customHeight="1">
      <c r="B376" s="172"/>
      <c r="C376" s="171"/>
      <c r="D376" s="171"/>
      <c r="E376" s="172"/>
      <c r="F376" s="172"/>
      <c r="G376" s="172"/>
      <c r="H376" s="174"/>
      <c r="I376" s="174"/>
      <c r="J376" s="175"/>
      <c r="M376" s="177"/>
    </row>
    <row r="377" spans="2:13" s="176" customFormat="1" ht="15.75" customHeight="1">
      <c r="B377" s="172"/>
      <c r="C377" s="171"/>
      <c r="D377" s="171"/>
      <c r="E377" s="172"/>
      <c r="F377" s="172"/>
      <c r="G377" s="172"/>
      <c r="H377" s="174"/>
      <c r="I377" s="174"/>
      <c r="J377" s="175"/>
      <c r="M377" s="177"/>
    </row>
    <row r="378" spans="2:13" s="176" customFormat="1" ht="15.75" customHeight="1">
      <c r="B378" s="172"/>
      <c r="C378" s="171"/>
      <c r="D378" s="171"/>
      <c r="E378" s="172"/>
      <c r="F378" s="172"/>
      <c r="G378" s="172"/>
      <c r="H378" s="174"/>
      <c r="I378" s="174"/>
      <c r="J378" s="175"/>
      <c r="M378" s="177"/>
    </row>
    <row r="379" spans="2:13" s="176" customFormat="1" ht="15.75" customHeight="1">
      <c r="B379" s="172"/>
      <c r="C379" s="171"/>
      <c r="D379" s="171"/>
      <c r="E379" s="172"/>
      <c r="F379" s="172"/>
      <c r="G379" s="172"/>
      <c r="H379" s="174"/>
      <c r="I379" s="174"/>
      <c r="J379" s="175"/>
      <c r="M379" s="177"/>
    </row>
    <row r="380" spans="2:13" s="176" customFormat="1" ht="15.75" customHeight="1">
      <c r="B380" s="172"/>
      <c r="C380" s="171"/>
      <c r="D380" s="171"/>
      <c r="E380" s="172"/>
      <c r="F380" s="172"/>
      <c r="G380" s="172"/>
      <c r="H380" s="174"/>
      <c r="I380" s="174"/>
      <c r="J380" s="175"/>
      <c r="M380" s="177"/>
    </row>
    <row r="381" spans="2:13" s="176" customFormat="1" ht="15.75" customHeight="1">
      <c r="B381" s="172"/>
      <c r="C381" s="171"/>
      <c r="D381" s="171"/>
      <c r="E381" s="172"/>
      <c r="F381" s="172"/>
      <c r="G381" s="172"/>
      <c r="H381" s="174"/>
      <c r="I381" s="174"/>
      <c r="J381" s="175"/>
      <c r="M381" s="177"/>
    </row>
    <row r="382" spans="2:13" s="176" customFormat="1" ht="15.75" customHeight="1">
      <c r="B382" s="172"/>
      <c r="C382" s="171"/>
      <c r="D382" s="171"/>
      <c r="E382" s="172"/>
      <c r="F382" s="172"/>
      <c r="G382" s="172"/>
      <c r="H382" s="174"/>
      <c r="I382" s="174"/>
      <c r="J382" s="175"/>
      <c r="M382" s="177"/>
    </row>
    <row r="383" spans="2:13" s="176" customFormat="1" ht="15.75" customHeight="1">
      <c r="B383" s="172"/>
      <c r="C383" s="171"/>
      <c r="D383" s="171"/>
      <c r="E383" s="172"/>
      <c r="F383" s="172"/>
      <c r="G383" s="172"/>
      <c r="H383" s="174"/>
      <c r="I383" s="174"/>
      <c r="J383" s="175"/>
      <c r="M383" s="177"/>
    </row>
    <row r="384" spans="2:13" s="176" customFormat="1" ht="15.75" customHeight="1">
      <c r="B384" s="172"/>
      <c r="C384" s="171"/>
      <c r="D384" s="171"/>
      <c r="E384" s="172"/>
      <c r="F384" s="172"/>
      <c r="G384" s="172"/>
      <c r="H384" s="174"/>
      <c r="I384" s="174"/>
      <c r="J384" s="175"/>
      <c r="M384" s="177"/>
    </row>
    <row r="385" spans="2:13" s="176" customFormat="1" ht="15.75" customHeight="1">
      <c r="B385" s="172"/>
      <c r="C385" s="171"/>
      <c r="D385" s="171"/>
      <c r="E385" s="172"/>
      <c r="F385" s="172"/>
      <c r="G385" s="172"/>
      <c r="H385" s="174"/>
      <c r="I385" s="174"/>
      <c r="J385" s="175"/>
      <c r="M385" s="177"/>
    </row>
    <row r="386" spans="2:13" s="176" customFormat="1" ht="15.75" customHeight="1">
      <c r="B386" s="172"/>
      <c r="C386" s="171"/>
      <c r="D386" s="171"/>
      <c r="E386" s="172"/>
      <c r="F386" s="172"/>
      <c r="G386" s="172"/>
      <c r="H386" s="174"/>
      <c r="I386" s="174"/>
      <c r="J386" s="175"/>
      <c r="M386" s="177"/>
    </row>
    <row r="387" spans="2:13" s="176" customFormat="1" ht="15.75" customHeight="1">
      <c r="B387" s="172"/>
      <c r="C387" s="171"/>
      <c r="D387" s="171"/>
      <c r="E387" s="172"/>
      <c r="F387" s="172"/>
      <c r="G387" s="172"/>
      <c r="H387" s="174"/>
      <c r="I387" s="174"/>
      <c r="J387" s="175"/>
      <c r="M387" s="177"/>
    </row>
    <row r="388" spans="2:13" s="176" customFormat="1" ht="15.75" customHeight="1">
      <c r="B388" s="172"/>
      <c r="C388" s="171"/>
      <c r="D388" s="171"/>
      <c r="E388" s="172"/>
      <c r="F388" s="172"/>
      <c r="G388" s="172"/>
      <c r="H388" s="174"/>
      <c r="I388" s="174"/>
      <c r="J388" s="175"/>
      <c r="M388" s="177"/>
    </row>
    <row r="389" spans="2:13" s="176" customFormat="1" ht="15.75" customHeight="1">
      <c r="B389" s="172"/>
      <c r="C389" s="171"/>
      <c r="D389" s="171"/>
      <c r="E389" s="172"/>
      <c r="F389" s="172"/>
      <c r="G389" s="172"/>
      <c r="H389" s="174"/>
      <c r="I389" s="174"/>
      <c r="J389" s="175"/>
      <c r="M389" s="177"/>
    </row>
    <row r="390" spans="2:13" s="176" customFormat="1" ht="15.75" customHeight="1">
      <c r="B390" s="172"/>
      <c r="C390" s="171"/>
      <c r="D390" s="171"/>
      <c r="E390" s="172"/>
      <c r="F390" s="172"/>
      <c r="G390" s="172"/>
      <c r="H390" s="174"/>
      <c r="I390" s="174"/>
      <c r="J390" s="175"/>
      <c r="M390" s="177"/>
    </row>
    <row r="391" spans="2:13" s="176" customFormat="1" ht="15.75" customHeight="1">
      <c r="B391" s="172"/>
      <c r="C391" s="171"/>
      <c r="D391" s="171"/>
      <c r="E391" s="172"/>
      <c r="F391" s="172"/>
      <c r="G391" s="172"/>
      <c r="H391" s="174"/>
      <c r="I391" s="174"/>
      <c r="J391" s="175"/>
      <c r="M391" s="177"/>
    </row>
    <row r="392" spans="2:13" s="176" customFormat="1" ht="15.75" customHeight="1">
      <c r="B392" s="172"/>
      <c r="C392" s="171"/>
      <c r="D392" s="171"/>
      <c r="E392" s="172"/>
      <c r="F392" s="172"/>
      <c r="G392" s="172"/>
      <c r="H392" s="174"/>
      <c r="I392" s="174"/>
      <c r="J392" s="175"/>
      <c r="M392" s="177"/>
    </row>
    <row r="393" spans="2:13" s="176" customFormat="1" ht="15.75" customHeight="1">
      <c r="B393" s="172"/>
      <c r="C393" s="171"/>
      <c r="D393" s="171"/>
      <c r="E393" s="172"/>
      <c r="F393" s="172"/>
      <c r="G393" s="172"/>
      <c r="H393" s="174"/>
      <c r="I393" s="174"/>
      <c r="J393" s="175"/>
      <c r="M393" s="177"/>
    </row>
    <row r="394" spans="2:13" s="176" customFormat="1" ht="15.75" customHeight="1">
      <c r="B394" s="172"/>
      <c r="C394" s="171"/>
      <c r="D394" s="171"/>
      <c r="E394" s="172"/>
      <c r="F394" s="172"/>
      <c r="G394" s="172"/>
      <c r="H394" s="174"/>
      <c r="I394" s="174"/>
      <c r="J394" s="175"/>
      <c r="M394" s="177"/>
    </row>
    <row r="395" spans="2:13" s="176" customFormat="1" ht="15.75" customHeight="1">
      <c r="B395" s="172"/>
      <c r="C395" s="171"/>
      <c r="D395" s="171"/>
      <c r="E395" s="172"/>
      <c r="F395" s="172"/>
      <c r="G395" s="172"/>
      <c r="H395" s="174"/>
      <c r="I395" s="174"/>
      <c r="J395" s="175"/>
      <c r="M395" s="177"/>
    </row>
    <row r="396" spans="2:13" s="176" customFormat="1" ht="15.75" customHeight="1">
      <c r="B396" s="172"/>
      <c r="C396" s="171"/>
      <c r="D396" s="171"/>
      <c r="E396" s="172"/>
      <c r="F396" s="172"/>
      <c r="G396" s="172"/>
      <c r="H396" s="174"/>
      <c r="I396" s="174"/>
      <c r="J396" s="175"/>
      <c r="M396" s="177"/>
    </row>
    <row r="397" spans="2:13" s="176" customFormat="1" ht="15.75" customHeight="1">
      <c r="B397" s="172"/>
      <c r="C397" s="171"/>
      <c r="D397" s="171"/>
      <c r="E397" s="172"/>
      <c r="F397" s="172"/>
      <c r="G397" s="172"/>
      <c r="H397" s="174"/>
      <c r="I397" s="174"/>
      <c r="J397" s="175"/>
      <c r="M397" s="177"/>
    </row>
    <row r="398" spans="2:13" s="176" customFormat="1" ht="15.75" customHeight="1">
      <c r="B398" s="172"/>
      <c r="C398" s="171"/>
      <c r="D398" s="171"/>
      <c r="E398" s="172"/>
      <c r="F398" s="172"/>
      <c r="G398" s="172"/>
      <c r="H398" s="174"/>
      <c r="I398" s="174"/>
      <c r="J398" s="175"/>
      <c r="M398" s="177"/>
    </row>
    <row r="399" spans="2:13" s="176" customFormat="1" ht="15.75" customHeight="1">
      <c r="B399" s="172"/>
      <c r="C399" s="171"/>
      <c r="D399" s="171"/>
      <c r="E399" s="172"/>
      <c r="F399" s="172"/>
      <c r="G399" s="172"/>
      <c r="H399" s="174"/>
      <c r="I399" s="174"/>
      <c r="J399" s="175"/>
      <c r="M399" s="177"/>
    </row>
    <row r="400" spans="2:13" s="176" customFormat="1" ht="15.75" customHeight="1">
      <c r="B400" s="172"/>
      <c r="C400" s="171"/>
      <c r="D400" s="171"/>
      <c r="E400" s="172"/>
      <c r="F400" s="172"/>
      <c r="G400" s="172"/>
      <c r="H400" s="174"/>
      <c r="I400" s="174"/>
      <c r="J400" s="175"/>
      <c r="M400" s="177"/>
    </row>
    <row r="401" spans="2:13" s="176" customFormat="1" ht="15.75" customHeight="1">
      <c r="B401" s="172"/>
      <c r="C401" s="171"/>
      <c r="D401" s="171"/>
      <c r="E401" s="172"/>
      <c r="F401" s="172"/>
      <c r="G401" s="172"/>
      <c r="H401" s="174"/>
      <c r="I401" s="174"/>
      <c r="J401" s="175"/>
      <c r="M401" s="177"/>
    </row>
    <row r="402" spans="2:13" s="176" customFormat="1" ht="15.75" customHeight="1">
      <c r="B402" s="172"/>
      <c r="C402" s="171"/>
      <c r="D402" s="171"/>
      <c r="E402" s="172"/>
      <c r="F402" s="172"/>
      <c r="G402" s="172"/>
      <c r="H402" s="174"/>
      <c r="I402" s="174"/>
      <c r="J402" s="175"/>
      <c r="M402" s="177"/>
    </row>
    <row r="403" spans="2:13" s="176" customFormat="1" ht="15.75" customHeight="1">
      <c r="B403" s="172"/>
      <c r="C403" s="171"/>
      <c r="D403" s="171"/>
      <c r="E403" s="172"/>
      <c r="F403" s="172"/>
      <c r="G403" s="172"/>
      <c r="H403" s="174"/>
      <c r="I403" s="174"/>
      <c r="J403" s="175"/>
      <c r="M403" s="177"/>
    </row>
    <row r="404" spans="2:13" s="176" customFormat="1" ht="15.75" customHeight="1">
      <c r="B404" s="172"/>
      <c r="C404" s="171"/>
      <c r="D404" s="171"/>
      <c r="E404" s="172"/>
      <c r="F404" s="172"/>
      <c r="G404" s="172"/>
      <c r="H404" s="174"/>
      <c r="I404" s="174"/>
      <c r="J404" s="175"/>
      <c r="M404" s="177"/>
    </row>
    <row r="405" spans="2:13" s="176" customFormat="1" ht="15.75" customHeight="1">
      <c r="B405" s="172"/>
      <c r="C405" s="171"/>
      <c r="D405" s="171"/>
      <c r="E405" s="172"/>
      <c r="F405" s="172"/>
      <c r="G405" s="172"/>
      <c r="H405" s="174"/>
      <c r="I405" s="174"/>
      <c r="J405" s="175"/>
      <c r="M405" s="177"/>
    </row>
    <row r="406" spans="2:13" s="176" customFormat="1" ht="15.75" customHeight="1">
      <c r="B406" s="172"/>
      <c r="C406" s="171"/>
      <c r="D406" s="171"/>
      <c r="E406" s="172"/>
      <c r="F406" s="172"/>
      <c r="G406" s="172"/>
      <c r="H406" s="174"/>
      <c r="I406" s="174"/>
      <c r="J406" s="175"/>
      <c r="M406" s="177"/>
    </row>
    <row r="407" spans="2:13" s="176" customFormat="1" ht="15.75" customHeight="1">
      <c r="B407" s="172"/>
      <c r="C407" s="171"/>
      <c r="D407" s="171"/>
      <c r="E407" s="172"/>
      <c r="F407" s="172"/>
      <c r="G407" s="172"/>
      <c r="H407" s="174"/>
      <c r="I407" s="174"/>
      <c r="J407" s="175"/>
      <c r="M407" s="177"/>
    </row>
    <row r="408" spans="2:13" s="176" customFormat="1" ht="15.75" customHeight="1">
      <c r="B408" s="172"/>
      <c r="C408" s="171"/>
      <c r="D408" s="171"/>
      <c r="E408" s="172"/>
      <c r="F408" s="172"/>
      <c r="G408" s="172"/>
      <c r="H408" s="174"/>
      <c r="I408" s="174"/>
      <c r="J408" s="175"/>
      <c r="M408" s="177"/>
    </row>
    <row r="409" spans="2:13" s="176" customFormat="1" ht="15.75" customHeight="1">
      <c r="B409" s="172"/>
      <c r="C409" s="171"/>
      <c r="D409" s="171"/>
      <c r="E409" s="172"/>
      <c r="F409" s="172"/>
      <c r="G409" s="172"/>
      <c r="H409" s="174"/>
      <c r="I409" s="174"/>
      <c r="J409" s="175"/>
      <c r="M409" s="177"/>
    </row>
    <row r="410" spans="2:13" s="176" customFormat="1" ht="15.75" customHeight="1">
      <c r="B410" s="172"/>
      <c r="C410" s="171"/>
      <c r="D410" s="171"/>
      <c r="E410" s="172"/>
      <c r="F410" s="172"/>
      <c r="G410" s="172"/>
      <c r="H410" s="174"/>
      <c r="I410" s="174"/>
      <c r="J410" s="175"/>
      <c r="M410" s="177"/>
    </row>
    <row r="411" spans="2:13" s="176" customFormat="1" ht="15.75" customHeight="1">
      <c r="B411" s="172"/>
      <c r="C411" s="171"/>
      <c r="D411" s="171"/>
      <c r="E411" s="172"/>
      <c r="F411" s="172"/>
      <c r="G411" s="172"/>
      <c r="H411" s="174"/>
      <c r="I411" s="174"/>
      <c r="J411" s="175"/>
      <c r="M411" s="177"/>
    </row>
    <row r="412" spans="2:13" s="176" customFormat="1" ht="15.75" customHeight="1">
      <c r="B412" s="172"/>
      <c r="C412" s="171"/>
      <c r="D412" s="171"/>
      <c r="E412" s="172"/>
      <c r="F412" s="172"/>
      <c r="G412" s="172"/>
      <c r="H412" s="174"/>
      <c r="I412" s="174"/>
      <c r="J412" s="175"/>
      <c r="M412" s="177"/>
    </row>
    <row r="413" spans="2:13" s="176" customFormat="1" ht="15.75" customHeight="1">
      <c r="B413" s="172"/>
      <c r="C413" s="171"/>
      <c r="D413" s="171"/>
      <c r="E413" s="172"/>
      <c r="F413" s="172"/>
      <c r="G413" s="172"/>
      <c r="H413" s="174"/>
      <c r="I413" s="174"/>
      <c r="J413" s="175"/>
      <c r="M413" s="177"/>
    </row>
    <row r="414" spans="2:13" s="176" customFormat="1" ht="15.75" customHeight="1">
      <c r="B414" s="172"/>
      <c r="C414" s="171"/>
      <c r="D414" s="171"/>
      <c r="E414" s="172"/>
      <c r="F414" s="172"/>
      <c r="G414" s="172"/>
      <c r="H414" s="174"/>
      <c r="I414" s="174"/>
      <c r="J414" s="175"/>
      <c r="M414" s="177"/>
    </row>
    <row r="415" spans="2:13" s="176" customFormat="1" ht="15.75" customHeight="1">
      <c r="B415" s="172"/>
      <c r="C415" s="171"/>
      <c r="D415" s="171"/>
      <c r="E415" s="172"/>
      <c r="F415" s="172"/>
      <c r="G415" s="172"/>
      <c r="H415" s="174"/>
      <c r="I415" s="174"/>
      <c r="J415" s="175"/>
      <c r="M415" s="177"/>
    </row>
    <row r="416" spans="2:13" s="176" customFormat="1" ht="15.75" customHeight="1">
      <c r="B416" s="172"/>
      <c r="C416" s="171"/>
      <c r="D416" s="171"/>
      <c r="E416" s="172"/>
      <c r="F416" s="172"/>
      <c r="G416" s="172"/>
      <c r="H416" s="174"/>
      <c r="I416" s="174"/>
      <c r="J416" s="175"/>
      <c r="M416" s="177"/>
    </row>
    <row r="417" spans="2:13" s="176" customFormat="1" ht="15.75" customHeight="1">
      <c r="B417" s="172"/>
      <c r="C417" s="171"/>
      <c r="D417" s="171"/>
      <c r="E417" s="172"/>
      <c r="F417" s="172"/>
      <c r="G417" s="172"/>
      <c r="H417" s="174"/>
      <c r="I417" s="174"/>
      <c r="J417" s="175"/>
      <c r="M417" s="177"/>
    </row>
    <row r="418" spans="2:13" s="176" customFormat="1" ht="15.75" customHeight="1">
      <c r="B418" s="172"/>
      <c r="C418" s="171"/>
      <c r="D418" s="171"/>
      <c r="E418" s="172"/>
      <c r="F418" s="172"/>
      <c r="G418" s="172"/>
      <c r="H418" s="174"/>
      <c r="I418" s="174"/>
      <c r="J418" s="175"/>
      <c r="M418" s="177"/>
    </row>
    <row r="419" spans="2:13" s="176" customFormat="1" ht="15.75" customHeight="1">
      <c r="B419" s="172"/>
      <c r="C419" s="171"/>
      <c r="D419" s="171"/>
      <c r="E419" s="172"/>
      <c r="F419" s="172"/>
      <c r="G419" s="172"/>
      <c r="H419" s="174"/>
      <c r="I419" s="174"/>
      <c r="J419" s="175"/>
      <c r="M419" s="177"/>
    </row>
    <row r="420" spans="2:13" s="176" customFormat="1" ht="15.75" customHeight="1">
      <c r="B420" s="172"/>
      <c r="C420" s="171"/>
      <c r="D420" s="171"/>
      <c r="E420" s="172"/>
      <c r="F420" s="172"/>
      <c r="G420" s="172"/>
      <c r="H420" s="174"/>
      <c r="I420" s="174"/>
      <c r="J420" s="175"/>
      <c r="M420" s="177"/>
    </row>
    <row r="421" spans="2:13" s="176" customFormat="1" ht="15.75" customHeight="1">
      <c r="B421" s="172"/>
      <c r="C421" s="171"/>
      <c r="D421" s="171"/>
      <c r="E421" s="172"/>
      <c r="F421" s="172"/>
      <c r="G421" s="172"/>
      <c r="H421" s="174"/>
      <c r="I421" s="174"/>
      <c r="J421" s="175"/>
      <c r="M421" s="177"/>
    </row>
    <row r="422" spans="2:13" s="176" customFormat="1" ht="15.75" customHeight="1">
      <c r="B422" s="172"/>
      <c r="C422" s="171"/>
      <c r="D422" s="171"/>
      <c r="E422" s="172"/>
      <c r="F422" s="172"/>
      <c r="G422" s="172"/>
      <c r="H422" s="174"/>
      <c r="I422" s="174"/>
      <c r="J422" s="175"/>
      <c r="M422" s="177"/>
    </row>
    <row r="423" spans="2:13" s="176" customFormat="1" ht="15.75" customHeight="1">
      <c r="B423" s="172"/>
      <c r="C423" s="171"/>
      <c r="D423" s="171"/>
      <c r="E423" s="172"/>
      <c r="F423" s="172"/>
      <c r="G423" s="172"/>
      <c r="H423" s="174"/>
      <c r="I423" s="174"/>
      <c r="J423" s="175"/>
      <c r="M423" s="177"/>
    </row>
    <row r="424" spans="2:13" s="176" customFormat="1" ht="15.75" customHeight="1">
      <c r="B424" s="172"/>
      <c r="C424" s="171"/>
      <c r="D424" s="171"/>
      <c r="E424" s="172"/>
      <c r="F424" s="172"/>
      <c r="G424" s="172"/>
      <c r="H424" s="174"/>
      <c r="I424" s="174"/>
      <c r="J424" s="175"/>
      <c r="M424" s="177"/>
    </row>
    <row r="425" spans="2:13" s="176" customFormat="1" ht="15.75" customHeight="1">
      <c r="B425" s="172"/>
      <c r="C425" s="171"/>
      <c r="D425" s="171"/>
      <c r="E425" s="172"/>
      <c r="F425" s="172"/>
      <c r="G425" s="172"/>
      <c r="H425" s="174"/>
      <c r="I425" s="174"/>
      <c r="J425" s="175"/>
      <c r="M425" s="177"/>
    </row>
    <row r="426" spans="2:13" s="176" customFormat="1" ht="15.75" customHeight="1">
      <c r="B426" s="172"/>
      <c r="C426" s="171"/>
      <c r="D426" s="171"/>
      <c r="E426" s="172"/>
      <c r="F426" s="172"/>
      <c r="G426" s="172"/>
      <c r="H426" s="174"/>
      <c r="I426" s="174"/>
      <c r="J426" s="175"/>
      <c r="M426" s="177"/>
    </row>
    <row r="427" spans="2:13" s="176" customFormat="1" ht="15.75" customHeight="1">
      <c r="B427" s="172"/>
      <c r="C427" s="171"/>
      <c r="D427" s="171"/>
      <c r="E427" s="172"/>
      <c r="F427" s="172"/>
      <c r="G427" s="172"/>
      <c r="H427" s="174"/>
      <c r="I427" s="174"/>
      <c r="J427" s="175"/>
      <c r="M427" s="177"/>
    </row>
    <row r="428" spans="2:13" s="176" customFormat="1" ht="15.75" customHeight="1">
      <c r="B428" s="172"/>
      <c r="C428" s="171"/>
      <c r="D428" s="171"/>
      <c r="E428" s="172"/>
      <c r="F428" s="172"/>
      <c r="G428" s="172"/>
      <c r="H428" s="174"/>
      <c r="I428" s="174"/>
      <c r="J428" s="175"/>
      <c r="M428" s="177"/>
    </row>
    <row r="429" spans="2:13" s="176" customFormat="1" ht="15.75" customHeight="1">
      <c r="B429" s="172"/>
      <c r="C429" s="171"/>
      <c r="D429" s="171"/>
      <c r="E429" s="172"/>
      <c r="F429" s="172"/>
      <c r="G429" s="172"/>
      <c r="H429" s="174"/>
      <c r="I429" s="174"/>
      <c r="J429" s="175"/>
      <c r="M429" s="177"/>
    </row>
    <row r="430" spans="2:13" s="176" customFormat="1" ht="15.75" customHeight="1">
      <c r="B430" s="172"/>
      <c r="C430" s="171"/>
      <c r="D430" s="171"/>
      <c r="E430" s="172"/>
      <c r="F430" s="172"/>
      <c r="G430" s="172"/>
      <c r="H430" s="174"/>
      <c r="I430" s="174"/>
      <c r="J430" s="175"/>
      <c r="M430" s="177"/>
    </row>
    <row r="431" spans="2:13" s="176" customFormat="1" ht="15.75" customHeight="1">
      <c r="B431" s="172"/>
      <c r="C431" s="171"/>
      <c r="D431" s="171"/>
      <c r="E431" s="172"/>
      <c r="F431" s="172"/>
      <c r="G431" s="172"/>
      <c r="H431" s="174"/>
      <c r="I431" s="174"/>
      <c r="J431" s="175"/>
      <c r="M431" s="177"/>
    </row>
    <row r="432" spans="2:13" s="176" customFormat="1" ht="15.75" customHeight="1">
      <c r="B432" s="172"/>
      <c r="C432" s="171"/>
      <c r="D432" s="171"/>
      <c r="E432" s="172"/>
      <c r="F432" s="172"/>
      <c r="G432" s="172"/>
      <c r="H432" s="174"/>
      <c r="I432" s="174"/>
      <c r="J432" s="175"/>
      <c r="M432" s="177"/>
    </row>
    <row r="433" spans="2:13" s="176" customFormat="1" ht="15.75" customHeight="1">
      <c r="B433" s="172"/>
      <c r="C433" s="171"/>
      <c r="D433" s="171"/>
      <c r="E433" s="172"/>
      <c r="F433" s="172"/>
      <c r="G433" s="172"/>
      <c r="H433" s="174"/>
      <c r="I433" s="174"/>
      <c r="J433" s="175"/>
      <c r="M433" s="177"/>
    </row>
    <row r="434" spans="2:13" s="176" customFormat="1" ht="15.75" customHeight="1">
      <c r="B434" s="172"/>
      <c r="C434" s="171"/>
      <c r="D434" s="171"/>
      <c r="E434" s="172"/>
      <c r="F434" s="172"/>
      <c r="G434" s="172"/>
      <c r="H434" s="174"/>
      <c r="I434" s="174"/>
      <c r="J434" s="175"/>
      <c r="M434" s="177"/>
    </row>
    <row r="435" spans="2:13" s="176" customFormat="1" ht="15.75" customHeight="1">
      <c r="B435" s="172"/>
      <c r="C435" s="171"/>
      <c r="D435" s="171"/>
      <c r="E435" s="172"/>
      <c r="F435" s="172"/>
      <c r="G435" s="172"/>
      <c r="H435" s="174"/>
      <c r="I435" s="174"/>
      <c r="J435" s="175"/>
      <c r="M435" s="177"/>
    </row>
    <row r="436" spans="2:13" s="176" customFormat="1" ht="15.75" customHeight="1">
      <c r="B436" s="172"/>
      <c r="C436" s="171"/>
      <c r="D436" s="171"/>
      <c r="E436" s="172"/>
      <c r="F436" s="172"/>
      <c r="G436" s="172"/>
      <c r="H436" s="174"/>
      <c r="I436" s="174"/>
      <c r="J436" s="175"/>
      <c r="M436" s="177"/>
    </row>
    <row r="437" spans="2:13" s="176" customFormat="1" ht="15.75" customHeight="1">
      <c r="B437" s="172"/>
      <c r="C437" s="171"/>
      <c r="D437" s="171"/>
      <c r="E437" s="172"/>
      <c r="F437" s="172"/>
      <c r="G437" s="172"/>
      <c r="H437" s="174"/>
      <c r="I437" s="174"/>
      <c r="J437" s="175"/>
      <c r="M437" s="177"/>
    </row>
    <row r="438" spans="2:13" s="176" customFormat="1" ht="15.75" customHeight="1">
      <c r="B438" s="172"/>
      <c r="C438" s="171"/>
      <c r="D438" s="171"/>
      <c r="E438" s="172"/>
      <c r="F438" s="172"/>
      <c r="G438" s="172"/>
      <c r="H438" s="174"/>
      <c r="I438" s="174"/>
      <c r="J438" s="175"/>
      <c r="M438" s="177"/>
    </row>
    <row r="439" spans="2:13" s="176" customFormat="1" ht="15.75" customHeight="1">
      <c r="B439" s="172"/>
      <c r="C439" s="171"/>
      <c r="D439" s="171"/>
      <c r="E439" s="172"/>
      <c r="F439" s="172"/>
      <c r="G439" s="172"/>
      <c r="H439" s="174"/>
      <c r="I439" s="174"/>
      <c r="J439" s="175"/>
      <c r="M439" s="177"/>
    </row>
    <row r="440" spans="2:13" s="176" customFormat="1" ht="15.75" customHeight="1">
      <c r="B440" s="172"/>
      <c r="C440" s="171"/>
      <c r="D440" s="171"/>
      <c r="E440" s="172"/>
      <c r="F440" s="172"/>
      <c r="G440" s="172"/>
      <c r="H440" s="174"/>
      <c r="I440" s="174"/>
      <c r="J440" s="175"/>
      <c r="M440" s="177"/>
    </row>
    <row r="441" spans="2:13" s="176" customFormat="1" ht="15.75" customHeight="1">
      <c r="B441" s="172"/>
      <c r="C441" s="171"/>
      <c r="D441" s="171"/>
      <c r="E441" s="172"/>
      <c r="F441" s="172"/>
      <c r="G441" s="172"/>
      <c r="H441" s="174"/>
      <c r="I441" s="174"/>
      <c r="J441" s="175"/>
      <c r="M441" s="177"/>
    </row>
    <row r="442" spans="2:13" s="176" customFormat="1" ht="15.75" customHeight="1">
      <c r="B442" s="172"/>
      <c r="C442" s="171"/>
      <c r="D442" s="171"/>
      <c r="E442" s="172"/>
      <c r="F442" s="172"/>
      <c r="G442" s="172"/>
      <c r="H442" s="174"/>
      <c r="I442" s="174"/>
      <c r="J442" s="175"/>
      <c r="M442" s="177"/>
    </row>
    <row r="443" spans="2:13" s="176" customFormat="1" ht="15.75" customHeight="1">
      <c r="B443" s="172"/>
      <c r="C443" s="171"/>
      <c r="D443" s="171"/>
      <c r="E443" s="172"/>
      <c r="F443" s="172"/>
      <c r="G443" s="172"/>
      <c r="H443" s="174"/>
      <c r="I443" s="174"/>
      <c r="J443" s="175"/>
      <c r="M443" s="177"/>
    </row>
    <row r="444" spans="2:13" s="176" customFormat="1" ht="15.75" customHeight="1">
      <c r="B444" s="172"/>
      <c r="C444" s="171"/>
      <c r="D444" s="171"/>
      <c r="E444" s="172"/>
      <c r="F444" s="172"/>
      <c r="G444" s="172"/>
      <c r="H444" s="174"/>
      <c r="I444" s="174"/>
      <c r="J444" s="175"/>
      <c r="M444" s="177"/>
    </row>
    <row r="445" spans="2:13" s="176" customFormat="1" ht="15.75" customHeight="1">
      <c r="B445" s="172"/>
      <c r="C445" s="171"/>
      <c r="D445" s="171"/>
      <c r="E445" s="172"/>
      <c r="F445" s="172"/>
      <c r="G445" s="172"/>
      <c r="H445" s="174"/>
      <c r="I445" s="174"/>
      <c r="J445" s="175"/>
      <c r="M445" s="177"/>
    </row>
    <row r="446" spans="2:13" s="176" customFormat="1" ht="15.75" customHeight="1">
      <c r="B446" s="172"/>
      <c r="C446" s="171"/>
      <c r="D446" s="171"/>
      <c r="E446" s="172"/>
      <c r="F446" s="172"/>
      <c r="G446" s="172"/>
      <c r="H446" s="174"/>
      <c r="I446" s="174"/>
      <c r="J446" s="175"/>
      <c r="M446" s="177"/>
    </row>
    <row r="447" spans="2:13" s="176" customFormat="1" ht="15.75" customHeight="1">
      <c r="B447" s="172"/>
      <c r="C447" s="171"/>
      <c r="D447" s="171"/>
      <c r="E447" s="172"/>
      <c r="F447" s="172"/>
      <c r="G447" s="172"/>
      <c r="H447" s="174"/>
      <c r="I447" s="174"/>
      <c r="J447" s="175"/>
      <c r="M447" s="177"/>
    </row>
    <row r="448" spans="2:13" s="176" customFormat="1" ht="15.75" customHeight="1">
      <c r="B448" s="172"/>
      <c r="C448" s="171"/>
      <c r="D448" s="171"/>
      <c r="E448" s="172"/>
      <c r="F448" s="172"/>
      <c r="G448" s="172"/>
      <c r="H448" s="174"/>
      <c r="I448" s="174"/>
      <c r="J448" s="175"/>
      <c r="M448" s="177"/>
    </row>
    <row r="449" spans="2:13" s="176" customFormat="1" ht="15.75" customHeight="1">
      <c r="B449" s="172"/>
      <c r="C449" s="171"/>
      <c r="D449" s="171"/>
      <c r="E449" s="172"/>
      <c r="F449" s="172"/>
      <c r="G449" s="172"/>
      <c r="H449" s="174"/>
      <c r="I449" s="174"/>
      <c r="J449" s="175"/>
      <c r="M449" s="177"/>
    </row>
    <row r="450" spans="2:13" s="176" customFormat="1" ht="15.75" customHeight="1">
      <c r="B450" s="172"/>
      <c r="C450" s="171"/>
      <c r="D450" s="171"/>
      <c r="E450" s="172"/>
      <c r="F450" s="172"/>
      <c r="G450" s="172"/>
      <c r="H450" s="174"/>
      <c r="I450" s="174"/>
      <c r="J450" s="175"/>
      <c r="M450" s="177"/>
    </row>
    <row r="451" spans="2:13" s="176" customFormat="1" ht="15.75" customHeight="1">
      <c r="B451" s="172"/>
      <c r="C451" s="171"/>
      <c r="D451" s="171"/>
      <c r="E451" s="172"/>
      <c r="F451" s="172"/>
      <c r="G451" s="172"/>
      <c r="H451" s="174"/>
      <c r="I451" s="174"/>
      <c r="J451" s="175"/>
      <c r="M451" s="177"/>
    </row>
    <row r="452" spans="2:13" s="176" customFormat="1" ht="15.75" customHeight="1">
      <c r="B452" s="172"/>
      <c r="C452" s="171"/>
      <c r="D452" s="171"/>
      <c r="E452" s="172"/>
      <c r="F452" s="172"/>
      <c r="G452" s="172"/>
      <c r="H452" s="174"/>
      <c r="I452" s="174"/>
      <c r="J452" s="175"/>
      <c r="M452" s="177"/>
    </row>
    <row r="453" spans="2:13" s="176" customFormat="1" ht="15.75" customHeight="1">
      <c r="B453" s="172"/>
      <c r="C453" s="171"/>
      <c r="D453" s="171"/>
      <c r="E453" s="172"/>
      <c r="F453" s="172"/>
      <c r="G453" s="172"/>
      <c r="H453" s="174"/>
      <c r="I453" s="174"/>
      <c r="J453" s="175"/>
      <c r="M453" s="177"/>
    </row>
    <row r="454" spans="2:13" s="176" customFormat="1" ht="15.75" customHeight="1">
      <c r="B454" s="172"/>
      <c r="C454" s="171"/>
      <c r="D454" s="171"/>
      <c r="E454" s="172"/>
      <c r="F454" s="172"/>
      <c r="G454" s="172"/>
      <c r="H454" s="174"/>
      <c r="I454" s="174"/>
      <c r="J454" s="175"/>
      <c r="M454" s="177"/>
    </row>
    <row r="455" spans="2:13" s="176" customFormat="1" ht="15.75" customHeight="1">
      <c r="B455" s="172"/>
      <c r="C455" s="171"/>
      <c r="D455" s="171"/>
      <c r="E455" s="172"/>
      <c r="F455" s="172"/>
      <c r="G455" s="172"/>
      <c r="H455" s="174"/>
      <c r="I455" s="174"/>
      <c r="J455" s="175"/>
      <c r="M455" s="177"/>
    </row>
    <row r="456" spans="2:13" s="176" customFormat="1" ht="15.75" customHeight="1">
      <c r="B456" s="172"/>
      <c r="C456" s="171"/>
      <c r="D456" s="171"/>
      <c r="E456" s="172"/>
      <c r="F456" s="172"/>
      <c r="G456" s="172"/>
      <c r="H456" s="174"/>
      <c r="I456" s="174"/>
      <c r="J456" s="175"/>
      <c r="M456" s="177"/>
    </row>
    <row r="457" spans="2:13" s="176" customFormat="1" ht="15.75" customHeight="1">
      <c r="B457" s="172"/>
      <c r="C457" s="171"/>
      <c r="D457" s="171"/>
      <c r="E457" s="172"/>
      <c r="F457" s="172"/>
      <c r="G457" s="172"/>
      <c r="H457" s="174"/>
      <c r="I457" s="174"/>
      <c r="J457" s="175"/>
      <c r="M457" s="177"/>
    </row>
    <row r="458" spans="2:13" s="176" customFormat="1" ht="15.75" customHeight="1">
      <c r="B458" s="172"/>
      <c r="C458" s="171"/>
      <c r="D458" s="171"/>
      <c r="E458" s="172"/>
      <c r="F458" s="172"/>
      <c r="G458" s="172"/>
      <c r="H458" s="174"/>
      <c r="I458" s="174"/>
      <c r="J458" s="175"/>
      <c r="M458" s="177"/>
    </row>
    <row r="459" spans="2:13" s="176" customFormat="1" ht="15.75" customHeight="1">
      <c r="B459" s="172"/>
      <c r="C459" s="171"/>
      <c r="D459" s="171"/>
      <c r="E459" s="172"/>
      <c r="F459" s="172"/>
      <c r="G459" s="172"/>
      <c r="H459" s="174"/>
      <c r="I459" s="174"/>
      <c r="J459" s="175"/>
      <c r="M459" s="177"/>
    </row>
    <row r="460" spans="2:13" s="176" customFormat="1" ht="15.75" customHeight="1">
      <c r="B460" s="172"/>
      <c r="C460" s="171"/>
      <c r="D460" s="171"/>
      <c r="E460" s="172"/>
      <c r="F460" s="172"/>
      <c r="G460" s="172"/>
      <c r="H460" s="174"/>
      <c r="I460" s="174"/>
      <c r="J460" s="175"/>
      <c r="M460" s="177"/>
    </row>
    <row r="461" spans="2:13" s="176" customFormat="1" ht="15.75" customHeight="1">
      <c r="B461" s="172"/>
      <c r="C461" s="171"/>
      <c r="D461" s="171"/>
      <c r="E461" s="172"/>
      <c r="F461" s="172"/>
      <c r="G461" s="172"/>
      <c r="H461" s="174"/>
      <c r="I461" s="174"/>
      <c r="J461" s="175"/>
      <c r="M461" s="177"/>
    </row>
    <row r="462" spans="2:13" s="176" customFormat="1" ht="15.75" customHeight="1">
      <c r="B462" s="172"/>
      <c r="C462" s="171"/>
      <c r="D462" s="171"/>
      <c r="E462" s="172"/>
      <c r="F462" s="172"/>
      <c r="G462" s="172"/>
      <c r="H462" s="174"/>
      <c r="I462" s="174"/>
      <c r="J462" s="175"/>
      <c r="M462" s="177"/>
    </row>
    <row r="463" spans="2:13" s="176" customFormat="1" ht="15.75" customHeight="1">
      <c r="B463" s="172"/>
      <c r="C463" s="171"/>
      <c r="D463" s="171"/>
      <c r="E463" s="172"/>
      <c r="F463" s="172"/>
      <c r="G463" s="172"/>
      <c r="H463" s="174"/>
      <c r="I463" s="174"/>
      <c r="J463" s="175"/>
      <c r="M463" s="177"/>
    </row>
    <row r="464" spans="2:13" s="176" customFormat="1" ht="15.75" customHeight="1">
      <c r="B464" s="172"/>
      <c r="C464" s="171"/>
      <c r="D464" s="171"/>
      <c r="E464" s="172"/>
      <c r="F464" s="172"/>
      <c r="G464" s="172"/>
      <c r="H464" s="174"/>
      <c r="I464" s="174"/>
      <c r="J464" s="175"/>
      <c r="M464" s="177"/>
    </row>
    <row r="465" spans="2:13" s="176" customFormat="1" ht="15.75" customHeight="1">
      <c r="B465" s="172"/>
      <c r="C465" s="171"/>
      <c r="D465" s="171"/>
      <c r="E465" s="172"/>
      <c r="F465" s="172"/>
      <c r="G465" s="172"/>
      <c r="H465" s="174"/>
      <c r="I465" s="174"/>
      <c r="J465" s="175"/>
      <c r="M465" s="177"/>
    </row>
    <row r="466" spans="2:13" s="176" customFormat="1" ht="15.75" customHeight="1">
      <c r="B466" s="172"/>
      <c r="C466" s="171"/>
      <c r="D466" s="171"/>
      <c r="E466" s="172"/>
      <c r="F466" s="172"/>
      <c r="G466" s="172"/>
      <c r="H466" s="174"/>
      <c r="I466" s="174"/>
      <c r="J466" s="175"/>
      <c r="M466" s="177"/>
    </row>
    <row r="467" spans="2:13" s="176" customFormat="1" ht="15.75" customHeight="1">
      <c r="B467" s="172"/>
      <c r="C467" s="171"/>
      <c r="D467" s="171"/>
      <c r="E467" s="172"/>
      <c r="F467" s="172"/>
      <c r="G467" s="172"/>
      <c r="H467" s="174"/>
      <c r="I467" s="174"/>
      <c r="J467" s="175"/>
      <c r="M467" s="177"/>
    </row>
    <row r="468" spans="2:13" s="176" customFormat="1" ht="15.75" customHeight="1">
      <c r="B468" s="172"/>
      <c r="C468" s="171"/>
      <c r="D468" s="171"/>
      <c r="E468" s="172"/>
      <c r="F468" s="172"/>
      <c r="G468" s="172"/>
      <c r="H468" s="174"/>
      <c r="I468" s="174"/>
      <c r="J468" s="175"/>
      <c r="M468" s="177"/>
    </row>
    <row r="469" spans="2:13" s="176" customFormat="1" ht="15.75" customHeight="1">
      <c r="B469" s="172"/>
      <c r="C469" s="171"/>
      <c r="D469" s="171"/>
      <c r="E469" s="172"/>
      <c r="F469" s="172"/>
      <c r="G469" s="172"/>
      <c r="H469" s="174"/>
      <c r="I469" s="174"/>
      <c r="J469" s="175"/>
      <c r="M469" s="177"/>
    </row>
    <row r="470" spans="2:13" s="176" customFormat="1" ht="15.75" customHeight="1">
      <c r="B470" s="172"/>
      <c r="C470" s="171"/>
      <c r="D470" s="171"/>
      <c r="E470" s="172"/>
      <c r="F470" s="172"/>
      <c r="G470" s="172"/>
      <c r="H470" s="174"/>
      <c r="I470" s="174"/>
      <c r="J470" s="175"/>
      <c r="M470" s="177"/>
    </row>
    <row r="471" spans="2:13" s="176" customFormat="1" ht="15.75" customHeight="1">
      <c r="B471" s="172"/>
      <c r="C471" s="171"/>
      <c r="D471" s="171"/>
      <c r="E471" s="172"/>
      <c r="F471" s="172"/>
      <c r="G471" s="172"/>
      <c r="H471" s="174"/>
      <c r="I471" s="174"/>
      <c r="J471" s="175"/>
      <c r="M471" s="177"/>
    </row>
    <row r="472" spans="2:13" s="176" customFormat="1" ht="15.75" customHeight="1">
      <c r="B472" s="172"/>
      <c r="C472" s="171"/>
      <c r="D472" s="171"/>
      <c r="E472" s="172"/>
      <c r="F472" s="172"/>
      <c r="G472" s="172"/>
      <c r="H472" s="174"/>
      <c r="I472" s="174"/>
      <c r="J472" s="175"/>
      <c r="M472" s="177"/>
    </row>
    <row r="473" spans="2:13" s="176" customFormat="1" ht="15.75" customHeight="1">
      <c r="B473" s="172"/>
      <c r="C473" s="171"/>
      <c r="D473" s="171"/>
      <c r="E473" s="172"/>
      <c r="F473" s="172"/>
      <c r="G473" s="172"/>
      <c r="H473" s="174"/>
      <c r="I473" s="174"/>
      <c r="J473" s="175"/>
      <c r="M473" s="177"/>
    </row>
    <row r="474" spans="2:13" s="176" customFormat="1" ht="15.75" customHeight="1">
      <c r="B474" s="172"/>
      <c r="C474" s="171"/>
      <c r="D474" s="171"/>
      <c r="E474" s="172"/>
      <c r="F474" s="172"/>
      <c r="G474" s="172"/>
      <c r="H474" s="174"/>
      <c r="I474" s="174"/>
      <c r="J474" s="175"/>
      <c r="M474" s="177"/>
    </row>
    <row r="475" spans="2:13" s="176" customFormat="1" ht="15.75" customHeight="1">
      <c r="B475" s="172"/>
      <c r="C475" s="171"/>
      <c r="D475" s="171"/>
      <c r="E475" s="172"/>
      <c r="F475" s="172"/>
      <c r="G475" s="172"/>
      <c r="H475" s="174"/>
      <c r="I475" s="174"/>
      <c r="J475" s="175"/>
      <c r="M475" s="177"/>
    </row>
    <row r="476" spans="2:13" s="176" customFormat="1" ht="15.75" customHeight="1">
      <c r="B476" s="172"/>
      <c r="C476" s="171"/>
      <c r="D476" s="171"/>
      <c r="E476" s="172"/>
      <c r="F476" s="172"/>
      <c r="G476" s="172"/>
      <c r="H476" s="174"/>
      <c r="I476" s="174"/>
      <c r="J476" s="175"/>
      <c r="M476" s="177"/>
    </row>
    <row r="477" spans="2:13" s="176" customFormat="1" ht="15.75" customHeight="1">
      <c r="B477" s="172"/>
      <c r="C477" s="171"/>
      <c r="D477" s="171"/>
      <c r="E477" s="172"/>
      <c r="F477" s="172"/>
      <c r="G477" s="172"/>
      <c r="H477" s="174"/>
      <c r="I477" s="174"/>
      <c r="J477" s="175"/>
      <c r="M477" s="177"/>
    </row>
    <row r="478" spans="2:13" s="176" customFormat="1" ht="15.75" customHeight="1">
      <c r="B478" s="172"/>
      <c r="C478" s="171"/>
      <c r="D478" s="171"/>
      <c r="E478" s="172"/>
      <c r="F478" s="172"/>
      <c r="G478" s="172"/>
      <c r="H478" s="174"/>
      <c r="I478" s="174"/>
      <c r="J478" s="175"/>
      <c r="M478" s="177"/>
    </row>
    <row r="479" spans="2:13" s="176" customFormat="1" ht="15.75" customHeight="1">
      <c r="B479" s="172"/>
      <c r="C479" s="171"/>
      <c r="D479" s="171"/>
      <c r="E479" s="172"/>
      <c r="F479" s="172"/>
      <c r="G479" s="172"/>
      <c r="H479" s="174"/>
      <c r="I479" s="174"/>
      <c r="J479" s="175"/>
      <c r="M479" s="177"/>
    </row>
    <row r="480" spans="2:13" s="176" customFormat="1" ht="15.75" customHeight="1">
      <c r="B480" s="172"/>
      <c r="C480" s="171"/>
      <c r="D480" s="171"/>
      <c r="E480" s="172"/>
      <c r="F480" s="172"/>
      <c r="G480" s="172"/>
      <c r="H480" s="174"/>
      <c r="I480" s="174"/>
      <c r="J480" s="175"/>
      <c r="M480" s="177"/>
    </row>
    <row r="481" spans="2:13" s="176" customFormat="1" ht="15.75" customHeight="1">
      <c r="B481" s="172"/>
      <c r="C481" s="171"/>
      <c r="D481" s="171"/>
      <c r="E481" s="172"/>
      <c r="F481" s="172"/>
      <c r="G481" s="172"/>
      <c r="H481" s="174"/>
      <c r="I481" s="174"/>
      <c r="J481" s="175"/>
      <c r="M481" s="177"/>
    </row>
    <row r="482" spans="2:13" s="176" customFormat="1" ht="15.75" customHeight="1">
      <c r="B482" s="172"/>
      <c r="C482" s="171"/>
      <c r="D482" s="171"/>
      <c r="E482" s="172"/>
      <c r="F482" s="172"/>
      <c r="G482" s="172"/>
      <c r="H482" s="174"/>
      <c r="I482" s="174"/>
      <c r="J482" s="175"/>
      <c r="M482" s="177"/>
    </row>
    <row r="483" spans="2:13" s="176" customFormat="1" ht="15.75" customHeight="1">
      <c r="B483" s="172"/>
      <c r="C483" s="171"/>
      <c r="D483" s="171"/>
      <c r="E483" s="172"/>
      <c r="F483" s="172"/>
      <c r="G483" s="172"/>
      <c r="H483" s="174"/>
      <c r="I483" s="174"/>
      <c r="J483" s="175"/>
      <c r="M483" s="177"/>
    </row>
    <row r="484" spans="2:13" s="176" customFormat="1" ht="15.75" customHeight="1">
      <c r="B484" s="172"/>
      <c r="C484" s="171"/>
      <c r="D484" s="171"/>
      <c r="E484" s="172"/>
      <c r="F484" s="172"/>
      <c r="G484" s="172"/>
      <c r="H484" s="174"/>
      <c r="I484" s="174"/>
      <c r="J484" s="175"/>
      <c r="M484" s="177"/>
    </row>
    <row r="485" spans="2:13" s="176" customFormat="1" ht="15.75" customHeight="1">
      <c r="B485" s="172"/>
      <c r="C485" s="171"/>
      <c r="D485" s="171"/>
      <c r="E485" s="172"/>
      <c r="F485" s="172"/>
      <c r="G485" s="172"/>
      <c r="H485" s="174"/>
      <c r="I485" s="174"/>
      <c r="J485" s="175"/>
      <c r="M485" s="177"/>
    </row>
    <row r="486" spans="2:13" s="176" customFormat="1" ht="15.75" customHeight="1">
      <c r="B486" s="172"/>
      <c r="C486" s="171"/>
      <c r="D486" s="171"/>
      <c r="E486" s="172"/>
      <c r="F486" s="172"/>
      <c r="G486" s="172"/>
      <c r="H486" s="174"/>
      <c r="I486" s="174"/>
      <c r="J486" s="175"/>
      <c r="M486" s="177"/>
    </row>
    <row r="487" spans="2:13" s="176" customFormat="1" ht="15.75" customHeight="1">
      <c r="B487" s="172"/>
      <c r="C487" s="171"/>
      <c r="D487" s="171"/>
      <c r="E487" s="172"/>
      <c r="F487" s="172"/>
      <c r="G487" s="172"/>
      <c r="H487" s="174"/>
      <c r="I487" s="174"/>
      <c r="J487" s="175"/>
      <c r="M487" s="177"/>
    </row>
    <row r="488" spans="2:13" s="176" customFormat="1" ht="15.75" customHeight="1">
      <c r="B488" s="172"/>
      <c r="C488" s="171"/>
      <c r="D488" s="171"/>
      <c r="E488" s="172"/>
      <c r="F488" s="172"/>
      <c r="G488" s="172"/>
      <c r="H488" s="174"/>
      <c r="I488" s="174"/>
      <c r="J488" s="175"/>
      <c r="M488" s="177"/>
    </row>
    <row r="489" spans="2:13" s="176" customFormat="1" ht="15.75" customHeight="1">
      <c r="B489" s="172"/>
      <c r="C489" s="171"/>
      <c r="D489" s="171"/>
      <c r="E489" s="172"/>
      <c r="F489" s="172"/>
      <c r="G489" s="172"/>
      <c r="H489" s="174"/>
      <c r="I489" s="174"/>
      <c r="J489" s="175"/>
      <c r="M489" s="177"/>
    </row>
    <row r="490" spans="2:13" s="176" customFormat="1" ht="15.75" customHeight="1">
      <c r="B490" s="172"/>
      <c r="C490" s="171"/>
      <c r="D490" s="171"/>
      <c r="E490" s="172"/>
      <c r="F490" s="172"/>
      <c r="G490" s="172"/>
      <c r="H490" s="174"/>
      <c r="I490" s="174"/>
      <c r="J490" s="175"/>
      <c r="M490" s="177"/>
    </row>
    <row r="491" spans="2:13" s="176" customFormat="1" ht="15.75" customHeight="1">
      <c r="B491" s="172"/>
      <c r="C491" s="171"/>
      <c r="D491" s="171"/>
      <c r="E491" s="172"/>
      <c r="F491" s="172"/>
      <c r="G491" s="172"/>
      <c r="H491" s="174"/>
      <c r="I491" s="174"/>
      <c r="J491" s="175"/>
      <c r="M491" s="177"/>
    </row>
    <row r="492" spans="2:13" s="176" customFormat="1" ht="15.75" customHeight="1">
      <c r="B492" s="172"/>
      <c r="C492" s="171"/>
      <c r="D492" s="171"/>
      <c r="E492" s="172"/>
      <c r="F492" s="172"/>
      <c r="G492" s="172"/>
      <c r="H492" s="174"/>
      <c r="I492" s="174"/>
      <c r="J492" s="175"/>
      <c r="M492" s="177"/>
    </row>
    <row r="493" spans="2:13" s="176" customFormat="1" ht="15.75" customHeight="1">
      <c r="B493" s="172"/>
      <c r="C493" s="171"/>
      <c r="D493" s="171"/>
      <c r="E493" s="172"/>
      <c r="F493" s="172"/>
      <c r="G493" s="172"/>
      <c r="H493" s="174"/>
      <c r="I493" s="174"/>
      <c r="J493" s="175"/>
      <c r="M493" s="177"/>
    </row>
    <row r="494" spans="2:13" s="176" customFormat="1" ht="15.75" customHeight="1">
      <c r="B494" s="172"/>
      <c r="C494" s="171"/>
      <c r="D494" s="171"/>
      <c r="E494" s="172"/>
      <c r="F494" s="172"/>
      <c r="G494" s="172"/>
      <c r="H494" s="174"/>
      <c r="I494" s="174"/>
      <c r="J494" s="175"/>
      <c r="M494" s="177"/>
    </row>
    <row r="495" spans="2:13" s="176" customFormat="1" ht="15.75" customHeight="1">
      <c r="B495" s="172"/>
      <c r="C495" s="171"/>
      <c r="D495" s="171"/>
      <c r="E495" s="172"/>
      <c r="F495" s="172"/>
      <c r="G495" s="172"/>
      <c r="H495" s="174"/>
      <c r="I495" s="174"/>
      <c r="J495" s="175"/>
      <c r="M495" s="177"/>
    </row>
    <row r="496" spans="2:13" s="176" customFormat="1" ht="15.75" customHeight="1">
      <c r="B496" s="172"/>
      <c r="C496" s="171"/>
      <c r="D496" s="171"/>
      <c r="E496" s="172"/>
      <c r="F496" s="172"/>
      <c r="G496" s="172"/>
      <c r="H496" s="174"/>
      <c r="I496" s="174"/>
      <c r="J496" s="175"/>
      <c r="M496" s="177"/>
    </row>
    <row r="497" spans="1:14" s="176" customFormat="1" ht="15.75" customHeight="1">
      <c r="B497" s="172"/>
      <c r="C497" s="171"/>
      <c r="D497" s="171"/>
      <c r="E497" s="172"/>
      <c r="F497" s="172"/>
      <c r="G497" s="172"/>
      <c r="H497" s="174"/>
      <c r="I497" s="174"/>
      <c r="J497" s="175"/>
      <c r="M497" s="177"/>
    </row>
    <row r="498" spans="1:14" s="176" customFormat="1" ht="15.75" customHeight="1">
      <c r="B498" s="172"/>
      <c r="C498" s="171"/>
      <c r="D498" s="171"/>
      <c r="E498" s="172"/>
      <c r="F498" s="172"/>
      <c r="G498" s="172"/>
      <c r="H498" s="174"/>
      <c r="I498" s="174"/>
      <c r="J498" s="175"/>
      <c r="M498" s="177"/>
    </row>
    <row r="499" spans="1:14" s="176" customFormat="1" ht="15.75" customHeight="1">
      <c r="B499" s="172"/>
      <c r="C499" s="171"/>
      <c r="D499" s="171"/>
      <c r="E499" s="172"/>
      <c r="F499" s="172"/>
      <c r="G499" s="172"/>
      <c r="H499" s="174"/>
      <c r="I499" s="174"/>
      <c r="J499" s="175"/>
      <c r="M499" s="3"/>
    </row>
    <row r="500" spans="1:14" s="176" customFormat="1" ht="15.75" customHeight="1">
      <c r="B500" s="172"/>
      <c r="C500" s="171"/>
      <c r="D500" s="171"/>
      <c r="E500" s="172"/>
      <c r="F500" s="172"/>
      <c r="G500" s="172"/>
      <c r="H500" s="174"/>
      <c r="I500" s="174"/>
      <c r="J500" s="175"/>
      <c r="M500" s="3"/>
    </row>
    <row r="501" spans="1:14" s="5" customFormat="1" ht="15.75" customHeight="1">
      <c r="A501" s="2"/>
      <c r="B501" s="172"/>
      <c r="C501" s="171"/>
      <c r="D501" s="171"/>
      <c r="E501" s="172"/>
      <c r="F501" s="172"/>
      <c r="G501" s="172"/>
      <c r="H501" s="174"/>
      <c r="I501" s="174"/>
      <c r="J501" s="175"/>
      <c r="K501" s="2"/>
      <c r="L501" s="2"/>
      <c r="M501" s="3"/>
      <c r="N501" s="2"/>
    </row>
    <row r="502" spans="1:14" s="5" customFormat="1" ht="15.75" customHeight="1">
      <c r="A502" s="2"/>
      <c r="B502" s="172"/>
      <c r="C502" s="171"/>
      <c r="D502" s="171"/>
      <c r="E502" s="172"/>
      <c r="F502" s="172"/>
      <c r="G502" s="172"/>
      <c r="H502" s="174"/>
      <c r="I502" s="174"/>
      <c r="J502" s="175"/>
      <c r="K502" s="2"/>
      <c r="L502" s="2"/>
      <c r="M502" s="3"/>
      <c r="N502" s="2"/>
    </row>
    <row r="503" spans="1:14" s="5" customFormat="1" ht="15.75" customHeight="1">
      <c r="A503" s="2"/>
      <c r="B503" s="172"/>
      <c r="C503" s="171"/>
      <c r="D503" s="171"/>
      <c r="E503" s="172"/>
      <c r="F503" s="172"/>
      <c r="G503" s="172"/>
      <c r="H503" s="174"/>
      <c r="I503" s="174"/>
      <c r="J503" s="175"/>
      <c r="K503" s="2"/>
      <c r="L503" s="2"/>
      <c r="M503" s="3"/>
      <c r="N503" s="2"/>
    </row>
    <row r="504" spans="1:14" s="5" customFormat="1" ht="15.75" customHeight="1">
      <c r="A504" s="2"/>
      <c r="B504" s="172"/>
      <c r="C504" s="171"/>
      <c r="D504" s="171"/>
      <c r="E504" s="172"/>
      <c r="F504" s="172"/>
      <c r="G504" s="172"/>
      <c r="H504" s="174"/>
      <c r="I504" s="174"/>
      <c r="J504" s="175"/>
      <c r="K504" s="2"/>
      <c r="L504" s="2"/>
      <c r="M504" s="3"/>
      <c r="N504" s="2"/>
    </row>
    <row r="505" spans="1:14" s="5" customFormat="1" ht="15.75" customHeight="1">
      <c r="A505" s="2"/>
      <c r="B505" s="172"/>
      <c r="C505" s="171"/>
      <c r="D505" s="171"/>
      <c r="E505" s="172"/>
      <c r="F505" s="172"/>
      <c r="G505" s="172"/>
      <c r="H505" s="174"/>
      <c r="I505" s="174"/>
      <c r="J505" s="175"/>
      <c r="K505" s="2"/>
      <c r="L505" s="2"/>
      <c r="M505" s="3"/>
      <c r="N505" s="2"/>
    </row>
    <row r="506" spans="1:14" s="5" customFormat="1" ht="15.75" customHeight="1">
      <c r="A506" s="2"/>
      <c r="B506" s="172"/>
      <c r="C506" s="171"/>
      <c r="D506" s="171"/>
      <c r="E506" s="172"/>
      <c r="F506" s="172"/>
      <c r="G506" s="172"/>
      <c r="H506" s="174"/>
      <c r="I506" s="174"/>
      <c r="J506" s="175"/>
      <c r="K506" s="2"/>
      <c r="L506" s="2"/>
      <c r="M506" s="3"/>
      <c r="N506" s="2"/>
    </row>
    <row r="507" spans="1:14" s="5" customFormat="1" ht="15.75" customHeight="1">
      <c r="A507" s="2"/>
      <c r="B507" s="2"/>
      <c r="C507" s="171"/>
      <c r="D507" s="171"/>
      <c r="E507" s="172"/>
      <c r="F507" s="172"/>
      <c r="G507" s="172"/>
      <c r="H507" s="174"/>
      <c r="I507" s="174"/>
      <c r="J507" s="175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80"/>
      <c r="I508" s="180"/>
      <c r="J508" s="181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80"/>
      <c r="I509" s="180"/>
      <c r="J509" s="181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80"/>
      <c r="I510" s="180"/>
      <c r="J510" s="181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80"/>
      <c r="I511" s="180"/>
      <c r="J511" s="181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80"/>
      <c r="I512" s="180"/>
      <c r="J512" s="181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80"/>
      <c r="I513" s="180"/>
      <c r="J513" s="181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80"/>
      <c r="I514" s="180"/>
      <c r="J514" s="181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80"/>
      <c r="I515" s="180"/>
      <c r="J515" s="181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80"/>
      <c r="I516" s="180"/>
      <c r="J516" s="181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80"/>
      <c r="I517" s="180"/>
      <c r="J517" s="181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80"/>
      <c r="I518" s="180"/>
      <c r="J518" s="181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80"/>
      <c r="I519" s="180"/>
      <c r="J519" s="181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80"/>
      <c r="I520" s="180"/>
      <c r="J520" s="181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80"/>
      <c r="I521" s="180"/>
      <c r="J521" s="181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80"/>
      <c r="I522" s="180"/>
      <c r="J522" s="181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80"/>
      <c r="I523" s="180"/>
      <c r="J523" s="181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80"/>
      <c r="I524" s="180"/>
      <c r="J524" s="181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80"/>
      <c r="I525" s="180"/>
      <c r="J525" s="181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80"/>
      <c r="I526" s="180"/>
      <c r="J526" s="181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80"/>
      <c r="I527" s="180"/>
      <c r="J527" s="181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80"/>
      <c r="I528" s="180"/>
      <c r="J528" s="181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80"/>
      <c r="I529" s="180"/>
      <c r="J529" s="181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80"/>
      <c r="I530" s="180"/>
      <c r="J530" s="181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80"/>
      <c r="I531" s="180"/>
      <c r="J531" s="181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80"/>
      <c r="I532" s="180"/>
      <c r="J532" s="181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80"/>
      <c r="I533" s="180"/>
      <c r="J533" s="181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80"/>
      <c r="I534" s="180"/>
      <c r="J534" s="181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80"/>
      <c r="I535" s="180"/>
      <c r="J535" s="181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80"/>
      <c r="I536" s="180"/>
      <c r="J536" s="181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80"/>
      <c r="I537" s="180"/>
      <c r="J537" s="181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80"/>
      <c r="I538" s="180"/>
      <c r="J538" s="181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80"/>
      <c r="I539" s="180"/>
      <c r="J539" s="181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80"/>
      <c r="I540" s="180"/>
      <c r="J540" s="181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80"/>
      <c r="I541" s="180"/>
      <c r="J541" s="181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80"/>
      <c r="I542" s="180"/>
      <c r="J542" s="181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80"/>
      <c r="I543" s="180"/>
      <c r="J543" s="181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80"/>
      <c r="I544" s="180"/>
      <c r="J544" s="181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80"/>
      <c r="I545" s="180"/>
      <c r="J545" s="181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80"/>
      <c r="I546" s="180"/>
      <c r="J546" s="181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80"/>
      <c r="I547" s="180"/>
      <c r="J547" s="181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80"/>
      <c r="I548" s="180"/>
      <c r="J548" s="181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80"/>
      <c r="I549" s="180"/>
      <c r="J549" s="181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80"/>
      <c r="I550" s="180"/>
      <c r="J550" s="181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180"/>
      <c r="I551" s="180"/>
      <c r="J551" s="181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180"/>
      <c r="I552" s="180"/>
      <c r="J552" s="181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180"/>
      <c r="I553" s="180"/>
      <c r="J553" s="181"/>
      <c r="K553" s="2"/>
      <c r="L553" s="2"/>
      <c r="M553" s="3"/>
      <c r="N553" s="2"/>
    </row>
    <row r="554" spans="1:14" s="5" customFormat="1" ht="15.75" customHeight="1">
      <c r="A554" s="2"/>
      <c r="B554" s="172"/>
      <c r="C554" s="2"/>
      <c r="D554" s="2"/>
      <c r="E554" s="2"/>
      <c r="F554" s="2"/>
      <c r="G554" s="2"/>
      <c r="H554" s="180"/>
      <c r="I554" s="180"/>
      <c r="J554" s="181"/>
      <c r="K554" s="2"/>
      <c r="L554" s="2"/>
      <c r="M554" s="3"/>
      <c r="N554" s="2"/>
    </row>
    <row r="555" spans="1:14" s="5" customFormat="1" ht="15.75" customHeight="1">
      <c r="A555" s="2"/>
      <c r="B555" s="172"/>
      <c r="C555" s="171"/>
      <c r="D555" s="171"/>
      <c r="E555" s="172"/>
      <c r="F555" s="172"/>
      <c r="G555" s="172"/>
      <c r="H555" s="174"/>
      <c r="I555" s="174"/>
      <c r="J555" s="175"/>
      <c r="K555" s="2"/>
      <c r="L555" s="2"/>
      <c r="M555" s="3"/>
      <c r="N555" s="2"/>
    </row>
    <row r="556" spans="1:14" s="5" customFormat="1" ht="15.75" customHeight="1">
      <c r="A556" s="2"/>
      <c r="B556" s="172"/>
      <c r="C556" s="171"/>
      <c r="D556" s="171"/>
      <c r="E556" s="172"/>
      <c r="F556" s="172"/>
      <c r="G556" s="172"/>
      <c r="H556" s="174"/>
      <c r="I556" s="174"/>
      <c r="J556" s="175"/>
      <c r="K556" s="2"/>
      <c r="L556" s="2"/>
      <c r="M556" s="3"/>
      <c r="N556" s="2"/>
    </row>
    <row r="557" spans="1:14" s="5" customFormat="1" ht="15.75" customHeight="1">
      <c r="A557" s="2"/>
      <c r="B557" s="172"/>
      <c r="C557" s="171"/>
      <c r="D557" s="171"/>
      <c r="E557" s="172"/>
      <c r="F557" s="172"/>
      <c r="G557" s="172"/>
      <c r="H557" s="174"/>
      <c r="I557" s="174"/>
      <c r="J557" s="175"/>
      <c r="K557" s="2"/>
      <c r="L557" s="2"/>
      <c r="M557" s="3"/>
      <c r="N557" s="2"/>
    </row>
    <row r="558" spans="1:14" s="5" customFormat="1" ht="15.75" customHeight="1">
      <c r="A558" s="2"/>
      <c r="B558" s="172"/>
      <c r="C558" s="171"/>
      <c r="D558" s="171"/>
      <c r="E558" s="172"/>
      <c r="F558" s="172"/>
      <c r="G558" s="172"/>
      <c r="H558" s="174"/>
      <c r="I558" s="174"/>
      <c r="J558" s="175"/>
      <c r="K558" s="2"/>
      <c r="L558" s="2"/>
      <c r="M558" s="3"/>
      <c r="N558" s="2"/>
    </row>
    <row r="559" spans="1:14" s="5" customFormat="1" ht="15.75" customHeight="1">
      <c r="A559" s="2"/>
      <c r="B559" s="172"/>
      <c r="C559" s="171"/>
      <c r="D559" s="171"/>
      <c r="E559" s="172"/>
      <c r="F559" s="172"/>
      <c r="G559" s="172"/>
      <c r="H559" s="174"/>
      <c r="I559" s="174"/>
      <c r="J559" s="175"/>
      <c r="K559" s="2"/>
      <c r="L559" s="2"/>
      <c r="M559" s="3"/>
      <c r="N559" s="2"/>
    </row>
    <row r="560" spans="1:14" s="5" customFormat="1" ht="15.75" customHeight="1">
      <c r="A560" s="2"/>
      <c r="B560" s="172"/>
      <c r="C560" s="171"/>
      <c r="D560" s="171"/>
      <c r="E560" s="172"/>
      <c r="F560" s="172"/>
      <c r="G560" s="172"/>
      <c r="H560" s="174"/>
      <c r="I560" s="174"/>
      <c r="J560" s="175"/>
      <c r="K560" s="2"/>
      <c r="L560" s="2"/>
      <c r="M560" s="3"/>
      <c r="N560" s="2"/>
    </row>
    <row r="561" spans="1:14" s="5" customFormat="1" ht="15.75" customHeight="1">
      <c r="A561" s="2"/>
      <c r="B561" s="172"/>
      <c r="C561" s="171"/>
      <c r="D561" s="171"/>
      <c r="E561" s="172"/>
      <c r="F561" s="172"/>
      <c r="G561" s="172"/>
      <c r="H561" s="174"/>
      <c r="I561" s="174"/>
      <c r="J561" s="175"/>
      <c r="K561" s="2"/>
      <c r="L561" s="2"/>
      <c r="M561" s="3"/>
      <c r="N561" s="2"/>
    </row>
    <row r="562" spans="1:14" s="5" customFormat="1" ht="15.75" customHeight="1">
      <c r="A562" s="2"/>
      <c r="B562" s="172"/>
      <c r="C562" s="171"/>
      <c r="D562" s="171"/>
      <c r="E562" s="172"/>
      <c r="F562" s="172"/>
      <c r="G562" s="172"/>
      <c r="H562" s="174"/>
      <c r="I562" s="174"/>
      <c r="J562" s="175"/>
      <c r="K562" s="2"/>
      <c r="L562" s="2"/>
      <c r="M562" s="3"/>
      <c r="N562" s="2"/>
    </row>
    <row r="563" spans="1:14" s="5" customFormat="1" ht="15.75" customHeight="1">
      <c r="A563" s="2"/>
      <c r="B563" s="172"/>
      <c r="C563" s="171"/>
      <c r="D563" s="171"/>
      <c r="E563" s="172"/>
      <c r="F563" s="172"/>
      <c r="G563" s="172"/>
      <c r="H563" s="174"/>
      <c r="I563" s="174"/>
      <c r="J563" s="175"/>
      <c r="K563" s="2"/>
      <c r="L563" s="2"/>
      <c r="M563" s="3"/>
      <c r="N563" s="2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182"/>
    </row>
    <row r="570" spans="1:14" s="183" customFormat="1" ht="18.75" customHeight="1">
      <c r="B570" s="172"/>
      <c r="C570" s="171"/>
      <c r="D570" s="171"/>
      <c r="E570" s="172"/>
      <c r="F570" s="172"/>
      <c r="G570" s="172"/>
      <c r="H570" s="174"/>
      <c r="I570" s="174"/>
      <c r="J570" s="175"/>
      <c r="K570" s="2"/>
      <c r="L570" s="2"/>
      <c r="M570" s="3"/>
      <c r="N570" s="2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172" customFormat="1" ht="15.75" customHeight="1">
      <c r="A586" s="2"/>
      <c r="C586" s="171"/>
      <c r="D586" s="171"/>
      <c r="H586" s="174"/>
      <c r="I586" s="174"/>
      <c r="J586" s="175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172" t="s">
        <v>105</v>
      </c>
    </row>
    <row r="593" spans="1:14" s="173" customFormat="1" ht="15" customHeight="1">
      <c r="A593" s="2"/>
      <c r="B593" s="172"/>
      <c r="C593" s="171"/>
      <c r="D593" s="171"/>
      <c r="E593" s="172"/>
      <c r="F593" s="172"/>
      <c r="G593" s="172"/>
      <c r="H593" s="174"/>
      <c r="I593" s="174"/>
      <c r="J593" s="175"/>
      <c r="K593" s="2"/>
      <c r="L593" s="2"/>
      <c r="M593" s="3"/>
      <c r="N593" s="2"/>
    </row>
    <row r="594" spans="1:14" ht="15" customHeight="1"/>
  </sheetData>
  <mergeCells count="34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146:D146"/>
    <mergeCell ref="J69:J71"/>
    <mergeCell ref="F70:F71"/>
    <mergeCell ref="G70:G71"/>
    <mergeCell ref="B72:J72"/>
    <mergeCell ref="B93:J93"/>
    <mergeCell ref="B97:J97"/>
    <mergeCell ref="B99:K99"/>
    <mergeCell ref="B108:J108"/>
    <mergeCell ref="B122:J122"/>
    <mergeCell ref="B140:J140"/>
    <mergeCell ref="B143:D14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23-06-22 </vt:lpstr>
      <vt:lpstr>'23-06-22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2022-06-22T13:25:19Z</dcterms:created>
  <dcterms:modified xsi:type="dcterms:W3CDTF">2022-06-23T15:22:11Z</dcterms:modified>
</cp:coreProperties>
</file>