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2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<sst xmlns="http://schemas.openxmlformats.org/spreadsheetml/2006/main" count="329" uniqueCount="181">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</sst>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91">
      <selection activeCell="Q106" sqref="Q106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3.71093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149.565</v>
      </c>
      <c r="J6" s="39">
        <v>149.578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13.185</v>
      </c>
      <c r="J8" s="39">
        <v>13.185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1.356</v>
      </c>
      <c r="J10" s="39">
        <v>1.357</v>
      </c>
      <c r="K10" s="52" t="s">
        <v>17</v>
      </c>
      <c r="L10" s="40"/>
      <c r="M10" s="41">
        <f aca="true" t="shared" si="0" ref="M10">+(J10-I10)/I10</f>
        <v>0.0007374631268435766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36.666</v>
      </c>
      <c r="J12" s="62">
        <v>36.669</v>
      </c>
      <c r="K12" s="40"/>
      <c r="L12" s="40"/>
      <c r="M12" s="63">
        <f aca="true" t="shared" si="1" ref="M12:M13">+(J12-I12)/I12</f>
        <v>8.181966944853854E-05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49.833</v>
      </c>
      <c r="J13" s="70">
        <v>49.837</v>
      </c>
      <c r="K13" s="40"/>
      <c r="L13" s="40"/>
      <c r="M13" s="63">
        <f t="shared" si="1"/>
        <v>8.026809543886358E-05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154.102</v>
      </c>
      <c r="J15" s="82">
        <v>153.876</v>
      </c>
      <c r="K15" s="40"/>
      <c r="L15" s="40"/>
      <c r="M15" s="83">
        <f aca="true" t="shared" si="2" ref="M15:M21">+(J15-I15)/I15</f>
        <v>-0.0014665611088759333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555.215</v>
      </c>
      <c r="J16" s="62">
        <v>554.101</v>
      </c>
      <c r="K16" s="40"/>
      <c r="L16" s="40"/>
      <c r="M16" s="41">
        <f t="shared" si="2"/>
        <v>-0.0020064299415542314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112.228</v>
      </c>
      <c r="J17" s="61">
        <v>112.414</v>
      </c>
      <c r="K17" s="40"/>
      <c r="L17" s="40"/>
      <c r="M17" s="41">
        <f t="shared" si="2"/>
        <v>0.0016573404141569578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122.447</v>
      </c>
      <c r="J18" s="61">
        <v>122.378</v>
      </c>
      <c r="K18" s="40"/>
      <c r="L18" s="40"/>
      <c r="M18" s="41">
        <f t="shared" si="2"/>
        <v>-0.0005635091100639674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117.67</v>
      </c>
      <c r="J19" s="61">
        <v>117.705</v>
      </c>
      <c r="K19" s="40"/>
      <c r="L19" s="40"/>
      <c r="M19" s="41">
        <f t="shared" si="2"/>
        <v>0.000297441998810203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111.712</v>
      </c>
      <c r="J20" s="61">
        <v>111.746</v>
      </c>
      <c r="K20" s="40"/>
      <c r="L20" s="40"/>
      <c r="M20" s="41">
        <f t="shared" si="2"/>
        <v>0.0003043540532797892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86.86</v>
      </c>
      <c r="J21" s="61">
        <v>86.877</v>
      </c>
      <c r="K21" s="40"/>
      <c r="L21" s="40"/>
      <c r="M21" s="41">
        <f t="shared" si="2"/>
        <v>0.00019571724614317185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128.436</v>
      </c>
      <c r="J22" s="61">
        <v>128.901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95.109</v>
      </c>
      <c r="J23" s="61">
        <v>95.378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108.002</v>
      </c>
      <c r="J24" s="108">
        <v>108.006</v>
      </c>
      <c r="K24" s="40"/>
      <c r="L24" s="40"/>
      <c r="M24" s="41">
        <f>+(J24-I24)/I24</f>
        <v>3.703635117872714E-05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1371.175</v>
      </c>
      <c r="J26" s="112">
        <v>1367.614</v>
      </c>
      <c r="K26" s="113" t="s">
        <v>39</v>
      </c>
      <c r="M26" s="114">
        <f aca="true" t="shared" si="3" ref="M26:M39">+(J26-I26)/I26</f>
        <v>-0.0025970426823709023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2270.706</v>
      </c>
      <c r="J27" s="117">
        <v>2258.475</v>
      </c>
      <c r="K27" s="118" t="s">
        <v>41</v>
      </c>
      <c r="M27" s="114">
        <f t="shared" si="3"/>
        <v>-0.0053864304758080616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103.342</v>
      </c>
      <c r="J28" s="123">
        <v>102.591</v>
      </c>
      <c r="K28" s="124" t="s">
        <v>43</v>
      </c>
      <c r="M28" s="114">
        <f t="shared" si="3"/>
        <v>-0.007267132434053965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102.892</v>
      </c>
      <c r="J29" s="129">
        <v>102.287</v>
      </c>
      <c r="K29" s="113" t="s">
        <v>39</v>
      </c>
      <c r="M29" s="114">
        <f t="shared" si="3"/>
        <v>-0.005879951794114118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126.293</v>
      </c>
      <c r="J30" s="130">
        <v>125.844</v>
      </c>
      <c r="K30" s="113" t="s">
        <v>39</v>
      </c>
      <c r="M30" s="114">
        <f t="shared" si="3"/>
        <v>-0.003555224755133002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1207.386</v>
      </c>
      <c r="J31" s="132">
        <v>1204.28</v>
      </c>
      <c r="K31" s="133" t="s">
        <v>17</v>
      </c>
      <c r="M31" s="114">
        <f t="shared" si="3"/>
        <v>-0.0025724995983057567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125.509</v>
      </c>
      <c r="J32" s="134">
        <v>123.241</v>
      </c>
      <c r="K32" s="113" t="s">
        <v>39</v>
      </c>
      <c r="M32" s="114">
        <f t="shared" si="3"/>
        <v>-0.018070417260913567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15.843</v>
      </c>
      <c r="J33" s="129">
        <v>15.589</v>
      </c>
      <c r="K33" s="113" t="s">
        <v>39</v>
      </c>
      <c r="M33" s="114">
        <f t="shared" si="3"/>
        <v>-0.016032317111658118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5935.672</v>
      </c>
      <c r="J34" s="135">
        <v>5922.384</v>
      </c>
      <c r="K34" s="113" t="s">
        <v>39</v>
      </c>
      <c r="M34" s="114">
        <f t="shared" si="3"/>
        <v>-0.00223866817438692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5265.056</v>
      </c>
      <c r="J35" s="136">
        <v>5234.432</v>
      </c>
      <c r="K35" s="113"/>
      <c r="M35" s="114">
        <f t="shared" si="3"/>
        <v>-0.005816462351017691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5129.967</v>
      </c>
      <c r="J36" s="135">
        <v>5122.278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2.215</v>
      </c>
      <c r="J37" s="132">
        <v>2.189</v>
      </c>
      <c r="K37" s="133" t="s">
        <v>17</v>
      </c>
      <c r="M37" s="114">
        <f t="shared" si="3"/>
        <v>-0.011738148984198556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1.926</v>
      </c>
      <c r="J38" s="129">
        <v>1.908</v>
      </c>
      <c r="K38" s="133" t="s">
        <v>17</v>
      </c>
      <c r="M38" s="114">
        <f t="shared" si="3"/>
        <v>-0.009345794392523372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1.096</v>
      </c>
      <c r="J39" s="141">
        <v>1.082</v>
      </c>
      <c r="K39" s="124" t="s">
        <v>43</v>
      </c>
      <c r="M39" s="114">
        <f t="shared" si="3"/>
        <v>-0.012773722627737237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109.567</v>
      </c>
      <c r="J45" s="164">
        <v>109.58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101.51</v>
      </c>
      <c r="J46" s="169">
        <v>101.519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103.207</v>
      </c>
      <c r="J47" s="172">
        <v>103.218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103.93</v>
      </c>
      <c r="J48" s="173">
        <v>103.964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104.841</v>
      </c>
      <c r="J49" s="175">
        <v>104.854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107.986</v>
      </c>
      <c r="J50" s="175">
        <v>107.997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105.513</v>
      </c>
      <c r="J51" s="175">
        <v>105.526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104.572</v>
      </c>
      <c r="J52" s="175">
        <v>104.583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104.885</v>
      </c>
      <c r="J53" s="175">
        <v>104.895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106.387</v>
      </c>
      <c r="J54" s="173">
        <v>106.393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103.254</v>
      </c>
      <c r="J55" s="173">
        <v>103.265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105.476</v>
      </c>
      <c r="J56" s="175">
        <v>105.489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105.023</v>
      </c>
      <c r="J57" s="175">
        <v>105.035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107.953</v>
      </c>
      <c r="J58" s="175">
        <v>107.964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106.766</v>
      </c>
      <c r="J59" s="175">
        <v>102.863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104.177</v>
      </c>
      <c r="J60" s="175">
        <v>104.186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100.015</v>
      </c>
      <c r="J61" s="175">
        <v>100.026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105.793</v>
      </c>
      <c r="J62" s="175">
        <v>105.802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103.869</v>
      </c>
      <c r="J63" s="175">
        <v>103.89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104.685</v>
      </c>
      <c r="J64" s="175">
        <v>104.7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105.607</v>
      </c>
      <c r="J65" s="173">
        <v>105.618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103.805</v>
      </c>
      <c r="J66" s="175">
        <v>103.816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100.859</v>
      </c>
      <c r="J67" s="175">
        <v>100.87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105.795</v>
      </c>
      <c r="J68" s="175">
        <v>105.805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103.345</v>
      </c>
      <c r="J69" s="195">
        <v>103.355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10.269</v>
      </c>
      <c r="J71" s="202">
        <v>10.27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103.977</v>
      </c>
      <c r="J72" s="207">
        <v>103.986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104.715</v>
      </c>
      <c r="J73" s="211">
        <v>104.731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102.44</v>
      </c>
      <c r="J75" s="218">
        <v>102.517</v>
      </c>
      <c r="K75" s="113" t="s">
        <v>39</v>
      </c>
      <c r="M75" s="114">
        <f>+(J75-I75)/I75</f>
        <v>0.000751659508004668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67.321</v>
      </c>
      <c r="J77" s="164">
        <v>67.316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144.144</v>
      </c>
      <c r="J78" s="175">
        <v>144.221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1438.477</v>
      </c>
      <c r="J79" s="227">
        <v>1439.08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110.747</v>
      </c>
      <c r="J80" s="175">
        <v>110.728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108.324</v>
      </c>
      <c r="J81" s="175">
        <v>108.307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82.015</v>
      </c>
      <c r="J82" s="175">
        <v>81.795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16.816</v>
      </c>
      <c r="J83" s="175">
        <v>16.809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257.357</v>
      </c>
      <c r="J84" s="175">
        <v>257.273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33.039</v>
      </c>
      <c r="J85" s="175">
        <v>33.246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2335.446</v>
      </c>
      <c r="J86" s="227">
        <v>2342.224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76.619</v>
      </c>
      <c r="J87" s="175">
        <v>76.528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57.457</v>
      </c>
      <c r="J88" s="175">
        <v>57.43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100.046</v>
      </c>
      <c r="J89" s="175">
        <v>99.931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110.115</v>
      </c>
      <c r="J90" s="175">
        <v>109.986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98.198</v>
      </c>
      <c r="J91" s="237">
        <v>97.678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11.277</v>
      </c>
      <c r="J93" s="164">
        <v>11.275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12.09</v>
      </c>
      <c r="J94" s="175">
        <v>12.086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15.375</v>
      </c>
      <c r="J95" s="175">
        <v>15.367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14.295</v>
      </c>
      <c r="J96" s="175">
        <v>14.281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12.184</v>
      </c>
      <c r="J97" s="207">
        <v>12.191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10.769</v>
      </c>
      <c r="J98" s="175">
        <v>10.784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10.576</v>
      </c>
      <c r="J99" s="175">
        <v>10.589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10.765</v>
      </c>
      <c r="J100" s="175">
        <v>10.766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123.482</v>
      </c>
      <c r="J101" s="175">
        <v>123.604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124.143</v>
      </c>
      <c r="J102" s="175">
        <v>124.368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10.761</v>
      </c>
      <c r="J103" s="175">
        <v>10.756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41396</v>
      </c>
      <c r="G104" s="249">
        <v>0.923</v>
      </c>
      <c r="H104" s="175">
        <v>102.604</v>
      </c>
      <c r="I104" s="175">
        <v>106.07</v>
      </c>
      <c r="J104" s="175">
        <v>105.91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19.968</v>
      </c>
      <c r="J105" s="175">
        <v>19.907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75.724</v>
      </c>
      <c r="J106" s="175">
        <v>76.137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78.359</v>
      </c>
      <c r="J107" s="175">
        <v>78.659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97.997</v>
      </c>
      <c r="J108" s="175">
        <v>98.111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91.234</v>
      </c>
      <c r="J109" s="175">
        <v>91.406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96.857</v>
      </c>
      <c r="J110" s="175">
        <v>96.679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101.217</v>
      </c>
      <c r="J111" s="265">
        <v>101.231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9.793</v>
      </c>
      <c r="J112" s="173">
        <v>9.78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8.923</v>
      </c>
      <c r="J113" s="276">
        <v>8.973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96.962</v>
      </c>
      <c r="J115" s="280">
        <v>95.978</v>
      </c>
      <c r="K115" s="124" t="s">
        <v>43</v>
      </c>
      <c r="M115" s="114">
        <f aca="true" t="shared" si="9" ref="M115:M117">+(J115-I115)/I115</f>
        <v>-0.01014830552175088</v>
      </c>
    </row>
    <row r="116" spans="2:13" ht="16.5" thickBot="1" thickTop="1">
      <c r="B116" s="240">
        <f>B115+1</f>
        <v>96</v>
      </c>
      <c r="C116" s="250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99.733</v>
      </c>
      <c r="J116" s="281">
        <v>98.245</v>
      </c>
      <c r="K116" s="124" t="s">
        <v>43</v>
      </c>
      <c r="M116" s="114">
        <f t="shared" si="9"/>
        <v>-0.014919835962018584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133.162</v>
      </c>
      <c r="J117" s="287">
        <v>131.732</v>
      </c>
      <c r="K117" s="288" t="s">
        <v>156</v>
      </c>
      <c r="M117" s="114">
        <f t="shared" si="9"/>
        <v>-0.01073879935717402</v>
      </c>
    </row>
    <row r="118" spans="2:13" ht="16.5" thickBot="1" thickTop="1">
      <c r="B118" s="240">
        <f t="shared" si="10"/>
        <v>98</v>
      </c>
      <c r="C118" s="289" t="s">
        <v>157</v>
      </c>
      <c r="D118" s="283" t="s">
        <v>76</v>
      </c>
      <c r="E118" s="284">
        <v>39958</v>
      </c>
      <c r="F118" s="223">
        <v>41418</v>
      </c>
      <c r="G118" s="285">
        <v>0.064</v>
      </c>
      <c r="H118" s="286">
        <v>10.513</v>
      </c>
      <c r="I118" s="287">
        <v>10.796</v>
      </c>
      <c r="J118" s="287">
        <v>10.612</v>
      </c>
      <c r="K118" s="113" t="s">
        <v>39</v>
      </c>
      <c r="M118" s="114">
        <f>+(J118-I118)/I118</f>
        <v>-0.0170433493886624</v>
      </c>
    </row>
    <row r="119" spans="2:13" ht="16.5" thickBot="1" thickTop="1">
      <c r="B119" s="240">
        <f t="shared" si="10"/>
        <v>99</v>
      </c>
      <c r="C119" s="290" t="s">
        <v>158</v>
      </c>
      <c r="D119" s="291" t="s">
        <v>76</v>
      </c>
      <c r="E119" s="292">
        <v>39503</v>
      </c>
      <c r="F119" s="223">
        <v>41418</v>
      </c>
      <c r="G119" s="293">
        <v>0.934</v>
      </c>
      <c r="H119" s="294">
        <v>115.255</v>
      </c>
      <c r="I119" s="295">
        <v>121.077</v>
      </c>
      <c r="J119" s="295">
        <v>119.81</v>
      </c>
      <c r="K119" s="113" t="s">
        <v>39</v>
      </c>
      <c r="M119" s="114">
        <f>+(J119-I119)/I119</f>
        <v>-0.010464415206851804</v>
      </c>
    </row>
    <row r="120" spans="2:13" ht="16.5" thickBot="1" thickTop="1">
      <c r="B120" s="240">
        <f t="shared" si="10"/>
        <v>100</v>
      </c>
      <c r="C120" s="290" t="s">
        <v>159</v>
      </c>
      <c r="D120" s="296" t="s">
        <v>76</v>
      </c>
      <c r="E120" s="292">
        <v>39503</v>
      </c>
      <c r="F120" s="223">
        <v>41418</v>
      </c>
      <c r="G120" s="297">
        <v>2.167</v>
      </c>
      <c r="H120" s="298">
        <v>117.508</v>
      </c>
      <c r="I120" s="299">
        <v>120.063</v>
      </c>
      <c r="J120" s="299">
        <v>119.518</v>
      </c>
      <c r="K120" s="113" t="s">
        <v>39</v>
      </c>
      <c r="M120" s="114">
        <f>+(J120-I120)/I120</f>
        <v>-0.004539283542806707</v>
      </c>
    </row>
    <row r="121" spans="2:13" ht="16.5" thickBot="1" thickTop="1">
      <c r="B121" s="240">
        <f t="shared" si="10"/>
        <v>101</v>
      </c>
      <c r="C121" s="300" t="s">
        <v>160</v>
      </c>
      <c r="D121" s="301" t="s">
        <v>161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102.029</v>
      </c>
      <c r="J121" s="306">
        <v>101.505</v>
      </c>
      <c r="K121" s="118" t="s">
        <v>41</v>
      </c>
      <c r="M121" s="114">
        <f aca="true" t="shared" si="11" ref="M121:M133">+(J121-I121)/I121</f>
        <v>-0.005135794725029168</v>
      </c>
    </row>
    <row r="122" spans="2:13" ht="16.5" thickBot="1" thickTop="1">
      <c r="B122" s="240">
        <f t="shared" si="10"/>
        <v>102</v>
      </c>
      <c r="C122" s="307" t="s">
        <v>162</v>
      </c>
      <c r="D122" s="308" t="s">
        <v>161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100.305</v>
      </c>
      <c r="J122" s="306">
        <v>98.983</v>
      </c>
      <c r="K122" s="118" t="s">
        <v>41</v>
      </c>
      <c r="M122" s="114">
        <f t="shared" si="11"/>
        <v>-0.013179801605104458</v>
      </c>
    </row>
    <row r="123" spans="2:13" ht="16.5" thickBot="1" thickTop="1">
      <c r="B123" s="240">
        <f t="shared" si="10"/>
        <v>103</v>
      </c>
      <c r="C123" s="312" t="s">
        <v>163</v>
      </c>
      <c r="D123" s="313" t="s">
        <v>85</v>
      </c>
      <c r="E123" s="309">
        <v>38671</v>
      </c>
      <c r="F123" s="223">
        <v>41421</v>
      </c>
      <c r="G123" s="314">
        <v>1.155</v>
      </c>
      <c r="H123" s="315">
        <v>172.952</v>
      </c>
      <c r="I123" s="316">
        <v>182.936</v>
      </c>
      <c r="J123" s="316">
        <v>181.123</v>
      </c>
      <c r="K123" s="113" t="s">
        <v>39</v>
      </c>
      <c r="M123" s="114">
        <f t="shared" si="11"/>
        <v>-0.00991056981676661</v>
      </c>
    </row>
    <row r="124" spans="2:13" ht="16.5" thickBot="1" thickTop="1">
      <c r="B124" s="240">
        <f t="shared" si="10"/>
        <v>104</v>
      </c>
      <c r="C124" s="317" t="s">
        <v>164</v>
      </c>
      <c r="D124" s="318" t="s">
        <v>85</v>
      </c>
      <c r="E124" s="319">
        <v>38671</v>
      </c>
      <c r="F124" s="223">
        <v>41421</v>
      </c>
      <c r="G124" s="320">
        <v>2.274</v>
      </c>
      <c r="H124" s="321">
        <v>157.659</v>
      </c>
      <c r="I124" s="322">
        <v>165.616</v>
      </c>
      <c r="J124" s="322">
        <v>164.669</v>
      </c>
      <c r="K124" s="113" t="s">
        <v>39</v>
      </c>
      <c r="M124" s="114">
        <f t="shared" si="11"/>
        <v>-0.005718046565549239</v>
      </c>
    </row>
    <row r="125" spans="2:13" ht="16.5" thickBot="1" thickTop="1">
      <c r="B125" s="323">
        <f aca="true" t="shared" si="12" ref="B125:B134">+B124+1</f>
        <v>105</v>
      </c>
      <c r="C125" s="317" t="s">
        <v>165</v>
      </c>
      <c r="D125" s="318" t="s">
        <v>85</v>
      </c>
      <c r="E125" s="319">
        <v>38671</v>
      </c>
      <c r="F125" s="223">
        <v>41421</v>
      </c>
      <c r="G125" s="320">
        <v>3.826</v>
      </c>
      <c r="H125" s="321">
        <v>140.788</v>
      </c>
      <c r="I125" s="322">
        <v>146.411</v>
      </c>
      <c r="J125" s="322">
        <v>145.946</v>
      </c>
      <c r="K125" s="113" t="s">
        <v>39</v>
      </c>
      <c r="M125" s="114">
        <f t="shared" si="11"/>
        <v>-0.0031759908750025843</v>
      </c>
    </row>
    <row r="126" spans="2:13" ht="15.75" customHeight="1" thickBot="1" thickTop="1">
      <c r="B126" s="324">
        <f t="shared" si="12"/>
        <v>106</v>
      </c>
      <c r="C126" s="325" t="s">
        <v>166</v>
      </c>
      <c r="D126" s="326" t="s">
        <v>85</v>
      </c>
      <c r="E126" s="327">
        <v>38835</v>
      </c>
      <c r="F126" s="223">
        <v>41421</v>
      </c>
      <c r="G126" s="328">
        <v>63.142</v>
      </c>
      <c r="H126" s="329">
        <v>9464.991</v>
      </c>
      <c r="I126" s="330">
        <v>9562.045</v>
      </c>
      <c r="J126" s="330">
        <v>9436.416</v>
      </c>
      <c r="K126" s="113" t="s">
        <v>39</v>
      </c>
      <c r="M126" s="114">
        <f t="shared" si="11"/>
        <v>-0.013138298345176248</v>
      </c>
    </row>
    <row r="127" spans="2:13" ht="16.5" thickBot="1" thickTop="1">
      <c r="B127" s="331">
        <f t="shared" si="12"/>
        <v>107</v>
      </c>
      <c r="C127" s="332" t="s">
        <v>167</v>
      </c>
      <c r="D127" s="333" t="s">
        <v>85</v>
      </c>
      <c r="E127" s="334">
        <v>40014</v>
      </c>
      <c r="F127" s="335" t="s">
        <v>141</v>
      </c>
      <c r="G127" s="335" t="s">
        <v>141</v>
      </c>
      <c r="H127" s="336">
        <v>18.067</v>
      </c>
      <c r="I127" s="337">
        <v>19.374</v>
      </c>
      <c r="J127" s="337">
        <v>19.002</v>
      </c>
      <c r="K127" s="113" t="s">
        <v>39</v>
      </c>
      <c r="M127" s="114">
        <f t="shared" si="11"/>
        <v>-0.019200991018891292</v>
      </c>
    </row>
    <row r="128" spans="2:13" ht="16.5" thickBot="1" thickTop="1">
      <c r="B128" s="338">
        <f t="shared" si="12"/>
        <v>108</v>
      </c>
      <c r="C128" s="339" t="s">
        <v>168</v>
      </c>
      <c r="D128" s="340" t="s">
        <v>85</v>
      </c>
      <c r="E128" s="341">
        <v>40455</v>
      </c>
      <c r="F128" s="223" t="s">
        <v>141</v>
      </c>
      <c r="G128" s="342" t="s">
        <v>141</v>
      </c>
      <c r="H128" s="343">
        <v>125.746</v>
      </c>
      <c r="I128" s="344">
        <v>131.708</v>
      </c>
      <c r="J128" s="344">
        <v>130.626</v>
      </c>
      <c r="K128" s="113" t="s">
        <v>39</v>
      </c>
      <c r="M128" s="114">
        <f t="shared" si="11"/>
        <v>-0.008215142588149494</v>
      </c>
    </row>
    <row r="129" spans="2:13" ht="16.5" thickBot="1" thickTop="1">
      <c r="B129" s="345">
        <f t="shared" si="12"/>
        <v>109</v>
      </c>
      <c r="C129" s="346" t="s">
        <v>169</v>
      </c>
      <c r="D129" s="347" t="s">
        <v>96</v>
      </c>
      <c r="E129" s="348">
        <v>40057</v>
      </c>
      <c r="F129" s="223" t="s">
        <v>141</v>
      </c>
      <c r="G129" s="349" t="s">
        <v>141</v>
      </c>
      <c r="H129" s="350">
        <v>1459.206</v>
      </c>
      <c r="I129" s="351">
        <v>1497.243</v>
      </c>
      <c r="J129" s="351">
        <v>1485.08</v>
      </c>
      <c r="K129" s="113" t="s">
        <v>39</v>
      </c>
      <c r="M129" s="114">
        <f t="shared" si="11"/>
        <v>-0.008123597839495667</v>
      </c>
    </row>
    <row r="130" spans="2:13" ht="16.5" thickBot="1" thickTop="1">
      <c r="B130" s="352">
        <f t="shared" si="12"/>
        <v>110</v>
      </c>
      <c r="C130" s="353" t="s">
        <v>170</v>
      </c>
      <c r="D130" s="354" t="s">
        <v>96</v>
      </c>
      <c r="E130" s="355">
        <v>40690</v>
      </c>
      <c r="F130" s="223" t="s">
        <v>141</v>
      </c>
      <c r="G130" s="356" t="s">
        <v>141</v>
      </c>
      <c r="H130" s="357">
        <v>102.924</v>
      </c>
      <c r="I130" s="358">
        <v>104.539</v>
      </c>
      <c r="J130" s="358">
        <v>103.142</v>
      </c>
      <c r="K130" s="118" t="s">
        <v>41</v>
      </c>
      <c r="M130" s="114">
        <f t="shared" si="11"/>
        <v>-0.013363433742431107</v>
      </c>
    </row>
    <row r="131" spans="2:13" ht="16.5" thickBot="1" thickTop="1">
      <c r="B131" s="359">
        <f t="shared" si="12"/>
        <v>111</v>
      </c>
      <c r="C131" s="360" t="s">
        <v>171</v>
      </c>
      <c r="D131" s="361" t="s">
        <v>172</v>
      </c>
      <c r="E131" s="362">
        <v>40205</v>
      </c>
      <c r="F131" s="223">
        <v>40744</v>
      </c>
      <c r="G131" s="363">
        <v>1.582</v>
      </c>
      <c r="H131" s="364">
        <v>85.531</v>
      </c>
      <c r="I131" s="365">
        <v>87.803</v>
      </c>
      <c r="J131" s="365">
        <v>86.98</v>
      </c>
      <c r="K131" s="124" t="s">
        <v>43</v>
      </c>
      <c r="M131" s="114" t="e">
        <f>+(I131-#REF!)/#REF!</f>
        <v>#REF!</v>
      </c>
    </row>
    <row r="132" spans="2:13" ht="16.5" thickBot="1" thickTop="1">
      <c r="B132" s="366">
        <f t="shared" si="12"/>
        <v>112</v>
      </c>
      <c r="C132" s="367" t="s">
        <v>173</v>
      </c>
      <c r="D132" s="368" t="s">
        <v>172</v>
      </c>
      <c r="E132" s="369">
        <v>40240</v>
      </c>
      <c r="F132" s="223">
        <v>41430</v>
      </c>
      <c r="G132" s="370">
        <v>0.245</v>
      </c>
      <c r="H132" s="371">
        <v>111.085</v>
      </c>
      <c r="I132" s="372">
        <v>118.358</v>
      </c>
      <c r="J132" s="372">
        <v>116.73</v>
      </c>
      <c r="K132" s="124" t="s">
        <v>43</v>
      </c>
      <c r="M132" s="114" t="e">
        <f>+(I132-#REF!)/#REF!</f>
        <v>#REF!</v>
      </c>
    </row>
    <row r="133" spans="2:13" ht="16.5" thickBot="1" thickTop="1">
      <c r="B133" s="373">
        <f t="shared" si="12"/>
        <v>113</v>
      </c>
      <c r="C133" s="374" t="s">
        <v>174</v>
      </c>
      <c r="D133" s="375" t="s">
        <v>144</v>
      </c>
      <c r="E133" s="376">
        <v>40147</v>
      </c>
      <c r="F133" s="377">
        <v>41418</v>
      </c>
      <c r="G133" s="378">
        <v>32.752</v>
      </c>
      <c r="H133" s="379">
        <v>8482.335</v>
      </c>
      <c r="I133" s="380">
        <v>8814.17</v>
      </c>
      <c r="J133" s="380">
        <v>8629.624</v>
      </c>
      <c r="K133" s="113" t="s">
        <v>39</v>
      </c>
      <c r="M133" s="114">
        <f t="shared" si="11"/>
        <v>-0.02093742235513954</v>
      </c>
    </row>
    <row r="134" spans="2:13" ht="16.5" thickBot="1" thickTop="1">
      <c r="B134" s="381">
        <f t="shared" si="12"/>
        <v>114</v>
      </c>
      <c r="C134" s="382" t="s">
        <v>175</v>
      </c>
      <c r="D134" s="272" t="s">
        <v>90</v>
      </c>
      <c r="E134" s="383">
        <v>41359</v>
      </c>
      <c r="F134" s="384" t="s">
        <v>147</v>
      </c>
      <c r="G134" s="385" t="s">
        <v>147</v>
      </c>
      <c r="H134" s="386">
        <v>8.87</v>
      </c>
      <c r="I134" s="387">
        <v>9.065</v>
      </c>
      <c r="J134" s="387">
        <v>8.942</v>
      </c>
      <c r="K134" s="113" t="s">
        <v>39</v>
      </c>
      <c r="M134" s="114">
        <f>+(J134-I134)/I134</f>
        <v>-0.01356867071152778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88"/>
      <c r="M135" s="109"/>
    </row>
    <row r="136" spans="2:13" ht="16.5" customHeight="1" thickBot="1" thickTop="1">
      <c r="B136" s="389">
        <v>115</v>
      </c>
      <c r="C136" s="390" t="s">
        <v>177</v>
      </c>
      <c r="D136" s="391" t="s">
        <v>90</v>
      </c>
      <c r="E136" s="384">
        <v>41317</v>
      </c>
      <c r="F136" s="384" t="s">
        <v>147</v>
      </c>
      <c r="G136" s="392" t="s">
        <v>147</v>
      </c>
      <c r="H136" s="393">
        <v>8.792</v>
      </c>
      <c r="I136" s="393">
        <v>8.937</v>
      </c>
      <c r="J136" s="393">
        <v>8.808</v>
      </c>
      <c r="K136" s="113" t="s">
        <v>39</v>
      </c>
      <c r="M136" s="114">
        <f aca="true" t="shared" si="13" ref="M136">+(J136-I136)/I136</f>
        <v>-0.014434373950990217</v>
      </c>
    </row>
    <row r="137" spans="3:10" s="394" customFormat="1" ht="13.5" thickTop="1">
      <c r="C137" s="395"/>
      <c r="J137" s="396"/>
    </row>
    <row r="138" spans="2:13" s="394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399"/>
    </row>
    <row r="139" spans="2:13" s="394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4" customFormat="1" ht="15">
      <c r="B140" s="400"/>
      <c r="C140" s="401"/>
      <c r="D140" s="401"/>
      <c r="E140" s="400"/>
      <c r="F140" s="400"/>
      <c r="G140" s="400"/>
      <c r="H140" s="400"/>
      <c r="I140" s="400"/>
      <c r="J140" s="402"/>
      <c r="M140" s="399"/>
    </row>
    <row r="141" spans="2:13" s="394" customFormat="1" ht="15">
      <c r="B141" s="400"/>
      <c r="C141" s="401"/>
      <c r="D141" s="401"/>
      <c r="E141" s="400"/>
      <c r="F141" s="400"/>
      <c r="G141" s="52"/>
      <c r="H141" s="400"/>
      <c r="I141" s="52"/>
      <c r="J141" s="402"/>
      <c r="M141" s="399"/>
    </row>
    <row r="142" spans="2:13" s="394" customFormat="1" ht="15">
      <c r="B142" s="400"/>
      <c r="C142" s="401"/>
      <c r="D142" s="401"/>
      <c r="E142" s="400"/>
      <c r="F142" s="400"/>
      <c r="G142" s="52" t="s">
        <v>178</v>
      </c>
      <c r="H142" s="400"/>
      <c r="I142" s="400"/>
      <c r="J142" s="402"/>
      <c r="M142" s="399"/>
    </row>
    <row r="143" spans="2:13" s="394" customFormat="1" ht="15">
      <c r="B143" s="400"/>
      <c r="C143" s="401"/>
      <c r="D143" s="401"/>
      <c r="E143" s="400" t="s">
        <v>179</v>
      </c>
      <c r="F143" s="400"/>
      <c r="G143" s="400"/>
      <c r="H143" s="400"/>
      <c r="I143" s="400"/>
      <c r="J143" s="402"/>
      <c r="M143" s="399"/>
    </row>
    <row r="144" spans="2:13" s="394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4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4" customFormat="1" ht="15">
      <c r="B146" s="400"/>
      <c r="C146" s="401"/>
      <c r="D146" s="401"/>
      <c r="E146" s="400"/>
      <c r="F146" s="400"/>
      <c r="G146" s="400"/>
      <c r="H146" s="400"/>
      <c r="I146" s="400"/>
      <c r="J146" s="402"/>
      <c r="M146" s="399"/>
    </row>
    <row r="147" spans="2:13" s="394" customFormat="1" ht="15">
      <c r="B147" s="400"/>
      <c r="C147" s="401"/>
      <c r="D147" s="401"/>
      <c r="E147" s="400"/>
      <c r="F147" s="400" t="s">
        <v>180</v>
      </c>
      <c r="G147" s="400"/>
      <c r="H147" s="400"/>
      <c r="I147" s="400"/>
      <c r="J147" s="402"/>
      <c r="M147" s="399"/>
    </row>
    <row r="148" spans="2:13" s="394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4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4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4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4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4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4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4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4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4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4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4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4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4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4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4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4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4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4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4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4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4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4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4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4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4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4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4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4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4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4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4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4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4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4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4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4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4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4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4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4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4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4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4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4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4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4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4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4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4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4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4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4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4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4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4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4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4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4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4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4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4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4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4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4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4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4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4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4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4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4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4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4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4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4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4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4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4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4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4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4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4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4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4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4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4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4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4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4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4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4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4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4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4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4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4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4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4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4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4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4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4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4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4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4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4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4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4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4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4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4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4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4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4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4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4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4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4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4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4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4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4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4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4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4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4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4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4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4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4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4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4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4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4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4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4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4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4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4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4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4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4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4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4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4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4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4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4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4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4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4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4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4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4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4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4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4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4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4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4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4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4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4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4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4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4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4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4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4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4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4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4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4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4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4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4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4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4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4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4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4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4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4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4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4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4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4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4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4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4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4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4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4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4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4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4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4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4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4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4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4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4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4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4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4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4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4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4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4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4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4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4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4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4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4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4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4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4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4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4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4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4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4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4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4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4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4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4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4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4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4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4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4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4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4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4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4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4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4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4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4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4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4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4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4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4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4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4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4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4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4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4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4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4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4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4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4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4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4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4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4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4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4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4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4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4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4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4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4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4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4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4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4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4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4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4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4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4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4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4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4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4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4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4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4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4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4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4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4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4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4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4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4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4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4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4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4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4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4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4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4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4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4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4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4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4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4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4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4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4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4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4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4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4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4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4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4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4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4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4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4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4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4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4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4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4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4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4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4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4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4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4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4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4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4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4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4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4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4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4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4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4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4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4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4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4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4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4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4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4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4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4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4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4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4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399"/>
    </row>
    <row r="503" spans="2:13" s="394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04" spans="2:13" s="394" customFormat="1" ht="15">
      <c r="B504" s="400"/>
      <c r="C504" s="401"/>
      <c r="D504" s="401"/>
      <c r="E504" s="400"/>
      <c r="F504" s="400"/>
      <c r="G504" s="400"/>
      <c r="H504" s="400"/>
      <c r="I504" s="400"/>
      <c r="J504" s="402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3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2014-04-22T13:47:36Z</dcterms:created>
  <dcterms:modified xsi:type="dcterms:W3CDTF">2014-04-22T13:48:01Z</dcterms:modified>
  <cp:category/>
  <cp:version/>
  <cp:contentType/>
  <cp:contentStatus/>
</cp:coreProperties>
</file>