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7-01-22" sheetId="1" r:id="rId1"/>
  </sheets>
  <definedNames>
    <definedName name="_xlnm._FilterDatabase" localSheetId="0" hidden="1">'17-01-22'!$D$1:$D$591</definedName>
    <definedName name="_xlnm.Print_Area" localSheetId="0">'17-01-22'!$B$1:$N$139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<sst xmlns="http://schemas.openxmlformats.org/spreadsheetml/2006/main" count="305" uniqueCount="184">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</sst>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232" xfId="2" applyNumberFormat="1" applyFont="1" applyBorder="1"/>
    <xf numFmtId="165" fontId="9" fillId="2" borderId="182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topLeftCell="A106" zoomScale="93" zoomScaleNormal="93" zoomScaleSheetLayoutView="100" workbookViewId="0">
      <selection activeCell="Q111" sqref="Q111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7" t="s">
        <v>0</v>
      </c>
      <c r="C1" s="508"/>
      <c r="D1" s="509" t="s">
        <v>1</v>
      </c>
      <c r="E1" s="510" t="s">
        <v>2</v>
      </c>
      <c r="F1" s="511"/>
      <c r="G1" s="516" t="s">
        <v>3</v>
      </c>
      <c r="H1" s="508"/>
      <c r="I1" s="509" t="s">
        <v>4</v>
      </c>
      <c r="J1" s="519" t="s">
        <v>5</v>
      </c>
      <c r="K1" s="1"/>
    </row>
    <row r="2" spans="2:14" ht="10.5" customHeight="1">
      <c r="B2" s="486"/>
      <c r="C2" s="487"/>
      <c r="D2" s="491"/>
      <c r="E2" s="512"/>
      <c r="F2" s="513"/>
      <c r="G2" s="517"/>
      <c r="H2" s="487"/>
      <c r="I2" s="491"/>
      <c r="J2" s="520"/>
      <c r="K2" s="1"/>
    </row>
    <row r="3" spans="2:14" ht="12.75" customHeight="1" thickBot="1">
      <c r="B3" s="488"/>
      <c r="C3" s="489"/>
      <c r="D3" s="492"/>
      <c r="E3" s="514"/>
      <c r="F3" s="515"/>
      <c r="G3" s="518"/>
      <c r="H3" s="489"/>
      <c r="I3" s="492"/>
      <c r="J3" s="521"/>
      <c r="K3" s="1"/>
    </row>
    <row r="4" spans="2:14" ht="18" customHeight="1" thickTop="1" thickBot="1">
      <c r="B4" s="501" t="s">
        <v>6</v>
      </c>
      <c r="C4" s="502"/>
      <c r="D4" s="502"/>
      <c r="E4" s="502"/>
      <c r="F4" s="502"/>
      <c r="G4" s="502"/>
      <c r="H4" s="502"/>
      <c r="I4" s="502"/>
      <c r="J4" s="503"/>
      <c r="K4" s="1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5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209.20699999999999</v>
      </c>
      <c r="J6" s="12">
        <v>209.29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143.43700000000001</v>
      </c>
      <c r="J7" s="21">
        <v>143.501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119.57</v>
      </c>
      <c r="J8" s="25">
        <v>119.619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128.851</v>
      </c>
      <c r="J9" s="21">
        <v>128.90600000000001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124.929</v>
      </c>
      <c r="J10" s="21">
        <v>124.98099999999999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124.65</v>
      </c>
      <c r="J11" s="35">
        <v>124.712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120.059</v>
      </c>
      <c r="J12" s="21">
        <v>120.108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48.558999999999997</v>
      </c>
      <c r="J13" s="46">
        <v>48.576999999999998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34.930999999999997</v>
      </c>
      <c r="J14" s="46">
        <v>34.945999999999998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118.702</v>
      </c>
      <c r="J15" s="46">
        <v>118.753</v>
      </c>
      <c r="K15" s="13"/>
      <c r="L15" s="39"/>
      <c r="M15" s="14"/>
      <c r="N15" s="52"/>
    </row>
    <row r="16" spans="2:14" ht="17.25" customHeight="1" thickTop="1" thickBot="1">
      <c r="B16" s="456" t="s">
        <v>27</v>
      </c>
      <c r="C16" s="457"/>
      <c r="D16" s="457"/>
      <c r="E16" s="457"/>
      <c r="F16" s="463"/>
      <c r="G16" s="457"/>
      <c r="H16" s="457"/>
      <c r="I16" s="457"/>
      <c r="J16" s="50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29</v>
      </c>
      <c r="D17" s="56" t="s">
        <v>30</v>
      </c>
      <c r="E17" s="9">
        <v>39084</v>
      </c>
      <c r="F17" s="10"/>
      <c r="G17" s="57"/>
      <c r="H17" s="12">
        <v>18.457999999999998</v>
      </c>
      <c r="I17" s="12">
        <v>18.495000000000001</v>
      </c>
      <c r="J17" s="12">
        <v>18.501999999999999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31</v>
      </c>
      <c r="D18" s="60" t="s">
        <v>32</v>
      </c>
      <c r="E18" s="61">
        <v>42003</v>
      </c>
      <c r="F18" s="62"/>
      <c r="G18" s="45"/>
      <c r="H18" s="46">
        <v>130.23099999999999</v>
      </c>
      <c r="I18" s="46">
        <v>130.376</v>
      </c>
      <c r="J18" s="46">
        <v>130.411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33</v>
      </c>
      <c r="D19" s="63" t="s">
        <v>34</v>
      </c>
      <c r="E19" s="18">
        <v>39503</v>
      </c>
      <c r="F19" s="19"/>
      <c r="G19" s="24"/>
      <c r="H19" s="46">
        <v>1.194</v>
      </c>
      <c r="I19" s="46" t="s">
        <v>35</v>
      </c>
      <c r="J19" s="46" t="s">
        <v>35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36</v>
      </c>
      <c r="D20" s="66" t="s">
        <v>37</v>
      </c>
      <c r="E20" s="67">
        <v>43054</v>
      </c>
      <c r="F20" s="68"/>
      <c r="G20" s="45"/>
      <c r="H20" s="69">
        <v>125.19799999999999</v>
      </c>
      <c r="I20" s="69">
        <v>125.46599999999999</v>
      </c>
      <c r="J20" s="69">
        <v>125.515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38</v>
      </c>
      <c r="D21" s="71" t="s">
        <v>39</v>
      </c>
      <c r="E21" s="72">
        <v>42195</v>
      </c>
      <c r="F21" s="73"/>
      <c r="G21" s="24"/>
      <c r="H21" s="74">
        <v>12.212</v>
      </c>
      <c r="I21" s="74">
        <v>12.239000000000001</v>
      </c>
      <c r="J21" s="74">
        <v>12.244</v>
      </c>
      <c r="K21" s="13"/>
    </row>
    <row r="22" spans="2:14" s="14" customFormat="1" ht="18" customHeight="1">
      <c r="B22" s="58">
        <f t="shared" si="1"/>
        <v>16</v>
      </c>
      <c r="C22" s="75" t="s">
        <v>40</v>
      </c>
      <c r="D22" s="76" t="s">
        <v>41</v>
      </c>
      <c r="E22" s="72">
        <v>39175</v>
      </c>
      <c r="F22" s="77"/>
      <c r="G22" s="78"/>
      <c r="H22" s="46">
        <v>175.98599999999999</v>
      </c>
      <c r="I22" s="46">
        <v>176.37100000000001</v>
      </c>
      <c r="J22" s="46">
        <v>176.452</v>
      </c>
      <c r="K22" s="13"/>
    </row>
    <row r="23" spans="2:14" s="14" customFormat="1" ht="18" customHeight="1" thickBot="1">
      <c r="B23" s="58">
        <f t="shared" si="1"/>
        <v>17</v>
      </c>
      <c r="C23" s="79" t="s">
        <v>42</v>
      </c>
      <c r="D23" s="80" t="s">
        <v>30</v>
      </c>
      <c r="E23" s="81">
        <v>39084</v>
      </c>
      <c r="F23" s="82"/>
      <c r="G23" s="24"/>
      <c r="H23" s="74">
        <v>12.097</v>
      </c>
      <c r="I23" s="74">
        <v>12.116</v>
      </c>
      <c r="J23" s="74">
        <v>12.12</v>
      </c>
      <c r="K23" s="13"/>
    </row>
    <row r="24" spans="2:14" ht="17.25" customHeight="1" thickTop="1" thickBot="1">
      <c r="B24" s="58">
        <f t="shared" si="1"/>
        <v>18</v>
      </c>
      <c r="C24" s="83" t="s">
        <v>43</v>
      </c>
      <c r="D24" s="84" t="s">
        <v>44</v>
      </c>
      <c r="E24" s="85">
        <v>42356</v>
      </c>
      <c r="F24" s="86"/>
      <c r="G24" s="87"/>
      <c r="H24" s="46">
        <v>100.08499999999999</v>
      </c>
      <c r="I24" s="46">
        <v>100.304</v>
      </c>
      <c r="J24" s="46">
        <v>100.351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45</v>
      </c>
      <c r="D25" s="89" t="s">
        <v>46</v>
      </c>
      <c r="E25" s="90">
        <v>44431</v>
      </c>
      <c r="F25" s="86"/>
      <c r="G25" s="87"/>
      <c r="H25" s="91">
        <v>102.185</v>
      </c>
      <c r="I25" s="91">
        <v>102.429</v>
      </c>
      <c r="J25" s="91">
        <v>102.48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47</v>
      </c>
      <c r="D26" s="94" t="s">
        <v>41</v>
      </c>
      <c r="E26" s="72">
        <v>39175</v>
      </c>
      <c r="F26" s="95"/>
      <c r="G26" s="51"/>
      <c r="H26" s="46">
        <v>14.494999999999999</v>
      </c>
      <c r="I26" s="46">
        <v>14.504</v>
      </c>
      <c r="J26" s="46">
        <v>14.506</v>
      </c>
      <c r="K26" s="13"/>
      <c r="L26" s="96"/>
      <c r="M26" s="14"/>
      <c r="N26" s="64"/>
    </row>
    <row r="27" spans="2:14" ht="18" customHeight="1" thickTop="1" thickBot="1">
      <c r="B27" s="505" t="s">
        <v>48</v>
      </c>
      <c r="C27" s="506"/>
      <c r="D27" s="506"/>
      <c r="E27" s="506"/>
      <c r="F27" s="506"/>
      <c r="G27" s="506"/>
      <c r="H27" s="506"/>
      <c r="I27" s="506"/>
      <c r="J27" s="50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49</v>
      </c>
      <c r="D28" s="100" t="s">
        <v>50</v>
      </c>
      <c r="E28" s="101">
        <v>38740</v>
      </c>
      <c r="F28" s="102"/>
      <c r="G28" s="103"/>
      <c r="H28" s="104">
        <v>1.952</v>
      </c>
      <c r="I28" s="104">
        <v>1.9570000000000001</v>
      </c>
      <c r="J28" s="104">
        <v>1.9590000000000001</v>
      </c>
      <c r="K28" s="105" t="s">
        <v>51</v>
      </c>
      <c r="L28" s="14"/>
      <c r="M28" s="15" t="e">
        <f>+(I28-#REF!)/#REF!</f>
        <v>#REF!</v>
      </c>
      <c r="N28" s="14"/>
    </row>
    <row r="29" spans="2:14" ht="18" customHeight="1" thickTop="1" thickBot="1">
      <c r="B29" s="456" t="s">
        <v>52</v>
      </c>
      <c r="C29" s="457"/>
      <c r="D29" s="457"/>
      <c r="E29" s="457"/>
      <c r="F29" s="457"/>
      <c r="G29" s="457"/>
      <c r="H29" s="463"/>
      <c r="I29" s="463"/>
      <c r="J29" s="464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53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65.998000000000005</v>
      </c>
      <c r="J30" s="112">
        <v>66.019000000000005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54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137.58000000000001</v>
      </c>
      <c r="J31" s="117">
        <v>137.81800000000001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55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106.60899999999999</v>
      </c>
      <c r="J32" s="125">
        <v>106.97499999999999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56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111.471</v>
      </c>
      <c r="J33" s="131">
        <v>111.521</v>
      </c>
      <c r="K33" s="13"/>
      <c r="L33" s="14"/>
      <c r="M33" s="132"/>
      <c r="N33" s="14"/>
    </row>
    <row r="34" spans="2:14" ht="14.25" customHeight="1" thickTop="1" thickBot="1">
      <c r="B34" s="462" t="s">
        <v>57</v>
      </c>
      <c r="C34" s="463"/>
      <c r="D34" s="463"/>
      <c r="E34" s="463"/>
      <c r="F34" s="463"/>
      <c r="G34" s="463"/>
      <c r="H34" s="463"/>
      <c r="I34" s="463"/>
      <c r="J34" s="464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58</v>
      </c>
      <c r="D35" s="138" t="s">
        <v>59</v>
      </c>
      <c r="E35" s="139">
        <v>39540</v>
      </c>
      <c r="F35" s="140"/>
      <c r="G35" s="111"/>
      <c r="H35" s="12">
        <v>139.02799999999999</v>
      </c>
      <c r="I35" s="12">
        <v>138.816</v>
      </c>
      <c r="J35" s="12">
        <v>139.24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60</v>
      </c>
      <c r="D36" s="138" t="s">
        <v>59</v>
      </c>
      <c r="E36" s="143">
        <v>39540</v>
      </c>
      <c r="F36" s="144"/>
      <c r="G36" s="45"/>
      <c r="H36" s="145">
        <v>533.14300000000003</v>
      </c>
      <c r="I36" s="145">
        <v>532.34900000000005</v>
      </c>
      <c r="J36" s="145">
        <v>533.54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61</v>
      </c>
      <c r="D37" s="146" t="s">
        <v>62</v>
      </c>
      <c r="E37" s="143">
        <v>39736</v>
      </c>
      <c r="F37" s="144"/>
      <c r="G37" s="147"/>
      <c r="H37" s="145">
        <v>137.90600000000001</v>
      </c>
      <c r="I37" s="145">
        <v>138.357</v>
      </c>
      <c r="J37" s="145">
        <v>139.101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63</v>
      </c>
      <c r="D38" s="146" t="s">
        <v>37</v>
      </c>
      <c r="E38" s="143">
        <v>39657</v>
      </c>
      <c r="F38" s="144"/>
      <c r="G38" s="147"/>
      <c r="H38" s="149">
        <v>176.09200000000001</v>
      </c>
      <c r="I38" s="149">
        <v>174.953</v>
      </c>
      <c r="J38" s="149">
        <v>175.768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64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99.185000000000002</v>
      </c>
      <c r="J39" s="149">
        <v>100.349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65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131.89099999999999</v>
      </c>
      <c r="J40" s="145">
        <v>132.24700000000001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66</v>
      </c>
      <c r="D41" s="156" t="s">
        <v>32</v>
      </c>
      <c r="E41" s="143">
        <v>42003</v>
      </c>
      <c r="F41" s="144"/>
      <c r="G41" s="147"/>
      <c r="H41" s="91">
        <v>167.72</v>
      </c>
      <c r="I41" s="91">
        <v>164.31800000000001</v>
      </c>
      <c r="J41" s="91">
        <v>165.358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67</v>
      </c>
      <c r="D42" s="157" t="s">
        <v>32</v>
      </c>
      <c r="E42" s="158" t="s">
        <v>68</v>
      </c>
      <c r="F42" s="155"/>
      <c r="G42" s="147"/>
      <c r="H42" s="159">
        <v>149.70400000000001</v>
      </c>
      <c r="I42" s="159">
        <v>147.34399999999999</v>
      </c>
      <c r="J42" s="159">
        <v>148.02199999999999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69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23.102</v>
      </c>
      <c r="J43" s="91">
        <v>23.231999999999999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70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91.216999999999999</v>
      </c>
      <c r="J44" s="167">
        <v>91.426000000000002</v>
      </c>
      <c r="K44" s="13"/>
      <c r="L44" s="39"/>
      <c r="M44" s="14"/>
      <c r="N44" s="168"/>
    </row>
    <row r="45" spans="2:14" ht="16.5" customHeight="1" thickTop="1" thickBot="1">
      <c r="B45" s="456" t="s">
        <v>71</v>
      </c>
      <c r="C45" s="457"/>
      <c r="D45" s="457"/>
      <c r="E45" s="457"/>
      <c r="F45" s="457"/>
      <c r="G45" s="457"/>
      <c r="H45" s="457"/>
      <c r="I45" s="457"/>
      <c r="J45" s="458"/>
      <c r="K45" s="1"/>
      <c r="M45" s="169"/>
    </row>
    <row r="46" spans="2:14" ht="17.25" customHeight="1" thickTop="1" thickBot="1">
      <c r="B46" s="107">
        <v>36</v>
      </c>
      <c r="C46" s="170" t="s">
        <v>72</v>
      </c>
      <c r="D46" s="138" t="s">
        <v>59</v>
      </c>
      <c r="E46" s="171">
        <v>38022</v>
      </c>
      <c r="F46" s="172"/>
      <c r="G46" s="173"/>
      <c r="H46" s="174">
        <v>2242.1210000000001</v>
      </c>
      <c r="I46" s="174">
        <v>2235.2440000000001</v>
      </c>
      <c r="J46" s="174">
        <v>2242.7150000000001</v>
      </c>
      <c r="K46" s="175" t="s">
        <v>73</v>
      </c>
      <c r="M46" s="176">
        <f>+(J46-I46)/I46</f>
        <v>3.3423644130126302E-3</v>
      </c>
    </row>
    <row r="47" spans="2:14" ht="17.25" customHeight="1" thickTop="1" thickBot="1">
      <c r="B47" s="107">
        <f>B46+1</f>
        <v>37</v>
      </c>
      <c r="C47" s="148" t="s">
        <v>74</v>
      </c>
      <c r="D47" s="146" t="s">
        <v>41</v>
      </c>
      <c r="E47" s="171">
        <v>39745</v>
      </c>
      <c r="F47" s="172"/>
      <c r="G47" s="177"/>
      <c r="H47" s="145">
        <v>127.962</v>
      </c>
      <c r="I47" s="145">
        <v>129.10300000000001</v>
      </c>
      <c r="J47" s="145">
        <v>131.25899999999999</v>
      </c>
      <c r="K47" s="178" t="s">
        <v>75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76</v>
      </c>
      <c r="D48" s="146" t="s">
        <v>62</v>
      </c>
      <c r="E48" s="171">
        <v>39937</v>
      </c>
      <c r="F48" s="172"/>
      <c r="G48" s="179"/>
      <c r="H48" s="149">
        <v>216.05699999999999</v>
      </c>
      <c r="I48" s="149">
        <v>219.89500000000001</v>
      </c>
      <c r="J48" s="149">
        <v>222.46600000000001</v>
      </c>
      <c r="K48" s="178" t="s">
        <v>75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77</v>
      </c>
      <c r="D49" s="146" t="s">
        <v>50</v>
      </c>
      <c r="E49" s="171">
        <v>38740</v>
      </c>
      <c r="F49" s="172"/>
      <c r="G49" s="179"/>
      <c r="H49" s="149">
        <v>2.98</v>
      </c>
      <c r="I49" s="149">
        <v>2.9820000000000002</v>
      </c>
      <c r="J49" s="149">
        <v>2.9870000000000001</v>
      </c>
      <c r="K49" s="181" t="s">
        <v>51</v>
      </c>
      <c r="M49" s="176">
        <f t="shared" ref="M49:M56" si="5">+(J49-I49)/I49</f>
        <v>1.676727028839669E-3</v>
      </c>
    </row>
    <row r="50" spans="1:14" ht="17.25" customHeight="1" thickTop="1" thickBot="1">
      <c r="A50" s="2" t="s">
        <v>78</v>
      </c>
      <c r="B50" s="107">
        <f t="shared" si="4"/>
        <v>40</v>
      </c>
      <c r="C50" s="180" t="s">
        <v>79</v>
      </c>
      <c r="D50" s="146" t="s">
        <v>50</v>
      </c>
      <c r="E50" s="171">
        <v>38740</v>
      </c>
      <c r="F50" s="172"/>
      <c r="G50" s="179"/>
      <c r="H50" s="182">
        <v>2.6789999999999998</v>
      </c>
      <c r="I50" s="182">
        <v>2.68</v>
      </c>
      <c r="J50" s="182">
        <v>2.6850000000000001</v>
      </c>
      <c r="K50" s="178" t="s">
        <v>75</v>
      </c>
      <c r="M50" s="176">
        <f t="shared" si="5"/>
        <v>1.8656716417910048E-3</v>
      </c>
    </row>
    <row r="51" spans="1:14" ht="17.25" customHeight="1" thickTop="1" thickBot="1">
      <c r="B51" s="107">
        <f t="shared" si="4"/>
        <v>41</v>
      </c>
      <c r="C51" s="183" t="s">
        <v>80</v>
      </c>
      <c r="D51" s="184" t="s">
        <v>39</v>
      </c>
      <c r="E51" s="185">
        <v>41984</v>
      </c>
      <c r="F51" s="186"/>
      <c r="G51" s="177"/>
      <c r="H51" s="182">
        <v>65.25</v>
      </c>
      <c r="I51" s="182">
        <v>65.183000000000007</v>
      </c>
      <c r="J51" s="182">
        <v>64.78</v>
      </c>
      <c r="K51" s="178" t="s">
        <v>75</v>
      </c>
      <c r="M51" s="176">
        <f t="shared" si="5"/>
        <v>-6.1825936210362477E-3</v>
      </c>
    </row>
    <row r="52" spans="1:14" ht="17.25" customHeight="1" thickTop="1">
      <c r="B52" s="187">
        <f t="shared" si="4"/>
        <v>42</v>
      </c>
      <c r="C52" s="148" t="s">
        <v>81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1.337</v>
      </c>
      <c r="J52" s="189">
        <v>1.3380000000000001</v>
      </c>
      <c r="K52" s="190"/>
      <c r="M52" s="191">
        <f t="shared" si="5"/>
        <v>7.4794315632020335E-4</v>
      </c>
    </row>
    <row r="53" spans="1:14" ht="16.5" customHeight="1">
      <c r="B53" s="187">
        <f t="shared" si="4"/>
        <v>43</v>
      </c>
      <c r="C53" s="180" t="s">
        <v>83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1.234</v>
      </c>
      <c r="J53" s="91">
        <v>1.236</v>
      </c>
      <c r="K53" s="190"/>
      <c r="M53" s="191">
        <f t="shared" si="5"/>
        <v>1.6207455429497583E-3</v>
      </c>
    </row>
    <row r="54" spans="1:14" ht="16.5" customHeight="1">
      <c r="B54" s="187">
        <f t="shared" si="4"/>
        <v>44</v>
      </c>
      <c r="C54" s="148" t="s">
        <v>84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1.2050000000000001</v>
      </c>
      <c r="J54" s="145">
        <v>1.208</v>
      </c>
      <c r="K54" s="190"/>
      <c r="M54" s="191">
        <f t="shared" si="5"/>
        <v>2.4896265560165076E-3</v>
      </c>
    </row>
    <row r="55" spans="1:14" ht="16.5" customHeight="1">
      <c r="B55" s="187">
        <f t="shared" si="4"/>
        <v>45</v>
      </c>
      <c r="C55" s="148" t="s">
        <v>85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108.075</v>
      </c>
      <c r="J55" s="193">
        <v>109.935</v>
      </c>
      <c r="K55" s="190"/>
      <c r="M55" s="191">
        <f t="shared" si="5"/>
        <v>1.7210270645385144E-2</v>
      </c>
    </row>
    <row r="56" spans="1:14" ht="16.5" customHeight="1">
      <c r="B56" s="187">
        <f t="shared" si="4"/>
        <v>46</v>
      </c>
      <c r="C56" s="194" t="s">
        <v>86</v>
      </c>
      <c r="D56" s="195" t="s">
        <v>34</v>
      </c>
      <c r="E56" s="196">
        <v>39503</v>
      </c>
      <c r="F56" s="197"/>
      <c r="G56" s="24"/>
      <c r="H56" s="149" t="s">
        <v>87</v>
      </c>
      <c r="I56" s="149" t="s">
        <v>87</v>
      </c>
      <c r="J56" s="149" t="s">
        <v>87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88</v>
      </c>
      <c r="D57" s="195" t="s">
        <v>89</v>
      </c>
      <c r="E57" s="198">
        <v>42842</v>
      </c>
      <c r="F57" s="199"/>
      <c r="G57" s="24"/>
      <c r="H57" s="149">
        <v>1187.8789999999999</v>
      </c>
      <c r="I57" s="149">
        <v>1167.837</v>
      </c>
      <c r="J57" s="149">
        <v>1174.1389999999999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90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12.943</v>
      </c>
      <c r="J58" s="200">
        <v>13.22</v>
      </c>
      <c r="K58" s="190"/>
      <c r="M58" s="191">
        <f>+(J58-I58)/I58</f>
        <v>2.1401529784439544E-2</v>
      </c>
    </row>
    <row r="59" spans="1:14" ht="16.5" customHeight="1" thickBot="1">
      <c r="B59" s="187">
        <f t="shared" si="4"/>
        <v>49</v>
      </c>
      <c r="C59" s="201" t="s">
        <v>91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10.378</v>
      </c>
      <c r="J59" s="204">
        <v>10.497999999999999</v>
      </c>
      <c r="K59" s="205"/>
      <c r="L59" s="206"/>
      <c r="M59" s="207">
        <f>+(J59-I59)/I59</f>
        <v>1.1562921564848644E-2</v>
      </c>
      <c r="N59" s="206"/>
    </row>
    <row r="60" spans="1:14" ht="16.5" customHeight="1" thickTop="1" thickBot="1">
      <c r="B60" s="126">
        <f t="shared" si="4"/>
        <v>50</v>
      </c>
      <c r="C60" s="208" t="s">
        <v>92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11.653</v>
      </c>
      <c r="J60" s="211">
        <v>11.847</v>
      </c>
      <c r="K60" s="205"/>
      <c r="L60" s="206"/>
      <c r="M60" s="207">
        <f>+(J60-I60)/I60</f>
        <v>1.6648073457478679E-2</v>
      </c>
      <c r="N60" s="206"/>
    </row>
    <row r="61" spans="1:14" ht="16.5" customHeight="1" thickTop="1" thickBot="1">
      <c r="B61" s="462" t="s">
        <v>93</v>
      </c>
      <c r="C61" s="463"/>
      <c r="D61" s="463"/>
      <c r="E61" s="463"/>
      <c r="F61" s="463"/>
      <c r="G61" s="463"/>
      <c r="H61" s="463"/>
      <c r="I61" s="463"/>
      <c r="J61" s="464"/>
      <c r="K61" s="190"/>
      <c r="M61" s="191"/>
    </row>
    <row r="62" spans="1:14" ht="16.5" customHeight="1" thickTop="1" thickBot="1">
      <c r="B62" s="212">
        <v>51</v>
      </c>
      <c r="C62" s="213" t="s">
        <v>94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87.617999999999995</v>
      </c>
      <c r="J62" s="217">
        <v>87.980999999999995</v>
      </c>
      <c r="K62" s="13"/>
      <c r="L62" s="14"/>
      <c r="M62" s="15"/>
      <c r="N62" s="14"/>
    </row>
    <row r="63" spans="1:14" ht="16.5" customHeight="1" thickTop="1" thickBot="1">
      <c r="B63" s="218"/>
      <c r="C63" s="480" t="s">
        <v>95</v>
      </c>
      <c r="D63" s="480"/>
      <c r="E63" s="480"/>
      <c r="F63" s="480"/>
      <c r="G63" s="480"/>
      <c r="H63" s="480"/>
      <c r="I63" s="480"/>
      <c r="J63" s="480"/>
      <c r="K63" s="464"/>
      <c r="L63" s="14"/>
      <c r="M63" s="92"/>
      <c r="N63" s="14"/>
    </row>
    <row r="64" spans="1:14" ht="16.5" customHeight="1" thickTop="1" thickBot="1">
      <c r="B64" s="219">
        <v>52</v>
      </c>
      <c r="C64" s="220" t="s">
        <v>96</v>
      </c>
      <c r="D64" s="221" t="s">
        <v>50</v>
      </c>
      <c r="E64" s="222">
        <v>40071</v>
      </c>
      <c r="F64" s="101"/>
      <c r="G64" s="223"/>
      <c r="H64" s="224">
        <v>1.288</v>
      </c>
      <c r="I64" s="224">
        <v>1.2869999999999999</v>
      </c>
      <c r="J64" s="224">
        <v>1.2869999999999999</v>
      </c>
      <c r="K64" s="190" t="s">
        <v>82</v>
      </c>
      <c r="M64" s="176" t="e">
        <f>+(#REF!-I64)/I64</f>
        <v>#REF!</v>
      </c>
    </row>
    <row r="65" spans="2:14" ht="23.25" customHeight="1" thickTop="1" thickBot="1">
      <c r="B65" s="481" t="s">
        <v>97</v>
      </c>
      <c r="C65" s="482"/>
      <c r="D65" s="482"/>
      <c r="E65" s="482"/>
      <c r="F65" s="482"/>
      <c r="G65" s="482"/>
      <c r="H65" s="482"/>
      <c r="I65" s="482"/>
      <c r="J65" s="483"/>
      <c r="K65" s="1"/>
    </row>
    <row r="66" spans="2:14" ht="14.25" customHeight="1" thickTop="1" thickBot="1">
      <c r="B66" s="484" t="s">
        <v>0</v>
      </c>
      <c r="C66" s="485"/>
      <c r="D66" s="490" t="s">
        <v>1</v>
      </c>
      <c r="E66" s="493" t="s">
        <v>2</v>
      </c>
      <c r="F66" s="496" t="s">
        <v>98</v>
      </c>
      <c r="G66" s="497"/>
      <c r="H66" s="498" t="s">
        <v>3</v>
      </c>
      <c r="I66" s="469" t="s">
        <v>4</v>
      </c>
      <c r="J66" s="472" t="s">
        <v>5</v>
      </c>
      <c r="K66" s="1"/>
      <c r="M66" s="2"/>
    </row>
    <row r="67" spans="2:14" ht="13.5" customHeight="1">
      <c r="B67" s="486"/>
      <c r="C67" s="487"/>
      <c r="D67" s="491"/>
      <c r="E67" s="494"/>
      <c r="F67" s="475" t="s">
        <v>99</v>
      </c>
      <c r="G67" s="475" t="s">
        <v>100</v>
      </c>
      <c r="H67" s="499"/>
      <c r="I67" s="470"/>
      <c r="J67" s="473"/>
      <c r="K67" s="1"/>
      <c r="M67" s="2"/>
    </row>
    <row r="68" spans="2:14" ht="16.5" customHeight="1" thickBot="1">
      <c r="B68" s="488"/>
      <c r="C68" s="489"/>
      <c r="D68" s="492"/>
      <c r="E68" s="495"/>
      <c r="F68" s="476"/>
      <c r="G68" s="476"/>
      <c r="H68" s="500"/>
      <c r="I68" s="471"/>
      <c r="J68" s="474"/>
      <c r="K68" s="1"/>
      <c r="M68" s="2"/>
    </row>
    <row r="69" spans="2:14" ht="12" customHeight="1" thickTop="1" thickBot="1">
      <c r="B69" s="477" t="s">
        <v>101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</row>
    <row r="70" spans="2:14" ht="17.25" customHeight="1" thickTop="1" thickBot="1">
      <c r="B70" s="225">
        <v>53</v>
      </c>
      <c r="C70" s="88" t="s">
        <v>102</v>
      </c>
      <c r="D70" s="226" t="s">
        <v>30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109.824</v>
      </c>
      <c r="J70" s="230">
        <v>109.85899999999999</v>
      </c>
      <c r="K70" s="231"/>
      <c r="L70" s="39"/>
      <c r="M70" s="14"/>
      <c r="N70" s="232"/>
    </row>
    <row r="71" spans="2:14" ht="16.5" customHeight="1" thickTop="1" thickBot="1">
      <c r="B71" s="233">
        <f>B70+1</f>
        <v>54</v>
      </c>
      <c r="C71" s="234" t="s">
        <v>103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101.78</v>
      </c>
      <c r="J71" s="237">
        <v>101.81399999999999</v>
      </c>
      <c r="K71" s="238"/>
      <c r="L71" s="39"/>
      <c r="M71" s="14"/>
      <c r="N71" s="232"/>
    </row>
    <row r="72" spans="2:14" ht="16.5" customHeight="1" thickTop="1" thickBot="1">
      <c r="B72" s="239">
        <f t="shared" ref="B72:B90" si="6">B71+1</f>
        <v>55</v>
      </c>
      <c r="C72" s="240" t="s">
        <v>104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108.105</v>
      </c>
      <c r="J72" s="237">
        <v>108.154</v>
      </c>
      <c r="K72" s="13"/>
      <c r="L72" s="39"/>
      <c r="M72" s="14"/>
      <c r="N72" s="244"/>
    </row>
    <row r="73" spans="2:14" ht="16.5" customHeight="1" thickTop="1" thickBot="1">
      <c r="B73" s="239">
        <f t="shared" si="6"/>
        <v>56</v>
      </c>
      <c r="C73" s="245" t="s">
        <v>105</v>
      </c>
      <c r="D73" s="241" t="s">
        <v>46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105.301</v>
      </c>
      <c r="J73" s="193">
        <v>105.34699999999999</v>
      </c>
      <c r="K73" s="13"/>
      <c r="L73" s="39"/>
      <c r="M73" s="14"/>
      <c r="N73" s="246"/>
    </row>
    <row r="74" spans="2:14" ht="16.5" customHeight="1" thickTop="1" thickBot="1">
      <c r="B74" s="239">
        <f t="shared" si="6"/>
        <v>57</v>
      </c>
      <c r="C74" s="240" t="s">
        <v>106</v>
      </c>
      <c r="D74" s="241" t="s">
        <v>107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107.363</v>
      </c>
      <c r="J74" s="237">
        <v>107.41800000000001</v>
      </c>
      <c r="K74" s="13"/>
      <c r="L74" s="39"/>
      <c r="M74" s="14"/>
      <c r="N74" s="168"/>
    </row>
    <row r="75" spans="2:14" ht="14.25" customHeight="1" thickTop="1" thickBot="1">
      <c r="B75" s="247">
        <f t="shared" si="6"/>
        <v>58</v>
      </c>
      <c r="C75" s="240" t="s">
        <v>108</v>
      </c>
      <c r="D75" s="138" t="s">
        <v>59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110.09399999999999</v>
      </c>
      <c r="J75" s="237">
        <v>110.139</v>
      </c>
      <c r="K75" s="13"/>
      <c r="L75" s="39"/>
      <c r="M75" s="14"/>
      <c r="N75" s="133"/>
    </row>
    <row r="76" spans="2:14" ht="16.5" customHeight="1" thickTop="1" thickBot="1">
      <c r="B76" s="247">
        <f t="shared" si="6"/>
        <v>59</v>
      </c>
      <c r="C76" s="248" t="s">
        <v>109</v>
      </c>
      <c r="D76" s="241" t="s">
        <v>41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106.687</v>
      </c>
      <c r="J76" s="237">
        <v>106.732</v>
      </c>
      <c r="K76" s="13"/>
      <c r="L76" s="39"/>
      <c r="M76" s="14"/>
      <c r="N76" s="168"/>
    </row>
    <row r="77" spans="2:14" ht="16.5" customHeight="1" thickTop="1" thickBot="1">
      <c r="B77" s="247">
        <f t="shared" si="6"/>
        <v>60</v>
      </c>
      <c r="C77" s="248" t="s">
        <v>110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103.714</v>
      </c>
      <c r="J77" s="237">
        <v>103.75700000000001</v>
      </c>
      <c r="K77" s="13"/>
      <c r="L77" s="39"/>
      <c r="M77" s="14"/>
      <c r="N77" s="232"/>
    </row>
    <row r="78" spans="2:14" ht="15" customHeight="1" thickTop="1" thickBot="1">
      <c r="B78" s="239">
        <f t="shared" si="6"/>
        <v>61</v>
      </c>
      <c r="C78" s="248" t="s">
        <v>111</v>
      </c>
      <c r="D78" s="241" t="s">
        <v>34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103.536</v>
      </c>
      <c r="J78" s="237">
        <v>103.557</v>
      </c>
      <c r="K78" s="13"/>
      <c r="L78" s="39"/>
      <c r="M78" s="14"/>
      <c r="N78" s="232"/>
    </row>
    <row r="79" spans="2:14" ht="16.5" customHeight="1" thickTop="1" thickBot="1">
      <c r="B79" s="247">
        <f t="shared" si="6"/>
        <v>62</v>
      </c>
      <c r="C79" s="248" t="s">
        <v>112</v>
      </c>
      <c r="D79" s="241" t="s">
        <v>113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107.316</v>
      </c>
      <c r="J79" s="237">
        <v>107.361</v>
      </c>
      <c r="K79" s="13"/>
      <c r="L79" s="39"/>
      <c r="M79" s="14"/>
      <c r="N79" s="64"/>
    </row>
    <row r="80" spans="2:14" ht="17.25" customHeight="1" thickTop="1" thickBot="1">
      <c r="B80" s="247">
        <f t="shared" si="6"/>
        <v>63</v>
      </c>
      <c r="C80" s="240" t="s">
        <v>114</v>
      </c>
      <c r="D80" s="241" t="s">
        <v>115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109.346</v>
      </c>
      <c r="J80" s="237">
        <v>109.398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116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106.18300000000001</v>
      </c>
      <c r="J81" s="237">
        <v>106.214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117</v>
      </c>
      <c r="D82" s="241" t="s">
        <v>62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105.43</v>
      </c>
      <c r="J82" s="237">
        <v>105.462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118</v>
      </c>
      <c r="D83" s="253" t="s">
        <v>119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105.60899999999999</v>
      </c>
      <c r="J83" s="237">
        <v>105.65300000000001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120</v>
      </c>
      <c r="D84" s="226" t="s">
        <v>121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104.871</v>
      </c>
      <c r="J84" s="237">
        <v>104.91200000000001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122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104.265</v>
      </c>
      <c r="J85" s="237">
        <v>104.31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123</v>
      </c>
      <c r="D86" s="27" t="s">
        <v>44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107.108</v>
      </c>
      <c r="J86" s="237">
        <v>107.136</v>
      </c>
      <c r="K86" s="1"/>
    </row>
    <row r="87" spans="1:14" ht="16.5" customHeight="1" thickTop="1" thickBot="1">
      <c r="B87" s="247">
        <f t="shared" si="6"/>
        <v>70</v>
      </c>
      <c r="C87" s="248" t="s">
        <v>124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104.908</v>
      </c>
      <c r="J87" s="237">
        <v>104.955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125</v>
      </c>
      <c r="D88" s="261" t="s">
        <v>37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103.14700000000001</v>
      </c>
      <c r="J88" s="264">
        <v>103.184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126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107.77200000000001</v>
      </c>
      <c r="J89" s="269">
        <v>107.81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127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103.417</v>
      </c>
      <c r="J90" s="276">
        <v>103.452</v>
      </c>
      <c r="K90" s="13"/>
      <c r="L90" s="39"/>
      <c r="M90" s="14"/>
      <c r="N90" s="168"/>
    </row>
    <row r="91" spans="1:14" ht="15.75" customHeight="1" thickTop="1" thickBot="1">
      <c r="A91" s="2" t="s">
        <v>78</v>
      </c>
      <c r="B91" s="456" t="s">
        <v>128</v>
      </c>
      <c r="C91" s="457"/>
      <c r="D91" s="457"/>
      <c r="E91" s="457"/>
      <c r="F91" s="457"/>
      <c r="G91" s="457"/>
      <c r="H91" s="457"/>
      <c r="I91" s="457"/>
      <c r="J91" s="458"/>
      <c r="K91" s="13"/>
      <c r="L91" s="14"/>
      <c r="M91" s="15"/>
      <c r="N91" s="14"/>
    </row>
    <row r="92" spans="1:14" ht="18.75" customHeight="1" thickTop="1" thickBot="1">
      <c r="A92" s="2" t="s">
        <v>78</v>
      </c>
      <c r="B92" s="278">
        <v>74</v>
      </c>
      <c r="C92" s="279" t="s">
        <v>129</v>
      </c>
      <c r="D92" s="138" t="s">
        <v>59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110.095</v>
      </c>
      <c r="J92" s="12">
        <v>110.136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130</v>
      </c>
      <c r="D93" s="283" t="s">
        <v>131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106.44</v>
      </c>
      <c r="J93" s="286">
        <v>106.483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132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109.208</v>
      </c>
      <c r="J94" s="294">
        <v>109.253</v>
      </c>
      <c r="K94" s="13"/>
      <c r="L94" s="39"/>
      <c r="M94" s="14"/>
      <c r="N94" s="133"/>
    </row>
    <row r="95" spans="1:14" ht="16.5" customHeight="1" thickTop="1" thickBot="1">
      <c r="B95" s="456" t="s">
        <v>133</v>
      </c>
      <c r="C95" s="457"/>
      <c r="D95" s="457"/>
      <c r="E95" s="457"/>
      <c r="F95" s="457"/>
      <c r="G95" s="457"/>
      <c r="H95" s="457"/>
      <c r="I95" s="457"/>
      <c r="J95" s="458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134</v>
      </c>
      <c r="D96" s="297" t="s">
        <v>131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111.245</v>
      </c>
      <c r="J96" s="300">
        <v>111.316</v>
      </c>
      <c r="K96" s="301"/>
      <c r="L96" s="39"/>
      <c r="M96" s="302"/>
      <c r="N96" s="303"/>
    </row>
    <row r="97" spans="1:14" ht="15" customHeight="1" thickTop="1" thickBot="1">
      <c r="A97" s="304"/>
      <c r="B97" s="459" t="s">
        <v>135</v>
      </c>
      <c r="C97" s="460"/>
      <c r="D97" s="460"/>
      <c r="E97" s="460"/>
      <c r="F97" s="460"/>
      <c r="G97" s="460"/>
      <c r="H97" s="460"/>
      <c r="I97" s="460"/>
      <c r="J97" s="460"/>
      <c r="K97" s="461"/>
      <c r="L97" s="14"/>
      <c r="M97" s="305"/>
      <c r="N97" s="14"/>
    </row>
    <row r="98" spans="1:14" ht="16.5" customHeight="1" thickTop="1" thickBot="1">
      <c r="B98" s="306">
        <v>78</v>
      </c>
      <c r="C98" s="307" t="s">
        <v>136</v>
      </c>
      <c r="D98" s="308" t="s">
        <v>30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66.043999999999997</v>
      </c>
      <c r="J98" s="230">
        <v>66.188000000000002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137</v>
      </c>
      <c r="D99" s="310" t="s">
        <v>41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96.128</v>
      </c>
      <c r="J99" s="46">
        <v>96.566999999999993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138</v>
      </c>
      <c r="D100" s="310" t="s">
        <v>113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18.146000000000001</v>
      </c>
      <c r="J100" s="21">
        <v>18.166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139</v>
      </c>
      <c r="D101" s="310" t="s">
        <v>119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290.19600000000003</v>
      </c>
      <c r="J101" s="21">
        <v>290.52800000000002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140</v>
      </c>
      <c r="D102" s="241" t="s">
        <v>44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2265.3939999999998</v>
      </c>
      <c r="J102" s="523">
        <v>2270.114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141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69.989999999999995</v>
      </c>
      <c r="J103" s="523">
        <v>70.156000000000006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142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55.747999999999998</v>
      </c>
      <c r="J104" s="523">
        <v>55.771999999999998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143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106.782</v>
      </c>
      <c r="J105" s="293">
        <v>106.82599999999999</v>
      </c>
      <c r="K105" s="301"/>
      <c r="L105" s="302"/>
      <c r="M105" s="15"/>
      <c r="N105" s="302"/>
    </row>
    <row r="106" spans="1:14" ht="18" customHeight="1" thickTop="1" thickBot="1">
      <c r="B106" s="456" t="s">
        <v>144</v>
      </c>
      <c r="C106" s="457"/>
      <c r="D106" s="457"/>
      <c r="E106" s="457"/>
      <c r="F106" s="457"/>
      <c r="G106" s="457"/>
      <c r="H106" s="457"/>
      <c r="I106" s="457"/>
      <c r="J106" s="458"/>
      <c r="K106" s="323"/>
      <c r="M106" s="169"/>
    </row>
    <row r="107" spans="1:14" ht="16.5" customHeight="1" thickTop="1" thickBot="1">
      <c r="B107" s="324">
        <f>B105+1</f>
        <v>86</v>
      </c>
      <c r="C107" s="325" t="s">
        <v>145</v>
      </c>
      <c r="D107" s="27" t="s">
        <v>30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11.871</v>
      </c>
      <c r="J107" s="522">
        <v>11.885999999999999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146</v>
      </c>
      <c r="D108" s="330" t="s">
        <v>30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15.151999999999999</v>
      </c>
      <c r="J108" s="523">
        <v>15.254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147</v>
      </c>
      <c r="D109" s="334" t="s">
        <v>46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15.842000000000001</v>
      </c>
      <c r="J109" s="523">
        <v>15.917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148</v>
      </c>
      <c r="D110" s="330" t="s">
        <v>46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13.938000000000001</v>
      </c>
      <c r="J110" s="523">
        <v>13.981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149</v>
      </c>
      <c r="D111" s="336" t="s">
        <v>34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8.9960000000000004</v>
      </c>
      <c r="J111" s="524">
        <v>9.0519999999999996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150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9">
        <v>99.308000000000007</v>
      </c>
      <c r="J112" s="523">
        <v>99.819000000000003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151</v>
      </c>
      <c r="D113" s="340" t="s">
        <v>37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78.923000000000002</v>
      </c>
      <c r="J113" s="237">
        <v>79.34</v>
      </c>
      <c r="K113" s="13"/>
      <c r="L113" s="14"/>
      <c r="M113" s="15"/>
      <c r="N113" s="14"/>
    </row>
    <row r="114" spans="1:14" ht="16.5" customHeight="1" thickTop="1" thickBot="1">
      <c r="A114" s="2" t="s">
        <v>78</v>
      </c>
      <c r="B114" s="328">
        <f t="shared" si="8"/>
        <v>93</v>
      </c>
      <c r="C114" s="333" t="s">
        <v>152</v>
      </c>
      <c r="D114" s="340" t="s">
        <v>37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80.578000000000003</v>
      </c>
      <c r="J114" s="338">
        <v>81.266000000000005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153</v>
      </c>
      <c r="D115" s="345" t="s">
        <v>39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101.17100000000001</v>
      </c>
      <c r="J115" s="338">
        <v>101.307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154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92.682000000000002</v>
      </c>
      <c r="J116" s="338">
        <v>93.147999999999996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155</v>
      </c>
      <c r="D117" s="345" t="s">
        <v>34</v>
      </c>
      <c r="E117" s="348">
        <v>42741</v>
      </c>
      <c r="F117" s="349" t="s">
        <v>156</v>
      </c>
      <c r="G117" s="350" t="s">
        <v>156</v>
      </c>
      <c r="H117" s="237">
        <v>10.316000000000001</v>
      </c>
      <c r="I117" s="237">
        <v>10.238</v>
      </c>
      <c r="J117" s="237">
        <v>10.298999999999999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157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98.69</v>
      </c>
      <c r="J118" s="237">
        <v>99.278000000000006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158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149.14500000000001</v>
      </c>
      <c r="J119" s="363">
        <v>149.80500000000001</v>
      </c>
      <c r="K119" s="364"/>
      <c r="L119" s="356"/>
      <c r="M119" s="357"/>
      <c r="N119" s="356"/>
    </row>
    <row r="120" spans="1:14" ht="13.5" customHeight="1" thickTop="1" thickBot="1">
      <c r="B120" s="462" t="s">
        <v>159</v>
      </c>
      <c r="C120" s="463"/>
      <c r="D120" s="463"/>
      <c r="E120" s="463"/>
      <c r="F120" s="463"/>
      <c r="G120" s="463"/>
      <c r="H120" s="463"/>
      <c r="I120" s="463"/>
      <c r="J120" s="464"/>
      <c r="K120" s="323"/>
      <c r="M120" s="169"/>
    </row>
    <row r="121" spans="1:14" ht="16.5" customHeight="1" thickTop="1" thickBot="1">
      <c r="B121" s="365">
        <f>+B119+1</f>
        <v>99</v>
      </c>
      <c r="C121" s="366" t="s">
        <v>160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103.557</v>
      </c>
      <c r="J121" s="371">
        <v>104.166</v>
      </c>
      <c r="K121" s="190" t="s">
        <v>82</v>
      </c>
      <c r="M121" s="176">
        <f>+(J121-I121)/I121</f>
        <v>5.8808192589587822E-3</v>
      </c>
    </row>
    <row r="122" spans="1:14" ht="16.5" customHeight="1" thickTop="1" thickBot="1">
      <c r="B122" s="372">
        <f>B121+1</f>
        <v>100</v>
      </c>
      <c r="C122" s="373" t="s">
        <v>161</v>
      </c>
      <c r="D122" s="374" t="s">
        <v>162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117.496</v>
      </c>
      <c r="J122" s="338">
        <v>118.797</v>
      </c>
      <c r="K122" s="175" t="s">
        <v>73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163</v>
      </c>
      <c r="D123" s="378" t="s">
        <v>162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118.099</v>
      </c>
      <c r="J123" s="338">
        <v>119.176</v>
      </c>
      <c r="K123" s="175" t="s">
        <v>73</v>
      </c>
      <c r="M123" s="176">
        <f t="shared" ref="M123:M128" si="10">+(J123-I123)/I123</f>
        <v>9.1194675653477018E-3</v>
      </c>
    </row>
    <row r="124" spans="1:14" ht="17.25" customHeight="1" thickTop="1" thickBot="1">
      <c r="B124" s="372">
        <f t="shared" si="9"/>
        <v>102</v>
      </c>
      <c r="C124" s="380" t="s">
        <v>164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187.85599999999999</v>
      </c>
      <c r="J124" s="381">
        <v>189.62</v>
      </c>
      <c r="K124" s="178" t="s">
        <v>75</v>
      </c>
      <c r="M124" s="176">
        <f t="shared" si="10"/>
        <v>9.3901711949578928E-3</v>
      </c>
    </row>
    <row r="125" spans="1:14" ht="16.5" customHeight="1" thickTop="1" thickBot="1">
      <c r="B125" s="372">
        <f t="shared" si="9"/>
        <v>103</v>
      </c>
      <c r="C125" s="380" t="s">
        <v>165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174.27</v>
      </c>
      <c r="J125" s="383">
        <v>175.13200000000001</v>
      </c>
      <c r="K125" s="105" t="s">
        <v>75</v>
      </c>
      <c r="L125" s="14"/>
      <c r="M125" s="15">
        <f t="shared" si="10"/>
        <v>4.9463476215068271E-3</v>
      </c>
      <c r="N125" s="14"/>
    </row>
    <row r="126" spans="1:14" ht="16.5" customHeight="1" thickTop="1" thickBot="1">
      <c r="B126" s="372">
        <f t="shared" si="9"/>
        <v>104</v>
      </c>
      <c r="C126" s="329" t="s">
        <v>166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169.76900000000001</v>
      </c>
      <c r="J126" s="383">
        <v>170.423</v>
      </c>
      <c r="K126" s="105" t="s">
        <v>75</v>
      </c>
      <c r="L126" s="14"/>
      <c r="M126" s="15">
        <f t="shared" si="10"/>
        <v>3.8522934104577183E-3</v>
      </c>
      <c r="N126" s="14"/>
    </row>
    <row r="127" spans="1:14" ht="16.5" customHeight="1" thickTop="1" thickBot="1">
      <c r="B127" s="372">
        <f t="shared" si="9"/>
        <v>105</v>
      </c>
      <c r="C127" s="333" t="s">
        <v>167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22.651</v>
      </c>
      <c r="J127" s="383">
        <v>23.245000000000001</v>
      </c>
      <c r="K127" s="178" t="s">
        <v>75</v>
      </c>
      <c r="M127" s="176">
        <f t="shared" si="10"/>
        <v>2.622400777007643E-2</v>
      </c>
    </row>
    <row r="128" spans="1:14" ht="16.5" customHeight="1" thickTop="1" thickBot="1">
      <c r="B128" s="372">
        <f t="shared" si="9"/>
        <v>106</v>
      </c>
      <c r="C128" s="333" t="s">
        <v>168</v>
      </c>
      <c r="D128" s="330" t="s">
        <v>19</v>
      </c>
      <c r="E128" s="342">
        <v>40455</v>
      </c>
      <c r="F128" s="385" t="s">
        <v>169</v>
      </c>
      <c r="G128" s="386" t="s">
        <v>169</v>
      </c>
      <c r="H128" s="338">
        <v>141.096</v>
      </c>
      <c r="I128" s="387">
        <v>141.94999999999999</v>
      </c>
      <c r="J128" s="387">
        <v>143.62</v>
      </c>
      <c r="K128" s="178" t="s">
        <v>75</v>
      </c>
      <c r="M128" s="176">
        <f t="shared" si="10"/>
        <v>1.1764705882353054E-2</v>
      </c>
    </row>
    <row r="129" spans="1:14" ht="16.5" customHeight="1" thickTop="1" thickBot="1">
      <c r="B129" s="372">
        <f t="shared" si="9"/>
        <v>107</v>
      </c>
      <c r="C129" s="388" t="s">
        <v>170</v>
      </c>
      <c r="D129" s="389" t="s">
        <v>171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157.227</v>
      </c>
      <c r="J129" s="393">
        <v>158.535</v>
      </c>
      <c r="K129" s="190" t="s">
        <v>82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172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5400.8059999999996</v>
      </c>
      <c r="J130" s="338">
        <v>5429.116</v>
      </c>
      <c r="K130" s="178"/>
      <c r="M130" s="191">
        <f t="shared" ref="M130:M135" si="11">+(J130-I130)/I130</f>
        <v>5.2418102038844575E-3</v>
      </c>
    </row>
    <row r="131" spans="1:14" ht="18" customHeight="1">
      <c r="B131" s="372">
        <f t="shared" si="9"/>
        <v>109</v>
      </c>
      <c r="C131" s="399" t="s">
        <v>173</v>
      </c>
      <c r="D131" s="400" t="s">
        <v>34</v>
      </c>
      <c r="E131" s="401">
        <v>42580</v>
      </c>
      <c r="F131" s="402">
        <v>43979</v>
      </c>
      <c r="G131" s="392">
        <v>99.012</v>
      </c>
      <c r="H131" s="237" t="s">
        <v>87</v>
      </c>
      <c r="I131" s="237" t="s">
        <v>87</v>
      </c>
      <c r="J131" s="237" t="s">
        <v>87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174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90.962999999999994</v>
      </c>
      <c r="J132" s="410">
        <v>91.186000000000007</v>
      </c>
      <c r="K132" s="411"/>
      <c r="L132" s="412"/>
      <c r="M132" s="413">
        <f t="shared" si="11"/>
        <v>2.4515462330839265E-3</v>
      </c>
      <c r="N132" s="412"/>
    </row>
    <row r="133" spans="1:14" ht="16.5" customHeight="1">
      <c r="B133" s="372">
        <f t="shared" si="9"/>
        <v>111</v>
      </c>
      <c r="C133" s="414" t="s">
        <v>175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4581.8879999999999</v>
      </c>
      <c r="J133" s="381">
        <v>4668.7240000000002</v>
      </c>
      <c r="K133" s="417"/>
      <c r="L133" s="418"/>
      <c r="M133" s="419">
        <f t="shared" si="11"/>
        <v>1.895201279472572E-2</v>
      </c>
      <c r="N133" s="418"/>
    </row>
    <row r="134" spans="1:14" ht="16.5" customHeight="1">
      <c r="B134" s="372">
        <f t="shared" si="9"/>
        <v>112</v>
      </c>
      <c r="C134" s="394" t="s">
        <v>176</v>
      </c>
      <c r="D134" s="420" t="s">
        <v>119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10.28</v>
      </c>
      <c r="J134" s="410">
        <v>10.379</v>
      </c>
      <c r="K134" s="411"/>
      <c r="L134" s="412"/>
      <c r="M134" s="413">
        <f t="shared" si="11"/>
        <v>9.6303501945525487E-3</v>
      </c>
      <c r="N134" s="412"/>
    </row>
    <row r="135" spans="1:14" ht="16.5" customHeight="1" thickBot="1">
      <c r="B135" s="423">
        <f t="shared" si="9"/>
        <v>113</v>
      </c>
      <c r="C135" s="424" t="s">
        <v>177</v>
      </c>
      <c r="D135" s="425" t="s">
        <v>41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168.54400000000001</v>
      </c>
      <c r="J135" s="427">
        <v>169.607</v>
      </c>
      <c r="K135" s="411"/>
      <c r="L135" s="412"/>
      <c r="M135" s="413">
        <f t="shared" si="11"/>
        <v>6.3069584203530715E-3</v>
      </c>
      <c r="N135" s="412"/>
    </row>
    <row r="136" spans="1:14" ht="16.5" customHeight="1" thickTop="1" thickBot="1">
      <c r="B136" s="428">
        <f t="shared" si="9"/>
        <v>114</v>
      </c>
      <c r="C136" s="429" t="s">
        <v>178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10969.974</v>
      </c>
      <c r="J136" s="293">
        <v>11105.924000000001</v>
      </c>
      <c r="K136" s="178" t="s">
        <v>75</v>
      </c>
      <c r="M136" s="176" t="e">
        <f>+(#REF!-#REF!)/#REF!</f>
        <v>#REF!</v>
      </c>
    </row>
    <row r="137" spans="1:14" ht="13.5" customHeight="1" thickTop="1" thickBot="1">
      <c r="B137" s="465" t="s">
        <v>179</v>
      </c>
      <c r="C137" s="466"/>
      <c r="D137" s="466"/>
      <c r="E137" s="466"/>
      <c r="F137" s="466"/>
      <c r="G137" s="466"/>
      <c r="H137" s="466"/>
      <c r="I137" s="466"/>
      <c r="J137" s="467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180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122.968</v>
      </c>
      <c r="J138" s="363">
        <v>123.476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468" t="s">
        <v>181</v>
      </c>
      <c r="C140" s="468"/>
      <c r="D140" s="468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182</v>
      </c>
      <c r="C141" s="442"/>
      <c r="D141" s="442" t="s">
        <v>28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183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454"/>
      <c r="C143" s="455"/>
      <c r="D143" s="455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28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28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28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autoFilter ref="D1:D591"/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17-01-22</vt:lpstr>
      <vt:lpstr>'17-01-22'!Zone_d_impression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2022-01-17T13:38:22Z</dcterms:created>
  <dcterms:modified xsi:type="dcterms:W3CDTF">2022-01-17T13:40:52Z</dcterms:modified>
</cp:coreProperties>
</file>