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0-01-22" sheetId="1" r:id="rId1"/>
  </sheets>
  <definedNames>
    <definedName name="_xlnm._FilterDatabase" localSheetId="0" hidden="1">'10-01-22'!$D$1:$D$591</definedName>
    <definedName name="_xlnm.Print_Area" localSheetId="0">'10-01-22'!$B$1:$N$139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<sst xmlns="http://schemas.openxmlformats.org/spreadsheetml/2006/main" count="307" uniqueCount="184">
  <si>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</si>
  <si>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</si>
  <si>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</si>
  <si>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</si>
  <si>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</si>
  <si>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</si>
  <si>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</si>
  <si>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</si>
  <si>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</si>
  <si>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</si>
  <si>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</si>
  <si>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</si>
  <si>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</si>
  <si>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</si>
  <si>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</si>
  <si>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</si>
  <si>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</si>
  <si>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</si>
  <si>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</si>
  <si>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</si>
  <si>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</si>
  <si>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</si>
  <si>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</si>
  <si>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</si>
  <si>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</si>
  <si>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</si>
  <si>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</si>
  <si>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</si>
  <si>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</si>
  <si>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</si>
  <si>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</si>
  <si>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</si>
  <si>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</si>
  <si>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</si>
  <si>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</si>
  <si>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 -</t>
  </si>
  <si>
    <t xml:space="preserve"> -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</si>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</sst>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6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2" borderId="271" xfId="2" applyNumberFormat="1" applyFont="1" applyFill="1" applyBorder="1" applyAlignment="1">
      <alignment horizontal="right" vertical="center"/>
    </xf>
    <xf numFmtId="165" fontId="9" fillId="0" borderId="232" xfId="2" applyNumberFormat="1" applyFont="1" applyBorder="1"/>
    <xf numFmtId="165" fontId="9" fillId="2" borderId="182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103" zoomScale="93" zoomScaleNormal="93" zoomScaleSheetLayoutView="100" workbookViewId="0">
      <selection activeCell="O121" sqref="O121"/>
    </sheetView>
  </sheetViews>
  <sheetFormatPr baseColWidth="10" defaultColWidth="11.42578125" defaultRowHeight="15.75"/>
  <cols>
    <col min="1" max="1" width="2.7109375" style="2" customWidth="1"/>
    <col min="2" max="2" width="4" style="443" customWidth="1"/>
    <col min="3" max="3" width="41.140625" style="442" customWidth="1"/>
    <col min="4" max="4" width="42" style="442" customWidth="1"/>
    <col min="5" max="5" width="13" style="443" customWidth="1"/>
    <col min="6" max="6" width="10.28515625" style="443" customWidth="1"/>
    <col min="7" max="7" width="10.140625" style="443" customWidth="1"/>
    <col min="8" max="8" width="20" style="444" customWidth="1"/>
    <col min="9" max="9" width="21.42578125" style="444" customWidth="1"/>
    <col min="10" max="10" width="19.140625" style="44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7" t="s">
        <v>0</v>
      </c>
      <c r="C1" s="508"/>
      <c r="D1" s="509" t="s">
        <v>1</v>
      </c>
      <c r="E1" s="510" t="s">
        <v>2</v>
      </c>
      <c r="F1" s="511"/>
      <c r="G1" s="516" t="s">
        <v>3</v>
      </c>
      <c r="H1" s="508"/>
      <c r="I1" s="509" t="s">
        <v>4</v>
      </c>
      <c r="J1" s="519" t="s">
        <v>5</v>
      </c>
      <c r="K1" s="1"/>
    </row>
    <row r="2" spans="2:14" ht="10.5" customHeight="1">
      <c r="B2" s="486"/>
      <c r="C2" s="487"/>
      <c r="D2" s="491"/>
      <c r="E2" s="512"/>
      <c r="F2" s="513"/>
      <c r="G2" s="517"/>
      <c r="H2" s="487"/>
      <c r="I2" s="491"/>
      <c r="J2" s="520"/>
      <c r="K2" s="1"/>
    </row>
    <row r="3" spans="2:14" ht="12.75" customHeight="1" thickBot="1">
      <c r="B3" s="488"/>
      <c r="C3" s="489"/>
      <c r="D3" s="492"/>
      <c r="E3" s="514"/>
      <c r="F3" s="515"/>
      <c r="G3" s="518"/>
      <c r="H3" s="489"/>
      <c r="I3" s="492"/>
      <c r="J3" s="521"/>
      <c r="K3" s="1"/>
    </row>
    <row r="4" spans="2:14" ht="18" customHeight="1" thickTop="1" thickBot="1">
      <c r="B4" s="501" t="s">
        <v>6</v>
      </c>
      <c r="C4" s="502"/>
      <c r="D4" s="502"/>
      <c r="E4" s="502"/>
      <c r="F4" s="502"/>
      <c r="G4" s="502"/>
      <c r="H4" s="502"/>
      <c r="I4" s="502"/>
      <c r="J4" s="503"/>
      <c r="K4" s="1"/>
      <c r="M4" s="4" t="s">
        <v>7</v>
      </c>
    </row>
    <row r="5" spans="2:14" ht="17.25" customHeight="1" thickTop="1" thickBot="1">
      <c r="B5" s="456" t="s">
        <v>8</v>
      </c>
      <c r="C5" s="457"/>
      <c r="D5" s="457"/>
      <c r="E5" s="457"/>
      <c r="F5" s="457"/>
      <c r="G5" s="457"/>
      <c r="H5" s="457"/>
      <c r="I5" s="457"/>
      <c r="J5" s="458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209.02099999999999</v>
      </c>
      <c r="J6" s="12">
        <v>209.10300000000001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143.28700000000001</v>
      </c>
      <c r="J7" s="21">
        <v>143.351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119.452</v>
      </c>
      <c r="J8" s="25">
        <v>119.503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128.708</v>
      </c>
      <c r="J9" s="21">
        <v>128.762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124.798</v>
      </c>
      <c r="J10" s="21">
        <v>124.854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124.505</v>
      </c>
      <c r="J11" s="35">
        <v>124.566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119.944</v>
      </c>
      <c r="J12" s="21">
        <v>119.991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48.517000000000003</v>
      </c>
      <c r="J13" s="46">
        <v>48.534999999999997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34.896000000000001</v>
      </c>
      <c r="J14" s="46">
        <v>34.911000000000001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118.57</v>
      </c>
      <c r="J15" s="46">
        <v>118.621</v>
      </c>
      <c r="K15" s="13"/>
      <c r="L15" s="39"/>
      <c r="M15" s="14"/>
      <c r="N15" s="52"/>
    </row>
    <row r="16" spans="2:14" ht="17.25" customHeight="1" thickTop="1" thickBot="1">
      <c r="B16" s="456" t="s">
        <v>27</v>
      </c>
      <c r="C16" s="457"/>
      <c r="D16" s="457"/>
      <c r="E16" s="457"/>
      <c r="F16" s="463"/>
      <c r="G16" s="457"/>
      <c r="H16" s="457"/>
      <c r="I16" s="457"/>
      <c r="J16" s="504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29</v>
      </c>
      <c r="D17" s="56" t="s">
        <v>30</v>
      </c>
      <c r="E17" s="9">
        <v>39084</v>
      </c>
      <c r="F17" s="10"/>
      <c r="G17" s="57"/>
      <c r="H17" s="12">
        <v>18.457999999999998</v>
      </c>
      <c r="I17" s="12">
        <v>18.477</v>
      </c>
      <c r="J17" s="12">
        <v>18.484000000000002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31</v>
      </c>
      <c r="D18" s="60" t="s">
        <v>32</v>
      </c>
      <c r="E18" s="61">
        <v>42003</v>
      </c>
      <c r="F18" s="62"/>
      <c r="G18" s="45"/>
      <c r="H18" s="46">
        <v>130.23099999999999</v>
      </c>
      <c r="I18" s="46">
        <v>130.303</v>
      </c>
      <c r="J18" s="46">
        <v>130.334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33</v>
      </c>
      <c r="D19" s="63" t="s">
        <v>34</v>
      </c>
      <c r="E19" s="18">
        <v>39503</v>
      </c>
      <c r="F19" s="19"/>
      <c r="G19" s="24"/>
      <c r="H19" s="46">
        <v>1.194</v>
      </c>
      <c r="I19" s="46" t="s">
        <v>35</v>
      </c>
      <c r="J19" s="46" t="s">
        <v>36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37</v>
      </c>
      <c r="D20" s="66" t="s">
        <v>38</v>
      </c>
      <c r="E20" s="67">
        <v>43054</v>
      </c>
      <c r="F20" s="68"/>
      <c r="G20" s="45"/>
      <c r="H20" s="69">
        <v>125.19799999999999</v>
      </c>
      <c r="I20" s="69">
        <v>125.349</v>
      </c>
      <c r="J20" s="69">
        <v>125.39700000000001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39</v>
      </c>
      <c r="D21" s="71" t="s">
        <v>40</v>
      </c>
      <c r="E21" s="72">
        <v>42195</v>
      </c>
      <c r="F21" s="73"/>
      <c r="G21" s="24"/>
      <c r="H21" s="74">
        <v>12.212</v>
      </c>
      <c r="I21" s="74">
        <v>12.227</v>
      </c>
      <c r="J21" s="74">
        <v>12.233000000000001</v>
      </c>
      <c r="K21" s="13"/>
    </row>
    <row r="22" spans="2:14" s="14" customFormat="1" ht="18" customHeight="1">
      <c r="B22" s="58">
        <f t="shared" si="1"/>
        <v>16</v>
      </c>
      <c r="C22" s="75" t="s">
        <v>41</v>
      </c>
      <c r="D22" s="76" t="s">
        <v>42</v>
      </c>
      <c r="E22" s="72">
        <v>39175</v>
      </c>
      <c r="F22" s="77"/>
      <c r="G22" s="78"/>
      <c r="H22" s="46">
        <v>175.98599999999999</v>
      </c>
      <c r="I22" s="46">
        <v>176.179</v>
      </c>
      <c r="J22" s="46">
        <v>176.25800000000001</v>
      </c>
      <c r="K22" s="13"/>
    </row>
    <row r="23" spans="2:14" s="14" customFormat="1" ht="18" customHeight="1" thickBot="1">
      <c r="B23" s="58">
        <f t="shared" si="1"/>
        <v>17</v>
      </c>
      <c r="C23" s="79" t="s">
        <v>43</v>
      </c>
      <c r="D23" s="80" t="s">
        <v>30</v>
      </c>
      <c r="E23" s="81">
        <v>39084</v>
      </c>
      <c r="F23" s="82"/>
      <c r="G23" s="24"/>
      <c r="H23" s="74">
        <v>12.097</v>
      </c>
      <c r="I23" s="74">
        <v>12.106</v>
      </c>
      <c r="J23" s="74">
        <v>12.11</v>
      </c>
      <c r="K23" s="13"/>
    </row>
    <row r="24" spans="2:14" ht="17.25" customHeight="1" thickTop="1" thickBot="1">
      <c r="B24" s="58">
        <f t="shared" si="1"/>
        <v>18</v>
      </c>
      <c r="C24" s="83" t="s">
        <v>44</v>
      </c>
      <c r="D24" s="84" t="s">
        <v>45</v>
      </c>
      <c r="E24" s="85">
        <v>42356</v>
      </c>
      <c r="F24" s="86"/>
      <c r="G24" s="87"/>
      <c r="H24" s="46">
        <v>100.08499999999999</v>
      </c>
      <c r="I24" s="46">
        <v>100.215</v>
      </c>
      <c r="J24" s="46">
        <v>100.246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46</v>
      </c>
      <c r="D25" s="89" t="s">
        <v>47</v>
      </c>
      <c r="E25" s="90">
        <v>44431</v>
      </c>
      <c r="F25" s="86"/>
      <c r="G25" s="87"/>
      <c r="H25" s="91">
        <v>102.185</v>
      </c>
      <c r="I25" s="91">
        <v>102.31</v>
      </c>
      <c r="J25" s="91">
        <v>102.357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48</v>
      </c>
      <c r="D26" s="94" t="s">
        <v>42</v>
      </c>
      <c r="E26" s="72">
        <v>39175</v>
      </c>
      <c r="F26" s="95"/>
      <c r="G26" s="51"/>
      <c r="H26" s="46">
        <v>14.494999999999999</v>
      </c>
      <c r="I26" s="46">
        <v>14.5</v>
      </c>
      <c r="J26" s="46">
        <v>14.502000000000001</v>
      </c>
      <c r="K26" s="13"/>
      <c r="L26" s="96"/>
      <c r="M26" s="14"/>
      <c r="N26" s="64"/>
    </row>
    <row r="27" spans="2:14" ht="18" customHeight="1" thickTop="1" thickBot="1">
      <c r="B27" s="505" t="s">
        <v>49</v>
      </c>
      <c r="C27" s="506"/>
      <c r="D27" s="506"/>
      <c r="E27" s="506"/>
      <c r="F27" s="506"/>
      <c r="G27" s="506"/>
      <c r="H27" s="506"/>
      <c r="I27" s="506"/>
      <c r="J27" s="504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50</v>
      </c>
      <c r="D28" s="100" t="s">
        <v>51</v>
      </c>
      <c r="E28" s="101">
        <v>38740</v>
      </c>
      <c r="F28" s="102"/>
      <c r="G28" s="103"/>
      <c r="H28" s="104">
        <v>1.952</v>
      </c>
      <c r="I28" s="104">
        <v>1.952</v>
      </c>
      <c r="J28" s="104">
        <v>1.9570000000000001</v>
      </c>
      <c r="K28" s="105" t="s">
        <v>52</v>
      </c>
      <c r="L28" s="14"/>
      <c r="M28" s="15" t="e">
        <f>+(I28-#REF!)/#REF!</f>
        <v>#REF!</v>
      </c>
      <c r="N28" s="14"/>
    </row>
    <row r="29" spans="2:14" ht="18" customHeight="1" thickTop="1" thickBot="1">
      <c r="B29" s="456" t="s">
        <v>53</v>
      </c>
      <c r="C29" s="457"/>
      <c r="D29" s="457"/>
      <c r="E29" s="457"/>
      <c r="F29" s="457"/>
      <c r="G29" s="457"/>
      <c r="H29" s="463"/>
      <c r="I29" s="463"/>
      <c r="J29" s="464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54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65.950999999999993</v>
      </c>
      <c r="J30" s="112">
        <v>65.97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55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137.32599999999999</v>
      </c>
      <c r="J31" s="117">
        <v>137.50200000000001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56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106.405</v>
      </c>
      <c r="J32" s="125">
        <v>106.42700000000001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57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111.355</v>
      </c>
      <c r="J33" s="131">
        <v>111.40300000000001</v>
      </c>
      <c r="K33" s="13"/>
      <c r="L33" s="14"/>
      <c r="M33" s="132"/>
      <c r="N33" s="14"/>
    </row>
    <row r="34" spans="2:14" ht="14.25" customHeight="1" thickTop="1" thickBot="1">
      <c r="B34" s="462" t="s">
        <v>58</v>
      </c>
      <c r="C34" s="463"/>
      <c r="D34" s="463"/>
      <c r="E34" s="463"/>
      <c r="F34" s="463"/>
      <c r="G34" s="463"/>
      <c r="H34" s="463"/>
      <c r="I34" s="463"/>
      <c r="J34" s="464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59</v>
      </c>
      <c r="D35" s="138" t="s">
        <v>60</v>
      </c>
      <c r="E35" s="139">
        <v>39540</v>
      </c>
      <c r="F35" s="140"/>
      <c r="G35" s="111"/>
      <c r="H35" s="12">
        <v>139.02799999999999</v>
      </c>
      <c r="I35" s="12">
        <v>137.71600000000001</v>
      </c>
      <c r="J35" s="12">
        <v>137.75800000000001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61</v>
      </c>
      <c r="D36" s="138" t="s">
        <v>60</v>
      </c>
      <c r="E36" s="143">
        <v>39540</v>
      </c>
      <c r="F36" s="144"/>
      <c r="G36" s="45"/>
      <c r="H36" s="145">
        <v>533.14300000000003</v>
      </c>
      <c r="I36" s="145">
        <v>529.46500000000003</v>
      </c>
      <c r="J36" s="145">
        <v>529.66999999999996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62</v>
      </c>
      <c r="D37" s="146" t="s">
        <v>63</v>
      </c>
      <c r="E37" s="143">
        <v>39736</v>
      </c>
      <c r="F37" s="144"/>
      <c r="G37" s="147"/>
      <c r="H37" s="145">
        <v>137.90600000000001</v>
      </c>
      <c r="I37" s="145">
        <v>136.69</v>
      </c>
      <c r="J37" s="145">
        <v>137.62700000000001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64</v>
      </c>
      <c r="D38" s="146" t="s">
        <v>38</v>
      </c>
      <c r="E38" s="143">
        <v>39657</v>
      </c>
      <c r="F38" s="144"/>
      <c r="G38" s="147"/>
      <c r="H38" s="149">
        <v>176.09200000000001</v>
      </c>
      <c r="I38" s="149">
        <v>173.67400000000001</v>
      </c>
      <c r="J38" s="149">
        <v>173.52199999999999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65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97.631</v>
      </c>
      <c r="J39" s="149">
        <v>97.438999999999993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66</v>
      </c>
      <c r="D40" s="153" t="s">
        <v>10</v>
      </c>
      <c r="E40" s="154">
        <v>40672</v>
      </c>
      <c r="F40" s="155"/>
      <c r="G40" s="147"/>
      <c r="H40" s="145">
        <v>131.857</v>
      </c>
      <c r="I40" s="145">
        <v>131.02699999999999</v>
      </c>
      <c r="J40" s="145">
        <v>131.172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67</v>
      </c>
      <c r="D41" s="156" t="s">
        <v>32</v>
      </c>
      <c r="E41" s="143">
        <v>42003</v>
      </c>
      <c r="F41" s="144"/>
      <c r="G41" s="147"/>
      <c r="H41" s="91">
        <v>167.72</v>
      </c>
      <c r="I41" s="91">
        <v>164.30099999999999</v>
      </c>
      <c r="J41" s="91">
        <v>165.023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68</v>
      </c>
      <c r="D42" s="157" t="s">
        <v>32</v>
      </c>
      <c r="E42" s="158" t="s">
        <v>69</v>
      </c>
      <c r="F42" s="155"/>
      <c r="G42" s="147"/>
      <c r="H42" s="159">
        <v>149.70400000000001</v>
      </c>
      <c r="I42" s="159">
        <v>146.953</v>
      </c>
      <c r="J42" s="159">
        <v>147.136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70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22.798999999999999</v>
      </c>
      <c r="J43" s="91">
        <v>22.853999999999999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71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91.397000000000006</v>
      </c>
      <c r="J44" s="167">
        <v>91.332999999999998</v>
      </c>
      <c r="K44" s="13"/>
      <c r="L44" s="39"/>
      <c r="M44" s="14"/>
      <c r="N44" s="168"/>
    </row>
    <row r="45" spans="2:14" ht="16.5" customHeight="1" thickTop="1" thickBot="1">
      <c r="B45" s="456" t="s">
        <v>72</v>
      </c>
      <c r="C45" s="457"/>
      <c r="D45" s="457"/>
      <c r="E45" s="457"/>
      <c r="F45" s="457"/>
      <c r="G45" s="457"/>
      <c r="H45" s="457"/>
      <c r="I45" s="457"/>
      <c r="J45" s="458"/>
      <c r="K45" s="1"/>
      <c r="M45" s="169"/>
    </row>
    <row r="46" spans="2:14" ht="17.25" customHeight="1" thickTop="1" thickBot="1">
      <c r="B46" s="107">
        <v>36</v>
      </c>
      <c r="C46" s="170" t="s">
        <v>73</v>
      </c>
      <c r="D46" s="138" t="s">
        <v>60</v>
      </c>
      <c r="E46" s="171">
        <v>38022</v>
      </c>
      <c r="F46" s="172"/>
      <c r="G46" s="173"/>
      <c r="H46" s="174">
        <v>2242.1210000000001</v>
      </c>
      <c r="I46" s="174">
        <v>2242.1210000000001</v>
      </c>
      <c r="J46" s="174">
        <v>2235.2440000000001</v>
      </c>
      <c r="K46" s="175" t="s">
        <v>74</v>
      </c>
      <c r="M46" s="176">
        <f>+(J46-I46)/I46</f>
        <v>-3.0671850448748986E-3</v>
      </c>
    </row>
    <row r="47" spans="2:14" ht="17.25" customHeight="1" thickTop="1" thickBot="1">
      <c r="B47" s="107">
        <f>B46+1</f>
        <v>37</v>
      </c>
      <c r="C47" s="148" t="s">
        <v>75</v>
      </c>
      <c r="D47" s="146" t="s">
        <v>42</v>
      </c>
      <c r="E47" s="171">
        <v>39745</v>
      </c>
      <c r="F47" s="172"/>
      <c r="G47" s="177"/>
      <c r="H47" s="145">
        <v>127.962</v>
      </c>
      <c r="I47" s="145">
        <v>130.72300000000001</v>
      </c>
      <c r="J47" s="145">
        <v>129.10300000000001</v>
      </c>
      <c r="K47" s="178" t="s">
        <v>76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77</v>
      </c>
      <c r="D48" s="146" t="s">
        <v>63</v>
      </c>
      <c r="E48" s="171">
        <v>39937</v>
      </c>
      <c r="F48" s="172"/>
      <c r="G48" s="179"/>
      <c r="H48" s="149">
        <v>216.05699999999999</v>
      </c>
      <c r="I48" s="149">
        <v>221.08</v>
      </c>
      <c r="J48" s="149">
        <v>219.89500000000001</v>
      </c>
      <c r="K48" s="178" t="s">
        <v>76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78</v>
      </c>
      <c r="D49" s="146" t="s">
        <v>51</v>
      </c>
      <c r="E49" s="171">
        <v>38740</v>
      </c>
      <c r="F49" s="172"/>
      <c r="G49" s="179"/>
      <c r="H49" s="149">
        <v>2.98</v>
      </c>
      <c r="I49" s="149">
        <v>2.98</v>
      </c>
      <c r="J49" s="149">
        <v>2.9820000000000002</v>
      </c>
      <c r="K49" s="181" t="s">
        <v>52</v>
      </c>
      <c r="M49" s="176">
        <f t="shared" ref="M49:M56" si="5">+(J49-I49)/I49</f>
        <v>6.7114093959739054E-4</v>
      </c>
    </row>
    <row r="50" spans="1:14" ht="17.25" customHeight="1" thickTop="1" thickBot="1">
      <c r="A50" s="2" t="s">
        <v>79</v>
      </c>
      <c r="B50" s="107">
        <f t="shared" si="4"/>
        <v>40</v>
      </c>
      <c r="C50" s="180" t="s">
        <v>80</v>
      </c>
      <c r="D50" s="146" t="s">
        <v>51</v>
      </c>
      <c r="E50" s="171">
        <v>38740</v>
      </c>
      <c r="F50" s="172"/>
      <c r="G50" s="179"/>
      <c r="H50" s="182">
        <v>2.6789999999999998</v>
      </c>
      <c r="I50" s="182">
        <v>2.6789999999999998</v>
      </c>
      <c r="J50" s="182">
        <v>2.68</v>
      </c>
      <c r="K50" s="178" t="s">
        <v>76</v>
      </c>
      <c r="M50" s="176">
        <f t="shared" si="5"/>
        <v>3.7327360955592909E-4</v>
      </c>
    </row>
    <row r="51" spans="1:14" ht="17.25" customHeight="1" thickTop="1" thickBot="1">
      <c r="B51" s="107">
        <f t="shared" si="4"/>
        <v>41</v>
      </c>
      <c r="C51" s="183" t="s">
        <v>81</v>
      </c>
      <c r="D51" s="184" t="s">
        <v>40</v>
      </c>
      <c r="E51" s="185">
        <v>41984</v>
      </c>
      <c r="F51" s="186"/>
      <c r="G51" s="177"/>
      <c r="H51" s="182">
        <v>65.25</v>
      </c>
      <c r="I51" s="182">
        <v>65.25</v>
      </c>
      <c r="J51" s="182">
        <v>65.183000000000007</v>
      </c>
      <c r="K51" s="178" t="s">
        <v>76</v>
      </c>
      <c r="M51" s="176">
        <f t="shared" si="5"/>
        <v>-1.0268199233715413E-3</v>
      </c>
    </row>
    <row r="52" spans="1:14" ht="17.25" customHeight="1" thickTop="1">
      <c r="B52" s="187">
        <f t="shared" si="4"/>
        <v>42</v>
      </c>
      <c r="C52" s="148" t="s">
        <v>82</v>
      </c>
      <c r="D52" s="27" t="s">
        <v>23</v>
      </c>
      <c r="E52" s="188">
        <v>42087</v>
      </c>
      <c r="F52" s="172"/>
      <c r="G52" s="179"/>
      <c r="H52" s="189">
        <v>1.3360000000000001</v>
      </c>
      <c r="I52" s="189">
        <v>1.3360000000000001</v>
      </c>
      <c r="J52" s="189">
        <v>1.337</v>
      </c>
      <c r="K52" s="190"/>
      <c r="M52" s="191">
        <f t="shared" si="5"/>
        <v>7.4850299401189359E-4</v>
      </c>
    </row>
    <row r="53" spans="1:14" ht="16.5" customHeight="1">
      <c r="B53" s="187">
        <f t="shared" si="4"/>
        <v>43</v>
      </c>
      <c r="C53" s="180" t="s">
        <v>84</v>
      </c>
      <c r="D53" s="27" t="s">
        <v>23</v>
      </c>
      <c r="E53" s="188">
        <v>42087</v>
      </c>
      <c r="F53" s="172"/>
      <c r="G53" s="179"/>
      <c r="H53" s="91">
        <v>1.2290000000000001</v>
      </c>
      <c r="I53" s="91">
        <v>1.2290000000000001</v>
      </c>
      <c r="J53" s="91">
        <v>1.234</v>
      </c>
      <c r="K53" s="190"/>
      <c r="M53" s="191">
        <f t="shared" si="5"/>
        <v>4.0683482506101648E-3</v>
      </c>
    </row>
    <row r="54" spans="1:14" ht="16.5" customHeight="1">
      <c r="B54" s="187">
        <f t="shared" si="4"/>
        <v>44</v>
      </c>
      <c r="C54" s="148" t="s">
        <v>85</v>
      </c>
      <c r="D54" s="27" t="s">
        <v>23</v>
      </c>
      <c r="E54" s="188">
        <v>42087</v>
      </c>
      <c r="F54" s="172"/>
      <c r="G54" s="192"/>
      <c r="H54" s="145">
        <v>1.2</v>
      </c>
      <c r="I54" s="145">
        <v>1.2</v>
      </c>
      <c r="J54" s="145">
        <v>1.2050000000000001</v>
      </c>
      <c r="K54" s="190"/>
      <c r="M54" s="191">
        <f t="shared" si="5"/>
        <v>4.1666666666667629E-3</v>
      </c>
    </row>
    <row r="55" spans="1:14" ht="16.5" customHeight="1">
      <c r="B55" s="187">
        <f t="shared" si="4"/>
        <v>45</v>
      </c>
      <c r="C55" s="148" t="s">
        <v>86</v>
      </c>
      <c r="D55" s="27" t="s">
        <v>19</v>
      </c>
      <c r="E55" s="188">
        <v>42317</v>
      </c>
      <c r="F55" s="172"/>
      <c r="G55" s="192"/>
      <c r="H55" s="193">
        <v>106.676</v>
      </c>
      <c r="I55" s="193">
        <v>108.057</v>
      </c>
      <c r="J55" s="193">
        <v>108.075</v>
      </c>
      <c r="K55" s="190"/>
      <c r="M55" s="191">
        <f t="shared" si="5"/>
        <v>1.6657875010411802E-4</v>
      </c>
    </row>
    <row r="56" spans="1:14" ht="16.5" customHeight="1">
      <c r="B56" s="187">
        <f t="shared" si="4"/>
        <v>46</v>
      </c>
      <c r="C56" s="194" t="s">
        <v>87</v>
      </c>
      <c r="D56" s="195" t="s">
        <v>34</v>
      </c>
      <c r="E56" s="196">
        <v>39503</v>
      </c>
      <c r="F56" s="197"/>
      <c r="G56" s="24"/>
      <c r="H56" s="149" t="s">
        <v>88</v>
      </c>
      <c r="I56" s="149" t="s">
        <v>88</v>
      </c>
      <c r="J56" s="149" t="s">
        <v>88</v>
      </c>
      <c r="K56" s="190"/>
      <c r="M56" s="191" t="e">
        <f t="shared" si="5"/>
        <v>#VALUE!</v>
      </c>
    </row>
    <row r="57" spans="1:14" ht="16.5" customHeight="1">
      <c r="B57" s="187">
        <f t="shared" si="4"/>
        <v>47</v>
      </c>
      <c r="C57" s="194" t="s">
        <v>89</v>
      </c>
      <c r="D57" s="195" t="s">
        <v>90</v>
      </c>
      <c r="E57" s="198">
        <v>42842</v>
      </c>
      <c r="F57" s="199"/>
      <c r="G57" s="24"/>
      <c r="H57" s="149">
        <v>1187.8789999999999</v>
      </c>
      <c r="I57" s="149">
        <v>1187.8789999999999</v>
      </c>
      <c r="J57" s="149">
        <v>1167.837</v>
      </c>
      <c r="K57" s="190"/>
      <c r="M57" s="191" t="e">
        <f>+(I57-#REF!)/#REF!</f>
        <v>#REF!</v>
      </c>
    </row>
    <row r="58" spans="1:14" ht="16.5" customHeight="1">
      <c r="B58" s="187">
        <f t="shared" si="4"/>
        <v>48</v>
      </c>
      <c r="C58" s="194" t="s">
        <v>91</v>
      </c>
      <c r="D58" s="195" t="s">
        <v>19</v>
      </c>
      <c r="E58" s="198">
        <v>42874</v>
      </c>
      <c r="F58" s="199"/>
      <c r="G58" s="24"/>
      <c r="H58" s="200">
        <v>12.972</v>
      </c>
      <c r="I58" s="200">
        <v>12.999000000000001</v>
      </c>
      <c r="J58" s="200">
        <v>12.943</v>
      </c>
      <c r="K58" s="190"/>
      <c r="M58" s="191">
        <f>+(J58-I58)/I58</f>
        <v>-4.3080236941303897E-3</v>
      </c>
    </row>
    <row r="59" spans="1:14" ht="16.5" customHeight="1" thickBot="1">
      <c r="B59" s="187">
        <f t="shared" si="4"/>
        <v>49</v>
      </c>
      <c r="C59" s="201" t="s">
        <v>92</v>
      </c>
      <c r="D59" s="161" t="s">
        <v>10</v>
      </c>
      <c r="E59" s="202">
        <v>43045</v>
      </c>
      <c r="F59" s="203"/>
      <c r="G59" s="24"/>
      <c r="H59" s="204">
        <v>10.355</v>
      </c>
      <c r="I59" s="204">
        <v>10.667</v>
      </c>
      <c r="J59" s="204">
        <v>10.378</v>
      </c>
      <c r="K59" s="205"/>
      <c r="L59" s="206"/>
      <c r="M59" s="207">
        <f>+(J59-I59)/I59</f>
        <v>-2.7092903346770385E-2</v>
      </c>
      <c r="N59" s="206"/>
    </row>
    <row r="60" spans="1:14" ht="16.5" customHeight="1" thickTop="1" thickBot="1">
      <c r="B60" s="126">
        <f t="shared" si="4"/>
        <v>50</v>
      </c>
      <c r="C60" s="208" t="s">
        <v>93</v>
      </c>
      <c r="D60" s="209" t="s">
        <v>19</v>
      </c>
      <c r="E60" s="129">
        <v>44368</v>
      </c>
      <c r="F60" s="210"/>
      <c r="G60" s="51"/>
      <c r="H60" s="211">
        <v>11.433</v>
      </c>
      <c r="I60" s="211">
        <v>11.664999999999999</v>
      </c>
      <c r="J60" s="211">
        <v>11.653</v>
      </c>
      <c r="K60" s="205"/>
      <c r="L60" s="206"/>
      <c r="M60" s="207">
        <f>+(J60-I60)/I60</f>
        <v>-1.0287183883410783E-3</v>
      </c>
      <c r="N60" s="206"/>
    </row>
    <row r="61" spans="1:14" ht="16.5" customHeight="1" thickTop="1" thickBot="1">
      <c r="B61" s="462" t="s">
        <v>94</v>
      </c>
      <c r="C61" s="463"/>
      <c r="D61" s="463"/>
      <c r="E61" s="463"/>
      <c r="F61" s="463"/>
      <c r="G61" s="463"/>
      <c r="H61" s="463"/>
      <c r="I61" s="463"/>
      <c r="J61" s="464"/>
      <c r="K61" s="190"/>
      <c r="M61" s="191"/>
    </row>
    <row r="62" spans="1:14" ht="16.5" customHeight="1" thickTop="1" thickBot="1">
      <c r="B62" s="212">
        <v>51</v>
      </c>
      <c r="C62" s="213" t="s">
        <v>95</v>
      </c>
      <c r="D62" s="100" t="s">
        <v>13</v>
      </c>
      <c r="E62" s="214">
        <v>36626</v>
      </c>
      <c r="F62" s="215"/>
      <c r="G62" s="216"/>
      <c r="H62" s="217">
        <v>88.113</v>
      </c>
      <c r="I62" s="217">
        <v>86.957999999999998</v>
      </c>
      <c r="J62" s="217">
        <v>86.671999999999997</v>
      </c>
      <c r="K62" s="13"/>
      <c r="L62" s="14"/>
      <c r="M62" s="15"/>
      <c r="N62" s="14"/>
    </row>
    <row r="63" spans="1:14" ht="16.5" customHeight="1" thickTop="1" thickBot="1">
      <c r="B63" s="218"/>
      <c r="C63" s="480" t="s">
        <v>96</v>
      </c>
      <c r="D63" s="480"/>
      <c r="E63" s="480"/>
      <c r="F63" s="480"/>
      <c r="G63" s="480"/>
      <c r="H63" s="480"/>
      <c r="I63" s="480"/>
      <c r="J63" s="480"/>
      <c r="K63" s="464"/>
      <c r="L63" s="14"/>
      <c r="M63" s="92"/>
      <c r="N63" s="14"/>
    </row>
    <row r="64" spans="1:14" ht="16.5" customHeight="1" thickTop="1" thickBot="1">
      <c r="B64" s="219">
        <v>52</v>
      </c>
      <c r="C64" s="220" t="s">
        <v>97</v>
      </c>
      <c r="D64" s="221" t="s">
        <v>51</v>
      </c>
      <c r="E64" s="222">
        <v>40071</v>
      </c>
      <c r="F64" s="101"/>
      <c r="G64" s="223"/>
      <c r="H64" s="224">
        <v>1.288</v>
      </c>
      <c r="I64" s="224">
        <v>1.288</v>
      </c>
      <c r="J64" s="224">
        <v>1.2869999999999999</v>
      </c>
      <c r="K64" s="190" t="s">
        <v>83</v>
      </c>
      <c r="M64" s="176" t="e">
        <f>+(#REF!-I64)/I64</f>
        <v>#REF!</v>
      </c>
    </row>
    <row r="65" spans="2:14" ht="23.25" customHeight="1" thickTop="1" thickBot="1">
      <c r="B65" s="481" t="s">
        <v>98</v>
      </c>
      <c r="C65" s="482"/>
      <c r="D65" s="482"/>
      <c r="E65" s="482"/>
      <c r="F65" s="482"/>
      <c r="G65" s="482"/>
      <c r="H65" s="482"/>
      <c r="I65" s="482"/>
      <c r="J65" s="483"/>
      <c r="K65" s="1"/>
    </row>
    <row r="66" spans="2:14" ht="14.25" customHeight="1" thickTop="1" thickBot="1">
      <c r="B66" s="484" t="s">
        <v>0</v>
      </c>
      <c r="C66" s="485"/>
      <c r="D66" s="490" t="s">
        <v>1</v>
      </c>
      <c r="E66" s="493" t="s">
        <v>2</v>
      </c>
      <c r="F66" s="496" t="s">
        <v>99</v>
      </c>
      <c r="G66" s="497"/>
      <c r="H66" s="498" t="s">
        <v>3</v>
      </c>
      <c r="I66" s="469" t="s">
        <v>4</v>
      </c>
      <c r="J66" s="472" t="s">
        <v>5</v>
      </c>
      <c r="K66" s="1"/>
      <c r="M66" s="2"/>
    </row>
    <row r="67" spans="2:14" ht="13.5" customHeight="1">
      <c r="B67" s="486"/>
      <c r="C67" s="487"/>
      <c r="D67" s="491"/>
      <c r="E67" s="494"/>
      <c r="F67" s="475" t="s">
        <v>100</v>
      </c>
      <c r="G67" s="475" t="s">
        <v>101</v>
      </c>
      <c r="H67" s="499"/>
      <c r="I67" s="470"/>
      <c r="J67" s="473"/>
      <c r="K67" s="1"/>
      <c r="M67" s="2"/>
    </row>
    <row r="68" spans="2:14" ht="16.5" customHeight="1" thickBot="1">
      <c r="B68" s="488"/>
      <c r="C68" s="489"/>
      <c r="D68" s="492"/>
      <c r="E68" s="495"/>
      <c r="F68" s="476"/>
      <c r="G68" s="476"/>
      <c r="H68" s="500"/>
      <c r="I68" s="471"/>
      <c r="J68" s="474"/>
      <c r="K68" s="1"/>
      <c r="M68" s="2"/>
    </row>
    <row r="69" spans="2:14" ht="12" customHeight="1" thickTop="1" thickBot="1">
      <c r="B69" s="477" t="s">
        <v>102</v>
      </c>
      <c r="C69" s="478"/>
      <c r="D69" s="478"/>
      <c r="E69" s="478"/>
      <c r="F69" s="478"/>
      <c r="G69" s="478"/>
      <c r="H69" s="478"/>
      <c r="I69" s="478"/>
      <c r="J69" s="479"/>
      <c r="K69" s="1"/>
      <c r="M69" s="2"/>
    </row>
    <row r="70" spans="2:14" ht="17.25" customHeight="1" thickTop="1" thickBot="1">
      <c r="B70" s="225">
        <v>53</v>
      </c>
      <c r="C70" s="88" t="s">
        <v>103</v>
      </c>
      <c r="D70" s="226" t="s">
        <v>30</v>
      </c>
      <c r="E70" s="227">
        <v>36831</v>
      </c>
      <c r="F70" s="228">
        <v>44334</v>
      </c>
      <c r="G70" s="229">
        <v>4.548</v>
      </c>
      <c r="H70" s="230">
        <v>109.64400000000001</v>
      </c>
      <c r="I70" s="230">
        <v>109.73399999999999</v>
      </c>
      <c r="J70" s="230">
        <v>109.76900000000001</v>
      </c>
      <c r="K70" s="231"/>
      <c r="L70" s="39"/>
      <c r="M70" s="14"/>
      <c r="N70" s="232"/>
    </row>
    <row r="71" spans="2:14" ht="16.5" customHeight="1" thickTop="1" thickBot="1">
      <c r="B71" s="233">
        <f>B70+1</f>
        <v>54</v>
      </c>
      <c r="C71" s="234" t="s">
        <v>104</v>
      </c>
      <c r="D71" s="27" t="s">
        <v>23</v>
      </c>
      <c r="E71" s="235">
        <v>101.60599999999999</v>
      </c>
      <c r="F71" s="235">
        <v>44347</v>
      </c>
      <c r="G71" s="236">
        <v>3.7120000000000002</v>
      </c>
      <c r="H71" s="237">
        <v>101.621</v>
      </c>
      <c r="I71" s="237">
        <v>101.7</v>
      </c>
      <c r="J71" s="237">
        <v>101.73399999999999</v>
      </c>
      <c r="K71" s="238"/>
      <c r="L71" s="39"/>
      <c r="M71" s="14"/>
      <c r="N71" s="232"/>
    </row>
    <row r="72" spans="2:14" ht="16.5" customHeight="1" thickTop="1" thickBot="1">
      <c r="B72" s="239">
        <f t="shared" ref="B72:B90" si="6">B71+1</f>
        <v>55</v>
      </c>
      <c r="C72" s="240" t="s">
        <v>105</v>
      </c>
      <c r="D72" s="241" t="s">
        <v>23</v>
      </c>
      <c r="E72" s="242">
        <v>38847</v>
      </c>
      <c r="F72" s="242">
        <v>44453</v>
      </c>
      <c r="G72" s="243">
        <v>5.3090000000000002</v>
      </c>
      <c r="H72" s="237">
        <v>107.869</v>
      </c>
      <c r="I72" s="237">
        <v>107.99299999999999</v>
      </c>
      <c r="J72" s="237">
        <v>108.04</v>
      </c>
      <c r="K72" s="13"/>
      <c r="L72" s="39"/>
      <c r="M72" s="14"/>
      <c r="N72" s="244"/>
    </row>
    <row r="73" spans="2:14" ht="16.5" customHeight="1" thickTop="1" thickBot="1">
      <c r="B73" s="239">
        <f t="shared" si="6"/>
        <v>56</v>
      </c>
      <c r="C73" s="245" t="s">
        <v>106</v>
      </c>
      <c r="D73" s="241" t="s">
        <v>47</v>
      </c>
      <c r="E73" s="242">
        <v>36831</v>
      </c>
      <c r="F73" s="242">
        <v>44340</v>
      </c>
      <c r="G73" s="243">
        <v>5.3979999999999997</v>
      </c>
      <c r="H73" s="193">
        <v>105.07899999999999</v>
      </c>
      <c r="I73" s="193">
        <v>105.19</v>
      </c>
      <c r="J73" s="193">
        <v>105.235</v>
      </c>
      <c r="K73" s="13"/>
      <c r="L73" s="39"/>
      <c r="M73" s="14"/>
      <c r="N73" s="246"/>
    </row>
    <row r="74" spans="2:14" ht="16.5" customHeight="1" thickTop="1" thickBot="1">
      <c r="B74" s="239">
        <f t="shared" si="6"/>
        <v>57</v>
      </c>
      <c r="C74" s="240" t="s">
        <v>107</v>
      </c>
      <c r="D74" s="241" t="s">
        <v>108</v>
      </c>
      <c r="E74" s="242">
        <v>39209</v>
      </c>
      <c r="F74" s="242">
        <v>44344</v>
      </c>
      <c r="G74" s="243">
        <v>6.883</v>
      </c>
      <c r="H74" s="237">
        <v>107.086</v>
      </c>
      <c r="I74" s="237">
        <v>107.235</v>
      </c>
      <c r="J74" s="237">
        <v>107.29</v>
      </c>
      <c r="K74" s="13"/>
      <c r="L74" s="39"/>
      <c r="M74" s="14"/>
      <c r="N74" s="168"/>
    </row>
    <row r="75" spans="2:14" ht="14.25" customHeight="1" thickTop="1" thickBot="1">
      <c r="B75" s="247">
        <f t="shared" si="6"/>
        <v>58</v>
      </c>
      <c r="C75" s="240" t="s">
        <v>109</v>
      </c>
      <c r="D75" s="138" t="s">
        <v>60</v>
      </c>
      <c r="E75" s="242">
        <v>37865</v>
      </c>
      <c r="F75" s="242">
        <v>44342</v>
      </c>
      <c r="G75" s="243">
        <v>5.4109999999999996</v>
      </c>
      <c r="H75" s="237">
        <v>109.883</v>
      </c>
      <c r="I75" s="237">
        <v>109.991</v>
      </c>
      <c r="J75" s="237">
        <v>110.036</v>
      </c>
      <c r="K75" s="13"/>
      <c r="L75" s="39"/>
      <c r="M75" s="14"/>
      <c r="N75" s="133"/>
    </row>
    <row r="76" spans="2:14" ht="16.5" customHeight="1" thickTop="1" thickBot="1">
      <c r="B76" s="247">
        <f t="shared" si="6"/>
        <v>59</v>
      </c>
      <c r="C76" s="248" t="s">
        <v>110</v>
      </c>
      <c r="D76" s="241" t="s">
        <v>42</v>
      </c>
      <c r="E76" s="242">
        <v>35436</v>
      </c>
      <c r="F76" s="242">
        <v>44337</v>
      </c>
      <c r="G76" s="243">
        <v>5.2770000000000001</v>
      </c>
      <c r="H76" s="237">
        <v>106.47199999999999</v>
      </c>
      <c r="I76" s="237">
        <v>106.581</v>
      </c>
      <c r="J76" s="237">
        <v>106.626</v>
      </c>
      <c r="K76" s="13"/>
      <c r="L76" s="39"/>
      <c r="M76" s="14"/>
      <c r="N76" s="168"/>
    </row>
    <row r="77" spans="2:14" ht="16.5" customHeight="1" thickTop="1" thickBot="1">
      <c r="B77" s="247">
        <f t="shared" si="6"/>
        <v>60</v>
      </c>
      <c r="C77" s="248" t="s">
        <v>111</v>
      </c>
      <c r="D77" s="249" t="s">
        <v>10</v>
      </c>
      <c r="E77" s="242">
        <v>35464</v>
      </c>
      <c r="F77" s="228">
        <v>44334</v>
      </c>
      <c r="G77" s="243">
        <v>4.8209999999999997</v>
      </c>
      <c r="H77" s="237">
        <v>103.512</v>
      </c>
      <c r="I77" s="237">
        <v>103.613</v>
      </c>
      <c r="J77" s="237">
        <v>103.654</v>
      </c>
      <c r="K77" s="13"/>
      <c r="L77" s="39"/>
      <c r="M77" s="14"/>
      <c r="N77" s="232"/>
    </row>
    <row r="78" spans="2:14" ht="15" customHeight="1" thickTop="1" thickBot="1">
      <c r="B78" s="239">
        <f t="shared" si="6"/>
        <v>61</v>
      </c>
      <c r="C78" s="248" t="s">
        <v>112</v>
      </c>
      <c r="D78" s="241" t="s">
        <v>34</v>
      </c>
      <c r="E78" s="242">
        <v>37207</v>
      </c>
      <c r="F78" s="242">
        <v>44376</v>
      </c>
      <c r="G78" s="243">
        <v>2.63</v>
      </c>
      <c r="H78" s="237">
        <v>103.245</v>
      </c>
      <c r="I78" s="237">
        <v>103.48099999999999</v>
      </c>
      <c r="J78" s="237">
        <v>103.502</v>
      </c>
      <c r="K78" s="13"/>
      <c r="L78" s="39"/>
      <c r="M78" s="14"/>
      <c r="N78" s="232"/>
    </row>
    <row r="79" spans="2:14" ht="16.5" customHeight="1" thickTop="1" thickBot="1">
      <c r="B79" s="247">
        <f t="shared" si="6"/>
        <v>62</v>
      </c>
      <c r="C79" s="248" t="s">
        <v>113</v>
      </c>
      <c r="D79" s="241" t="s">
        <v>114</v>
      </c>
      <c r="E79" s="242">
        <v>37242</v>
      </c>
      <c r="F79" s="242">
        <v>44291</v>
      </c>
      <c r="G79" s="243">
        <v>5.7060000000000004</v>
      </c>
      <c r="H79" s="237">
        <v>107.099</v>
      </c>
      <c r="I79" s="237">
        <v>107.208</v>
      </c>
      <c r="J79" s="237">
        <v>107.2351</v>
      </c>
      <c r="K79" s="13"/>
      <c r="L79" s="39"/>
      <c r="M79" s="14"/>
      <c r="N79" s="64"/>
    </row>
    <row r="80" spans="2:14" ht="17.25" customHeight="1" thickTop="1" thickBot="1">
      <c r="B80" s="247">
        <f t="shared" si="6"/>
        <v>63</v>
      </c>
      <c r="C80" s="240" t="s">
        <v>115</v>
      </c>
      <c r="D80" s="241" t="s">
        <v>116</v>
      </c>
      <c r="E80" s="242">
        <v>36075</v>
      </c>
      <c r="F80" s="242">
        <v>44319</v>
      </c>
      <c r="G80" s="243">
        <v>6.3419999999999996</v>
      </c>
      <c r="H80" s="237">
        <v>109.10899999999999</v>
      </c>
      <c r="I80" s="237">
        <v>109.22799999999999</v>
      </c>
      <c r="J80" s="237">
        <v>109.276</v>
      </c>
      <c r="K80" s="13"/>
      <c r="L80" s="39"/>
      <c r="M80" s="14"/>
      <c r="N80" s="133"/>
    </row>
    <row r="81" spans="1:14" ht="16.5" customHeight="1" thickTop="1" thickBot="1">
      <c r="B81" s="247">
        <f t="shared" si="6"/>
        <v>64</v>
      </c>
      <c r="C81" s="240" t="s">
        <v>117</v>
      </c>
      <c r="D81" s="241" t="s">
        <v>19</v>
      </c>
      <c r="E81" s="242">
        <v>37396</v>
      </c>
      <c r="F81" s="242">
        <v>44344</v>
      </c>
      <c r="G81" s="243">
        <v>4.085</v>
      </c>
      <c r="H81" s="237">
        <v>106.026</v>
      </c>
      <c r="I81" s="237">
        <v>106.10599999999999</v>
      </c>
      <c r="J81" s="237">
        <v>106.137</v>
      </c>
      <c r="K81" s="250"/>
      <c r="L81" s="251"/>
      <c r="M81" s="5"/>
      <c r="N81" s="53"/>
    </row>
    <row r="82" spans="1:14" ht="16.5" customHeight="1" thickTop="1" thickBot="1">
      <c r="B82" s="247">
        <f t="shared" si="6"/>
        <v>65</v>
      </c>
      <c r="C82" s="240" t="s">
        <v>118</v>
      </c>
      <c r="D82" s="241" t="s">
        <v>63</v>
      </c>
      <c r="E82" s="72">
        <v>40211</v>
      </c>
      <c r="F82" s="242">
        <v>44344</v>
      </c>
      <c r="G82" s="252">
        <v>3.66</v>
      </c>
      <c r="H82" s="237">
        <v>105.277</v>
      </c>
      <c r="I82" s="237">
        <v>105.35299999999999</v>
      </c>
      <c r="J82" s="237">
        <v>105.386</v>
      </c>
      <c r="K82" s="13"/>
      <c r="L82" s="39"/>
      <c r="M82" s="14"/>
      <c r="N82" s="168"/>
    </row>
    <row r="83" spans="1:14" ht="16.5" customHeight="1" thickTop="1" thickBot="1">
      <c r="B83" s="239">
        <f t="shared" si="6"/>
        <v>66</v>
      </c>
      <c r="C83" s="248" t="s">
        <v>119</v>
      </c>
      <c r="D83" s="253" t="s">
        <v>120</v>
      </c>
      <c r="E83" s="242">
        <v>33910</v>
      </c>
      <c r="F83" s="242">
        <v>44281</v>
      </c>
      <c r="G83" s="243">
        <v>4.9409999999999998</v>
      </c>
      <c r="H83" s="237">
        <v>105.38800000000001</v>
      </c>
      <c r="I83" s="237">
        <v>105.505</v>
      </c>
      <c r="J83" s="237">
        <v>105.55</v>
      </c>
      <c r="K83" s="13"/>
      <c r="L83" s="39"/>
      <c r="M83" s="14"/>
      <c r="N83" s="254"/>
    </row>
    <row r="84" spans="1:14" ht="14.25" customHeight="1" thickTop="1" thickBot="1">
      <c r="B84" s="247">
        <f t="shared" si="6"/>
        <v>67</v>
      </c>
      <c r="C84" s="240" t="s">
        <v>121</v>
      </c>
      <c r="D84" s="226" t="s">
        <v>122</v>
      </c>
      <c r="E84" s="242">
        <v>36815</v>
      </c>
      <c r="F84" s="242">
        <v>44341</v>
      </c>
      <c r="G84" s="243">
        <v>4.1289999999999996</v>
      </c>
      <c r="H84" s="237">
        <v>104.652</v>
      </c>
      <c r="I84" s="237">
        <v>104.765</v>
      </c>
      <c r="J84" s="237">
        <v>104.81100000000001</v>
      </c>
      <c r="K84" s="13"/>
      <c r="L84" s="39"/>
      <c r="M84" s="14"/>
      <c r="N84" s="133"/>
    </row>
    <row r="85" spans="1:14" s="14" customFormat="1" ht="16.5" customHeight="1" thickTop="1" thickBot="1">
      <c r="A85" s="168"/>
      <c r="B85" s="247">
        <f t="shared" si="6"/>
        <v>68</v>
      </c>
      <c r="C85" s="255" t="s">
        <v>123</v>
      </c>
      <c r="D85" s="241" t="s">
        <v>25</v>
      </c>
      <c r="E85" s="256">
        <v>35744</v>
      </c>
      <c r="F85" s="235">
        <v>44347</v>
      </c>
      <c r="G85" s="243">
        <v>5.4489999999999998</v>
      </c>
      <c r="H85" s="237">
        <v>104.146</v>
      </c>
      <c r="I85" s="237">
        <v>104.155</v>
      </c>
      <c r="J85" s="237">
        <v>104.2</v>
      </c>
      <c r="K85" s="13"/>
      <c r="L85" s="39"/>
      <c r="N85" s="254"/>
    </row>
    <row r="86" spans="1:14" ht="16.5" customHeight="1" thickTop="1" thickBot="1">
      <c r="B86" s="247">
        <f t="shared" si="6"/>
        <v>69</v>
      </c>
      <c r="C86" s="257" t="s">
        <v>124</v>
      </c>
      <c r="D86" s="27" t="s">
        <v>45</v>
      </c>
      <c r="E86" s="242">
        <v>39604</v>
      </c>
      <c r="F86" s="242">
        <v>44344</v>
      </c>
      <c r="G86" s="258">
        <v>3.7090000000000001</v>
      </c>
      <c r="H86" s="237">
        <v>106.95699999999999</v>
      </c>
      <c r="I86" s="237">
        <v>107.04</v>
      </c>
      <c r="J86" s="237">
        <v>107.068</v>
      </c>
      <c r="K86" s="1"/>
    </row>
    <row r="87" spans="1:14" ht="16.5" customHeight="1" thickTop="1" thickBot="1">
      <c r="B87" s="247">
        <f t="shared" si="6"/>
        <v>70</v>
      </c>
      <c r="C87" s="248" t="s">
        <v>125</v>
      </c>
      <c r="D87" s="27" t="s">
        <v>15</v>
      </c>
      <c r="E87" s="242">
        <v>35481</v>
      </c>
      <c r="F87" s="242">
        <v>44340</v>
      </c>
      <c r="G87" s="243">
        <v>5.407</v>
      </c>
      <c r="H87" s="237">
        <v>104.691</v>
      </c>
      <c r="I87" s="237">
        <v>104.8</v>
      </c>
      <c r="J87" s="237">
        <v>104.843</v>
      </c>
      <c r="K87" s="13"/>
      <c r="L87" s="39"/>
      <c r="M87" s="14"/>
      <c r="N87" s="133"/>
    </row>
    <row r="88" spans="1:14" ht="16.5" customHeight="1" thickTop="1" thickBot="1">
      <c r="B88" s="259">
        <f t="shared" si="6"/>
        <v>71</v>
      </c>
      <c r="C88" s="260" t="s">
        <v>126</v>
      </c>
      <c r="D88" s="261" t="s">
        <v>38</v>
      </c>
      <c r="E88" s="227">
        <v>39706</v>
      </c>
      <c r="F88" s="262">
        <v>44343</v>
      </c>
      <c r="G88" s="263">
        <v>5.7569999999999997</v>
      </c>
      <c r="H88" s="264">
        <v>102.93899999999999</v>
      </c>
      <c r="I88" s="264">
        <v>103.045</v>
      </c>
      <c r="J88" s="264">
        <v>103.08</v>
      </c>
      <c r="K88" s="13"/>
      <c r="L88" s="39"/>
      <c r="M88" s="14"/>
      <c r="N88" s="133"/>
    </row>
    <row r="89" spans="1:14" ht="16.5" customHeight="1" thickTop="1" thickBot="1">
      <c r="B89" s="225">
        <f t="shared" si="6"/>
        <v>72</v>
      </c>
      <c r="C89" s="265" t="s">
        <v>127</v>
      </c>
      <c r="D89" s="266" t="s">
        <v>10</v>
      </c>
      <c r="E89" s="267">
        <v>38565</v>
      </c>
      <c r="F89" s="267">
        <v>44347</v>
      </c>
      <c r="G89" s="268">
        <v>4.2220000000000004</v>
      </c>
      <c r="H89" s="269">
        <v>107.58199999999999</v>
      </c>
      <c r="I89" s="269">
        <v>107.673</v>
      </c>
      <c r="J89" s="269">
        <v>107.718</v>
      </c>
      <c r="K89" s="13"/>
      <c r="L89" s="39"/>
      <c r="M89" s="14"/>
      <c r="N89" s="168"/>
    </row>
    <row r="90" spans="1:14" ht="16.5" customHeight="1" thickTop="1" thickBot="1">
      <c r="B90" s="270">
        <f t="shared" si="6"/>
        <v>73</v>
      </c>
      <c r="C90" s="271" t="s">
        <v>128</v>
      </c>
      <c r="D90" s="272" t="s">
        <v>13</v>
      </c>
      <c r="E90" s="273">
        <v>34288</v>
      </c>
      <c r="F90" s="274">
        <v>44314</v>
      </c>
      <c r="G90" s="275">
        <v>4.0220000000000002</v>
      </c>
      <c r="H90" s="276">
        <v>103.256</v>
      </c>
      <c r="I90" s="276">
        <v>103.33499999999999</v>
      </c>
      <c r="J90" s="276">
        <v>103.37</v>
      </c>
      <c r="K90" s="13"/>
      <c r="L90" s="39"/>
      <c r="M90" s="14"/>
      <c r="N90" s="168"/>
    </row>
    <row r="91" spans="1:14" ht="15.75" customHeight="1" thickTop="1" thickBot="1">
      <c r="A91" s="2" t="s">
        <v>79</v>
      </c>
      <c r="B91" s="456" t="s">
        <v>129</v>
      </c>
      <c r="C91" s="457"/>
      <c r="D91" s="457"/>
      <c r="E91" s="457"/>
      <c r="F91" s="457"/>
      <c r="G91" s="457"/>
      <c r="H91" s="457"/>
      <c r="I91" s="457"/>
      <c r="J91" s="458"/>
      <c r="K91" s="13"/>
      <c r="L91" s="14"/>
      <c r="M91" s="15"/>
      <c r="N91" s="14"/>
    </row>
    <row r="92" spans="1:14" ht="18.75" customHeight="1" thickTop="1" thickBot="1">
      <c r="A92" s="2" t="s">
        <v>79</v>
      </c>
      <c r="B92" s="278">
        <v>74</v>
      </c>
      <c r="C92" s="279" t="s">
        <v>130</v>
      </c>
      <c r="D92" s="138" t="s">
        <v>60</v>
      </c>
      <c r="E92" s="280">
        <v>39762</v>
      </c>
      <c r="F92" s="228">
        <v>44334</v>
      </c>
      <c r="G92" s="258">
        <v>3.742</v>
      </c>
      <c r="H92" s="12">
        <v>109.904</v>
      </c>
      <c r="I92" s="12">
        <v>110.002</v>
      </c>
      <c r="J92" s="12">
        <v>110.042</v>
      </c>
      <c r="K92" s="1"/>
      <c r="L92" s="281"/>
      <c r="M92" s="2"/>
      <c r="N92" s="277"/>
    </row>
    <row r="93" spans="1:14" ht="16.5" customHeight="1" thickTop="1" thickBot="1">
      <c r="B93" s="278">
        <f>B92+1</f>
        <v>75</v>
      </c>
      <c r="C93" s="282" t="s">
        <v>131</v>
      </c>
      <c r="D93" s="283" t="s">
        <v>132</v>
      </c>
      <c r="E93" s="284">
        <v>40543</v>
      </c>
      <c r="F93" s="242">
        <v>44337</v>
      </c>
      <c r="G93" s="285">
        <v>5.1139999999999999</v>
      </c>
      <c r="H93" s="21">
        <v>106.205</v>
      </c>
      <c r="I93" s="286">
        <v>106.346</v>
      </c>
      <c r="J93" s="286">
        <v>106.38800000000001</v>
      </c>
      <c r="K93" s="13"/>
      <c r="L93" s="39"/>
      <c r="M93" s="14"/>
      <c r="N93" s="133"/>
    </row>
    <row r="94" spans="1:14" ht="16.5" customHeight="1" thickTop="1" thickBot="1">
      <c r="B94" s="287">
        <f>B93+1</f>
        <v>76</v>
      </c>
      <c r="C94" s="288" t="s">
        <v>133</v>
      </c>
      <c r="D94" s="289" t="s">
        <v>15</v>
      </c>
      <c r="E94" s="290">
        <v>42024</v>
      </c>
      <c r="F94" s="291">
        <v>44347</v>
      </c>
      <c r="G94" s="292">
        <v>4.0330000000000004</v>
      </c>
      <c r="H94" s="293">
        <v>108.97199999999999</v>
      </c>
      <c r="I94" s="294">
        <v>109.089</v>
      </c>
      <c r="J94" s="294">
        <v>109.14</v>
      </c>
      <c r="K94" s="13"/>
      <c r="L94" s="39"/>
      <c r="M94" s="14"/>
      <c r="N94" s="133"/>
    </row>
    <row r="95" spans="1:14" ht="16.5" customHeight="1" thickTop="1" thickBot="1">
      <c r="B95" s="456" t="s">
        <v>134</v>
      </c>
      <c r="C95" s="457"/>
      <c r="D95" s="457"/>
      <c r="E95" s="457"/>
      <c r="F95" s="457"/>
      <c r="G95" s="457"/>
      <c r="H95" s="457"/>
      <c r="I95" s="457"/>
      <c r="J95" s="458"/>
      <c r="K95" s="238"/>
      <c r="L95" s="92"/>
      <c r="M95" s="14"/>
      <c r="N95" s="168"/>
    </row>
    <row r="96" spans="1:14" ht="16.5" customHeight="1" thickTop="1" thickBot="1">
      <c r="B96" s="295">
        <v>77</v>
      </c>
      <c r="C96" s="296" t="s">
        <v>135</v>
      </c>
      <c r="D96" s="297" t="s">
        <v>132</v>
      </c>
      <c r="E96" s="298">
        <v>43350</v>
      </c>
      <c r="F96" s="274">
        <v>44337</v>
      </c>
      <c r="G96" s="299">
        <v>7.61</v>
      </c>
      <c r="H96" s="300">
        <v>111.053</v>
      </c>
      <c r="I96" s="300">
        <v>111.053</v>
      </c>
      <c r="J96" s="300">
        <v>111.245</v>
      </c>
      <c r="K96" s="301"/>
      <c r="L96" s="39"/>
      <c r="M96" s="302"/>
      <c r="N96" s="303"/>
    </row>
    <row r="97" spans="1:14" ht="15" customHeight="1" thickTop="1" thickBot="1">
      <c r="A97" s="304"/>
      <c r="B97" s="459" t="s">
        <v>136</v>
      </c>
      <c r="C97" s="460"/>
      <c r="D97" s="460"/>
      <c r="E97" s="460"/>
      <c r="F97" s="460"/>
      <c r="G97" s="460"/>
      <c r="H97" s="460"/>
      <c r="I97" s="460"/>
      <c r="J97" s="460"/>
      <c r="K97" s="461"/>
      <c r="L97" s="14"/>
      <c r="M97" s="305"/>
      <c r="N97" s="14"/>
    </row>
    <row r="98" spans="1:14" ht="16.5" customHeight="1" thickTop="1" thickBot="1">
      <c r="B98" s="306">
        <v>78</v>
      </c>
      <c r="C98" s="307" t="s">
        <v>137</v>
      </c>
      <c r="D98" s="308" t="s">
        <v>30</v>
      </c>
      <c r="E98" s="228">
        <v>34561</v>
      </c>
      <c r="F98" s="228">
        <v>44334</v>
      </c>
      <c r="G98" s="309">
        <v>0.19900000000000001</v>
      </c>
      <c r="H98" s="230">
        <v>66.23</v>
      </c>
      <c r="I98" s="230">
        <v>65.840999999999994</v>
      </c>
      <c r="J98" s="230">
        <v>66.051000000000002</v>
      </c>
      <c r="K98" s="13"/>
      <c r="L98" s="14"/>
      <c r="M98" s="15"/>
      <c r="N98" s="14"/>
    </row>
    <row r="99" spans="1:14" ht="16.5" customHeight="1" thickTop="1" thickBot="1">
      <c r="B99" s="233">
        <f t="shared" ref="B99:B105" si="7">B98+1</f>
        <v>79</v>
      </c>
      <c r="C99" s="240" t="s">
        <v>138</v>
      </c>
      <c r="D99" s="310" t="s">
        <v>42</v>
      </c>
      <c r="E99" s="311">
        <v>105.764</v>
      </c>
      <c r="F99" s="242">
        <v>44337</v>
      </c>
      <c r="G99" s="243">
        <v>0.442</v>
      </c>
      <c r="H99" s="46">
        <v>99.498000000000005</v>
      </c>
      <c r="I99" s="46">
        <v>95.090999999999994</v>
      </c>
      <c r="J99" s="46">
        <v>95.3</v>
      </c>
      <c r="K99" s="13"/>
      <c r="L99" s="14"/>
      <c r="M99" s="15"/>
      <c r="N99" s="14"/>
    </row>
    <row r="100" spans="1:14" ht="16.5" customHeight="1" thickTop="1" thickBot="1">
      <c r="B100" s="233">
        <f t="shared" si="7"/>
        <v>80</v>
      </c>
      <c r="C100" s="240" t="s">
        <v>139</v>
      </c>
      <c r="D100" s="310" t="s">
        <v>114</v>
      </c>
      <c r="E100" s="311">
        <v>36367</v>
      </c>
      <c r="F100" s="242">
        <v>44291</v>
      </c>
      <c r="G100" s="243">
        <v>0.73</v>
      </c>
      <c r="H100" s="21">
        <v>18.119</v>
      </c>
      <c r="I100" s="21">
        <v>18.111999999999998</v>
      </c>
      <c r="J100" s="21">
        <v>18.114999999999998</v>
      </c>
      <c r="K100" s="312"/>
      <c r="L100" s="313"/>
      <c r="M100" s="312"/>
      <c r="N100" s="314"/>
    </row>
    <row r="101" spans="1:14" ht="16.5" customHeight="1" thickTop="1" thickBot="1">
      <c r="B101" s="259">
        <f t="shared" si="7"/>
        <v>81</v>
      </c>
      <c r="C101" s="240" t="s">
        <v>140</v>
      </c>
      <c r="D101" s="310" t="s">
        <v>120</v>
      </c>
      <c r="E101" s="311">
        <v>36857</v>
      </c>
      <c r="F101" s="242">
        <v>44281</v>
      </c>
      <c r="G101" s="243">
        <v>5.2160000000000002</v>
      </c>
      <c r="H101" s="21">
        <v>289.13200000000001</v>
      </c>
      <c r="I101" s="21">
        <v>287.55700000000002</v>
      </c>
      <c r="J101" s="21">
        <v>286.71899999999999</v>
      </c>
      <c r="K101" s="13"/>
      <c r="L101" s="14"/>
      <c r="M101" s="15"/>
      <c r="N101" s="14"/>
    </row>
    <row r="102" spans="1:14" ht="14.25" customHeight="1" thickTop="1" thickBot="1">
      <c r="B102" s="233">
        <f t="shared" si="7"/>
        <v>82</v>
      </c>
      <c r="C102" s="240" t="s">
        <v>141</v>
      </c>
      <c r="D102" s="241" t="s">
        <v>45</v>
      </c>
      <c r="E102" s="311">
        <v>38777</v>
      </c>
      <c r="F102" s="235">
        <v>44347</v>
      </c>
      <c r="G102" s="243">
        <v>15.763</v>
      </c>
      <c r="H102" s="237">
        <v>2272.799</v>
      </c>
      <c r="I102" s="237">
        <v>2258.8330000000001</v>
      </c>
      <c r="J102" s="522">
        <v>2256.4479999999999</v>
      </c>
      <c r="K102" s="315"/>
      <c r="M102" s="15"/>
      <c r="N102" s="14"/>
    </row>
    <row r="103" spans="1:14" ht="17.25" customHeight="1" thickTop="1" thickBot="1">
      <c r="B103" s="233">
        <f t="shared" si="7"/>
        <v>83</v>
      </c>
      <c r="C103" s="240" t="s">
        <v>142</v>
      </c>
      <c r="D103" s="27" t="s">
        <v>15</v>
      </c>
      <c r="E103" s="311">
        <v>34423</v>
      </c>
      <c r="F103" s="242">
        <v>44335</v>
      </c>
      <c r="G103" s="243">
        <v>1.823</v>
      </c>
      <c r="H103" s="316">
        <v>70.373999999999995</v>
      </c>
      <c r="I103" s="316">
        <v>69.951999999999998</v>
      </c>
      <c r="J103" s="522">
        <v>69.983999999999995</v>
      </c>
      <c r="K103" s="13"/>
      <c r="L103" s="14"/>
      <c r="M103" s="15"/>
      <c r="N103" s="14"/>
    </row>
    <row r="104" spans="1:14" ht="16.5" customHeight="1" thickTop="1" thickBot="1">
      <c r="B104" s="259">
        <f t="shared" si="7"/>
        <v>84</v>
      </c>
      <c r="C104" s="240" t="s">
        <v>143</v>
      </c>
      <c r="D104" s="27" t="s">
        <v>15</v>
      </c>
      <c r="E104" s="311">
        <v>34731</v>
      </c>
      <c r="F104" s="242">
        <v>44343</v>
      </c>
      <c r="G104" s="243">
        <v>1.629</v>
      </c>
      <c r="H104" s="316">
        <v>55.762</v>
      </c>
      <c r="I104" s="316">
        <v>55.753</v>
      </c>
      <c r="J104" s="522">
        <v>55.741</v>
      </c>
      <c r="K104" s="13"/>
      <c r="L104" s="14"/>
      <c r="M104" s="15"/>
      <c r="N104" s="14"/>
    </row>
    <row r="105" spans="1:14" ht="16.5" customHeight="1" thickTop="1" thickBot="1">
      <c r="B105" s="317">
        <f t="shared" si="7"/>
        <v>85</v>
      </c>
      <c r="C105" s="318" t="s">
        <v>144</v>
      </c>
      <c r="D105" s="319" t="s">
        <v>13</v>
      </c>
      <c r="E105" s="320">
        <v>36297</v>
      </c>
      <c r="F105" s="227">
        <v>43962</v>
      </c>
      <c r="G105" s="321">
        <v>0.76100000000000001</v>
      </c>
      <c r="H105" s="322">
        <v>106.78400000000001</v>
      </c>
      <c r="I105" s="322">
        <v>106.714</v>
      </c>
      <c r="J105" s="293">
        <v>106.745</v>
      </c>
      <c r="K105" s="301"/>
      <c r="L105" s="302"/>
      <c r="M105" s="15"/>
      <c r="N105" s="302"/>
    </row>
    <row r="106" spans="1:14" ht="18" customHeight="1" thickTop="1" thickBot="1">
      <c r="B106" s="456" t="s">
        <v>145</v>
      </c>
      <c r="C106" s="457"/>
      <c r="D106" s="457"/>
      <c r="E106" s="457"/>
      <c r="F106" s="457"/>
      <c r="G106" s="457"/>
      <c r="H106" s="457"/>
      <c r="I106" s="457"/>
      <c r="J106" s="458"/>
      <c r="K106" s="323"/>
      <c r="M106" s="169"/>
    </row>
    <row r="107" spans="1:14" ht="16.5" customHeight="1" thickTop="1" thickBot="1">
      <c r="B107" s="324">
        <f>B105+1</f>
        <v>86</v>
      </c>
      <c r="C107" s="325" t="s">
        <v>146</v>
      </c>
      <c r="D107" s="27" t="s">
        <v>30</v>
      </c>
      <c r="E107" s="242">
        <v>1867429</v>
      </c>
      <c r="F107" s="242">
        <v>44343</v>
      </c>
      <c r="G107" s="258">
        <v>0.27300000000000002</v>
      </c>
      <c r="H107" s="326">
        <v>11.901</v>
      </c>
      <c r="I107" s="326">
        <v>11.817</v>
      </c>
      <c r="J107" s="523">
        <v>11.848000000000001</v>
      </c>
      <c r="K107" s="13"/>
      <c r="L107" s="39"/>
      <c r="M107" s="14"/>
      <c r="N107" s="64"/>
    </row>
    <row r="108" spans="1:14" ht="17.25" customHeight="1" thickTop="1" thickBot="1">
      <c r="A108" s="327"/>
      <c r="B108" s="328">
        <f>B107+1</f>
        <v>87</v>
      </c>
      <c r="C108" s="329" t="s">
        <v>147</v>
      </c>
      <c r="D108" s="330" t="s">
        <v>30</v>
      </c>
      <c r="E108" s="331">
        <v>39084</v>
      </c>
      <c r="F108" s="242">
        <v>44343</v>
      </c>
      <c r="G108" s="332">
        <v>1.0449999999999999</v>
      </c>
      <c r="H108" s="237">
        <v>15.054</v>
      </c>
      <c r="I108" s="237">
        <v>14.95</v>
      </c>
      <c r="J108" s="524">
        <v>14.956</v>
      </c>
      <c r="K108" s="13"/>
      <c r="L108" s="39"/>
      <c r="M108" s="14"/>
      <c r="N108" s="64"/>
    </row>
    <row r="109" spans="1:14" ht="16.5" customHeight="1" thickTop="1" thickBot="1">
      <c r="B109" s="328">
        <f t="shared" ref="B109:B119" si="8">B108+1</f>
        <v>88</v>
      </c>
      <c r="C109" s="333" t="s">
        <v>148</v>
      </c>
      <c r="D109" s="334" t="s">
        <v>47</v>
      </c>
      <c r="E109" s="331">
        <v>39994</v>
      </c>
      <c r="F109" s="242">
        <v>44335</v>
      </c>
      <c r="G109" s="332">
        <v>8.1000000000000003E-2</v>
      </c>
      <c r="H109" s="237">
        <v>15.964</v>
      </c>
      <c r="I109" s="237">
        <v>15.744999999999999</v>
      </c>
      <c r="J109" s="524">
        <v>15.728999999999999</v>
      </c>
      <c r="K109" s="13"/>
      <c r="L109" s="39"/>
      <c r="M109" s="14"/>
      <c r="N109" s="64"/>
    </row>
    <row r="110" spans="1:14" ht="15.75" customHeight="1" thickTop="1" thickBot="1">
      <c r="B110" s="328">
        <f t="shared" si="8"/>
        <v>89</v>
      </c>
      <c r="C110" s="333" t="s">
        <v>149</v>
      </c>
      <c r="D110" s="330" t="s">
        <v>47</v>
      </c>
      <c r="E110" s="331">
        <v>40848</v>
      </c>
      <c r="F110" s="242">
        <v>44335</v>
      </c>
      <c r="G110" s="332">
        <v>0.184</v>
      </c>
      <c r="H110" s="237">
        <v>14.003</v>
      </c>
      <c r="I110" s="237">
        <v>13.867000000000001</v>
      </c>
      <c r="J110" s="524">
        <v>13.853</v>
      </c>
      <c r="K110" s="13"/>
      <c r="L110" s="39"/>
      <c r="M110" s="14"/>
      <c r="N110" s="64"/>
    </row>
    <row r="111" spans="1:14" s="14" customFormat="1" ht="15" customHeight="1" thickTop="1" thickBot="1">
      <c r="B111" s="328">
        <f t="shared" si="8"/>
        <v>90</v>
      </c>
      <c r="C111" s="335" t="s">
        <v>150</v>
      </c>
      <c r="D111" s="336" t="s">
        <v>34</v>
      </c>
      <c r="E111" s="331">
        <v>40708</v>
      </c>
      <c r="F111" s="242">
        <v>43979</v>
      </c>
      <c r="G111" s="337">
        <v>0.04</v>
      </c>
      <c r="H111" s="338">
        <v>9.7010000000000005</v>
      </c>
      <c r="I111" s="338">
        <v>8.8889999999999993</v>
      </c>
      <c r="J111" s="525">
        <v>8.8650000000000002</v>
      </c>
      <c r="K111" s="13"/>
      <c r="L111" s="39"/>
      <c r="N111" s="64"/>
    </row>
    <row r="112" spans="1:14" ht="16.5" customHeight="1" thickTop="1" thickBot="1">
      <c r="B112" s="328">
        <f t="shared" si="8"/>
        <v>91</v>
      </c>
      <c r="C112" s="164" t="s">
        <v>151</v>
      </c>
      <c r="D112" s="27" t="s">
        <v>15</v>
      </c>
      <c r="E112" s="331">
        <v>39699</v>
      </c>
      <c r="F112" s="235">
        <v>44347</v>
      </c>
      <c r="G112" s="337">
        <v>0.72799999999999998</v>
      </c>
      <c r="H112" s="339">
        <v>101.175</v>
      </c>
      <c r="I112" s="339">
        <v>99.338999999999999</v>
      </c>
      <c r="J112" s="524">
        <v>99.174999999999997</v>
      </c>
      <c r="K112" s="13"/>
      <c r="L112" s="39"/>
      <c r="M112" s="14"/>
      <c r="N112" s="64"/>
    </row>
    <row r="113" spans="1:14" ht="16.5" customHeight="1" thickTop="1" thickBot="1">
      <c r="B113" s="328">
        <f t="shared" si="8"/>
        <v>92</v>
      </c>
      <c r="C113" s="333" t="s">
        <v>152</v>
      </c>
      <c r="D113" s="340" t="s">
        <v>38</v>
      </c>
      <c r="E113" s="331">
        <v>40725</v>
      </c>
      <c r="F113" s="341">
        <v>43955</v>
      </c>
      <c r="G113" s="321">
        <v>0.60499999999999998</v>
      </c>
      <c r="H113" s="237">
        <v>79.11</v>
      </c>
      <c r="I113" s="237">
        <v>77.73</v>
      </c>
      <c r="J113" s="237">
        <v>77.623000000000005</v>
      </c>
      <c r="K113" s="13"/>
      <c r="L113" s="14"/>
      <c r="M113" s="15"/>
      <c r="N113" s="14"/>
    </row>
    <row r="114" spans="1:14" ht="16.5" customHeight="1" thickTop="1" thickBot="1">
      <c r="A114" s="2" t="s">
        <v>79</v>
      </c>
      <c r="B114" s="328">
        <f t="shared" si="8"/>
        <v>93</v>
      </c>
      <c r="C114" s="333" t="s">
        <v>153</v>
      </c>
      <c r="D114" s="340" t="s">
        <v>38</v>
      </c>
      <c r="E114" s="342">
        <v>40725</v>
      </c>
      <c r="F114" s="341">
        <v>43250</v>
      </c>
      <c r="G114" s="343">
        <v>0.59899999999999998</v>
      </c>
      <c r="H114" s="338">
        <v>80.316999999999993</v>
      </c>
      <c r="I114" s="338">
        <v>79.001000000000005</v>
      </c>
      <c r="J114" s="338">
        <v>78.691999999999993</v>
      </c>
      <c r="K114" s="13"/>
      <c r="L114" s="14"/>
      <c r="M114" s="15"/>
      <c r="N114" s="14"/>
    </row>
    <row r="115" spans="1:14" s="14" customFormat="1" ht="16.5" customHeight="1" thickTop="1" thickBot="1">
      <c r="B115" s="328">
        <f t="shared" si="8"/>
        <v>94</v>
      </c>
      <c r="C115" s="344" t="s">
        <v>154</v>
      </c>
      <c r="D115" s="345" t="s">
        <v>40</v>
      </c>
      <c r="E115" s="82">
        <v>40910</v>
      </c>
      <c r="F115" s="346">
        <v>44347</v>
      </c>
      <c r="G115" s="347">
        <v>3.448</v>
      </c>
      <c r="H115" s="338">
        <v>101.18300000000001</v>
      </c>
      <c r="I115" s="338">
        <v>100.94199999999999</v>
      </c>
      <c r="J115" s="338">
        <v>101.083</v>
      </c>
      <c r="K115" s="13"/>
      <c r="M115" s="15"/>
    </row>
    <row r="116" spans="1:14" ht="16.5" customHeight="1" thickTop="1" thickBot="1">
      <c r="B116" s="328">
        <f t="shared" si="8"/>
        <v>95</v>
      </c>
      <c r="C116" s="333" t="s">
        <v>155</v>
      </c>
      <c r="D116" s="330" t="s">
        <v>13</v>
      </c>
      <c r="E116" s="331">
        <v>41904</v>
      </c>
      <c r="F116" s="341">
        <v>43929</v>
      </c>
      <c r="G116" s="321">
        <v>1.83</v>
      </c>
      <c r="H116" s="338">
        <v>93.644999999999996</v>
      </c>
      <c r="I116" s="338">
        <v>91.975999999999999</v>
      </c>
      <c r="J116" s="338">
        <v>91.822999999999993</v>
      </c>
      <c r="K116" s="13"/>
      <c r="L116" s="14"/>
      <c r="M116" s="15"/>
      <c r="N116" s="14"/>
    </row>
    <row r="117" spans="1:14" s="14" customFormat="1" ht="16.5" customHeight="1" thickTop="1" thickBot="1">
      <c r="B117" s="328">
        <f t="shared" si="8"/>
        <v>96</v>
      </c>
      <c r="C117" s="344" t="s">
        <v>156</v>
      </c>
      <c r="D117" s="345" t="s">
        <v>34</v>
      </c>
      <c r="E117" s="348">
        <v>42741</v>
      </c>
      <c r="F117" s="349" t="s">
        <v>35</v>
      </c>
      <c r="G117" s="350" t="s">
        <v>35</v>
      </c>
      <c r="H117" s="237">
        <v>10.316000000000001</v>
      </c>
      <c r="I117" s="237" t="s">
        <v>36</v>
      </c>
      <c r="J117" s="237" t="s">
        <v>36</v>
      </c>
      <c r="K117" s="13"/>
      <c r="M117" s="15"/>
    </row>
    <row r="118" spans="1:14" ht="16.5" customHeight="1" thickTop="1" thickBot="1">
      <c r="B118" s="328">
        <f t="shared" si="8"/>
        <v>97</v>
      </c>
      <c r="C118" s="351" t="s">
        <v>157</v>
      </c>
      <c r="D118" s="226" t="s">
        <v>25</v>
      </c>
      <c r="E118" s="352">
        <v>43087</v>
      </c>
      <c r="F118" s="353">
        <v>44231</v>
      </c>
      <c r="G118" s="354">
        <v>1.4510000000000001</v>
      </c>
      <c r="H118" s="237">
        <v>99.459000000000003</v>
      </c>
      <c r="I118" s="237">
        <v>98.441999999999993</v>
      </c>
      <c r="J118" s="237">
        <v>97.76</v>
      </c>
      <c r="K118" s="355"/>
      <c r="L118" s="356"/>
      <c r="M118" s="357"/>
      <c r="N118" s="356"/>
    </row>
    <row r="119" spans="1:14" ht="16.5" customHeight="1" thickBot="1">
      <c r="B119" s="358">
        <f t="shared" si="8"/>
        <v>98</v>
      </c>
      <c r="C119" s="359" t="s">
        <v>158</v>
      </c>
      <c r="D119" s="360" t="s">
        <v>10</v>
      </c>
      <c r="E119" s="274">
        <v>39097</v>
      </c>
      <c r="F119" s="361">
        <v>44340</v>
      </c>
      <c r="G119" s="362">
        <v>1.0009999999999999</v>
      </c>
      <c r="H119" s="363">
        <v>153.04400000000001</v>
      </c>
      <c r="I119" s="363">
        <v>147.886</v>
      </c>
      <c r="J119" s="363">
        <v>148.33600000000001</v>
      </c>
      <c r="K119" s="364"/>
      <c r="L119" s="356"/>
      <c r="M119" s="357"/>
      <c r="N119" s="356"/>
    </row>
    <row r="120" spans="1:14" ht="13.5" customHeight="1" thickTop="1" thickBot="1">
      <c r="B120" s="462" t="s">
        <v>159</v>
      </c>
      <c r="C120" s="463"/>
      <c r="D120" s="463"/>
      <c r="E120" s="463"/>
      <c r="F120" s="463"/>
      <c r="G120" s="463"/>
      <c r="H120" s="463"/>
      <c r="I120" s="463"/>
      <c r="J120" s="464"/>
      <c r="K120" s="323"/>
      <c r="M120" s="169"/>
    </row>
    <row r="121" spans="1:14" ht="16.5" customHeight="1" thickTop="1" thickBot="1">
      <c r="B121" s="365">
        <f>+B119+1</f>
        <v>99</v>
      </c>
      <c r="C121" s="366" t="s">
        <v>160</v>
      </c>
      <c r="D121" s="367" t="s">
        <v>23</v>
      </c>
      <c r="E121" s="368">
        <v>40630</v>
      </c>
      <c r="F121" s="368">
        <v>44363</v>
      </c>
      <c r="G121" s="369">
        <v>0.52300000000000002</v>
      </c>
      <c r="H121" s="370">
        <v>103.49299999999999</v>
      </c>
      <c r="I121" s="371">
        <v>103.49299999999999</v>
      </c>
      <c r="J121" s="371">
        <v>103.557</v>
      </c>
      <c r="K121" s="190" t="s">
        <v>83</v>
      </c>
      <c r="M121" s="176">
        <f>+(J121-I121)/I121</f>
        <v>6.183993120308346E-4</v>
      </c>
    </row>
    <row r="122" spans="1:14" ht="16.5" customHeight="1" thickTop="1" thickBot="1">
      <c r="B122" s="372">
        <f>B121+1</f>
        <v>100</v>
      </c>
      <c r="C122" s="373" t="s">
        <v>161</v>
      </c>
      <c r="D122" s="374" t="s">
        <v>162</v>
      </c>
      <c r="E122" s="375">
        <v>40543</v>
      </c>
      <c r="F122" s="376">
        <v>44337</v>
      </c>
      <c r="G122" s="377">
        <v>0.68600000000000005</v>
      </c>
      <c r="H122" s="338">
        <v>118.376</v>
      </c>
      <c r="I122" s="338">
        <v>118.376</v>
      </c>
      <c r="J122" s="338">
        <v>117.496</v>
      </c>
      <c r="K122" s="175" t="s">
        <v>74</v>
      </c>
      <c r="M122" s="176" t="e">
        <f>+(#REF!-I122)/I122</f>
        <v>#REF!</v>
      </c>
    </row>
    <row r="123" spans="1:14" ht="16.5" customHeight="1" thickTop="1" thickBot="1">
      <c r="B123" s="372">
        <f t="shared" ref="B123:B136" si="9">B122+1</f>
        <v>101</v>
      </c>
      <c r="C123" s="333" t="s">
        <v>163</v>
      </c>
      <c r="D123" s="378" t="s">
        <v>162</v>
      </c>
      <c r="E123" s="342">
        <v>40543</v>
      </c>
      <c r="F123" s="376">
        <v>43245</v>
      </c>
      <c r="G123" s="379">
        <v>0.83299999999999996</v>
      </c>
      <c r="H123" s="338">
        <v>119.753</v>
      </c>
      <c r="I123" s="338">
        <v>119.753</v>
      </c>
      <c r="J123" s="338">
        <v>118.099</v>
      </c>
      <c r="K123" s="175" t="s">
        <v>74</v>
      </c>
      <c r="M123" s="176">
        <f t="shared" ref="M123:M128" si="10">+(J123-I123)/I123</f>
        <v>-1.3811762544570878E-2</v>
      </c>
    </row>
    <row r="124" spans="1:14" ht="17.25" customHeight="1" thickTop="1" thickBot="1">
      <c r="B124" s="372">
        <f t="shared" si="9"/>
        <v>102</v>
      </c>
      <c r="C124" s="380" t="s">
        <v>164</v>
      </c>
      <c r="D124" s="330" t="s">
        <v>19</v>
      </c>
      <c r="E124" s="342">
        <v>38671</v>
      </c>
      <c r="F124" s="235">
        <v>44347</v>
      </c>
      <c r="G124" s="377">
        <v>2.5609999999999999</v>
      </c>
      <c r="H124" s="381">
        <v>186.21899999999999</v>
      </c>
      <c r="I124" s="381">
        <v>187.58600000000001</v>
      </c>
      <c r="J124" s="381">
        <v>187.85599999999999</v>
      </c>
      <c r="K124" s="178" t="s">
        <v>76</v>
      </c>
      <c r="M124" s="176">
        <f t="shared" si="10"/>
        <v>1.4393398228011781E-3</v>
      </c>
    </row>
    <row r="125" spans="1:14" ht="16.5" customHeight="1" thickTop="1" thickBot="1">
      <c r="B125" s="372">
        <f t="shared" si="9"/>
        <v>103</v>
      </c>
      <c r="C125" s="380" t="s">
        <v>165</v>
      </c>
      <c r="D125" s="330" t="s">
        <v>19</v>
      </c>
      <c r="E125" s="342">
        <v>38671</v>
      </c>
      <c r="F125" s="235">
        <v>44347</v>
      </c>
      <c r="G125" s="382">
        <v>2.75</v>
      </c>
      <c r="H125" s="145">
        <v>172.97</v>
      </c>
      <c r="I125" s="383">
        <v>174.006</v>
      </c>
      <c r="J125" s="383">
        <v>174.27</v>
      </c>
      <c r="K125" s="105" t="s">
        <v>76</v>
      </c>
      <c r="L125" s="14"/>
      <c r="M125" s="15">
        <f t="shared" si="10"/>
        <v>1.5171890624461801E-3</v>
      </c>
      <c r="N125" s="14"/>
    </row>
    <row r="126" spans="1:14" ht="16.5" customHeight="1" thickTop="1" thickBot="1">
      <c r="B126" s="372">
        <f t="shared" si="9"/>
        <v>104</v>
      </c>
      <c r="C126" s="329" t="s">
        <v>166</v>
      </c>
      <c r="D126" s="330" t="s">
        <v>19</v>
      </c>
      <c r="E126" s="342">
        <v>38671</v>
      </c>
      <c r="F126" s="235">
        <v>44347</v>
      </c>
      <c r="G126" s="382">
        <v>3.399</v>
      </c>
      <c r="H126" s="145">
        <v>168.703</v>
      </c>
      <c r="I126" s="383">
        <v>169.70099999999999</v>
      </c>
      <c r="J126" s="383">
        <v>169.76900000000001</v>
      </c>
      <c r="K126" s="105" t="s">
        <v>76</v>
      </c>
      <c r="L126" s="14"/>
      <c r="M126" s="15">
        <f t="shared" si="10"/>
        <v>4.0070476897609357E-4</v>
      </c>
      <c r="N126" s="14"/>
    </row>
    <row r="127" spans="1:14" ht="16.5" customHeight="1" thickTop="1" thickBot="1">
      <c r="B127" s="372">
        <f t="shared" si="9"/>
        <v>105</v>
      </c>
      <c r="C127" s="333" t="s">
        <v>167</v>
      </c>
      <c r="D127" s="330" t="s">
        <v>19</v>
      </c>
      <c r="E127" s="342">
        <v>40014</v>
      </c>
      <c r="F127" s="235">
        <v>44347</v>
      </c>
      <c r="G127" s="384">
        <v>0.127</v>
      </c>
      <c r="H127" s="145">
        <v>22.411000000000001</v>
      </c>
      <c r="I127" s="383">
        <v>22.768999999999998</v>
      </c>
      <c r="J127" s="383">
        <v>22.651</v>
      </c>
      <c r="K127" s="178" t="s">
        <v>76</v>
      </c>
      <c r="M127" s="176">
        <f t="shared" si="10"/>
        <v>-5.1824849576177501E-3</v>
      </c>
    </row>
    <row r="128" spans="1:14" ht="16.5" customHeight="1" thickTop="1" thickBot="1">
      <c r="B128" s="372">
        <f t="shared" si="9"/>
        <v>106</v>
      </c>
      <c r="C128" s="333" t="s">
        <v>168</v>
      </c>
      <c r="D128" s="330" t="s">
        <v>19</v>
      </c>
      <c r="E128" s="342">
        <v>40455</v>
      </c>
      <c r="F128" s="385" t="s">
        <v>169</v>
      </c>
      <c r="G128" s="386" t="s">
        <v>169</v>
      </c>
      <c r="H128" s="338">
        <v>141.096</v>
      </c>
      <c r="I128" s="387">
        <v>142.57300000000001</v>
      </c>
      <c r="J128" s="387">
        <v>141.94999999999999</v>
      </c>
      <c r="K128" s="178" t="s">
        <v>76</v>
      </c>
      <c r="M128" s="176">
        <f t="shared" si="10"/>
        <v>-4.3696913160277111E-3</v>
      </c>
    </row>
    <row r="129" spans="1:14" ht="16.5" customHeight="1" thickTop="1" thickBot="1">
      <c r="B129" s="372">
        <f t="shared" si="9"/>
        <v>107</v>
      </c>
      <c r="C129" s="388" t="s">
        <v>170</v>
      </c>
      <c r="D129" s="389" t="s">
        <v>171</v>
      </c>
      <c r="E129" s="390">
        <v>40240</v>
      </c>
      <c r="F129" s="391">
        <v>43978</v>
      </c>
      <c r="G129" s="392">
        <v>0.58299999999999996</v>
      </c>
      <c r="H129" s="393">
        <v>157.511</v>
      </c>
      <c r="I129" s="393">
        <v>157.511</v>
      </c>
      <c r="J129" s="393">
        <v>157.227</v>
      </c>
      <c r="K129" s="190" t="s">
        <v>83</v>
      </c>
      <c r="M129" s="176" t="e">
        <f>+(I129-#REF!)/#REF!</f>
        <v>#REF!</v>
      </c>
    </row>
    <row r="130" spans="1:14" ht="16.5" customHeight="1" thickTop="1">
      <c r="B130" s="372">
        <f t="shared" si="9"/>
        <v>108</v>
      </c>
      <c r="C130" s="394" t="s">
        <v>172</v>
      </c>
      <c r="D130" s="395" t="s">
        <v>10</v>
      </c>
      <c r="E130" s="396">
        <v>42352</v>
      </c>
      <c r="F130" s="397">
        <v>44347</v>
      </c>
      <c r="G130" s="398">
        <v>130.59299999999999</v>
      </c>
      <c r="H130" s="338">
        <v>5414.1970000000001</v>
      </c>
      <c r="I130" s="338">
        <v>5431.9449999999997</v>
      </c>
      <c r="J130" s="338">
        <v>5400.8059999999996</v>
      </c>
      <c r="K130" s="178"/>
      <c r="M130" s="191">
        <f t="shared" ref="M130:M135" si="11">+(J130-I130)/I130</f>
        <v>-5.7325690889727578E-3</v>
      </c>
    </row>
    <row r="131" spans="1:14" ht="18" customHeight="1">
      <c r="B131" s="372">
        <f t="shared" si="9"/>
        <v>109</v>
      </c>
      <c r="C131" s="399" t="s">
        <v>173</v>
      </c>
      <c r="D131" s="400" t="s">
        <v>34</v>
      </c>
      <c r="E131" s="401">
        <v>42580</v>
      </c>
      <c r="F131" s="402">
        <v>43979</v>
      </c>
      <c r="G131" s="392">
        <v>99.012</v>
      </c>
      <c r="H131" s="237" t="s">
        <v>88</v>
      </c>
      <c r="I131" s="237" t="s">
        <v>88</v>
      </c>
      <c r="J131" s="237" t="s">
        <v>88</v>
      </c>
      <c r="K131" s="403"/>
      <c r="L131" s="404"/>
      <c r="M131" s="405" t="e">
        <f t="shared" si="11"/>
        <v>#VALUE!</v>
      </c>
      <c r="N131" s="404"/>
    </row>
    <row r="132" spans="1:14" ht="16.5" customHeight="1">
      <c r="B132" s="372">
        <f t="shared" si="9"/>
        <v>110</v>
      </c>
      <c r="C132" s="406" t="s">
        <v>174</v>
      </c>
      <c r="D132" s="407" t="s">
        <v>23</v>
      </c>
      <c r="E132" s="408">
        <v>42920</v>
      </c>
      <c r="F132" s="409">
        <v>44349</v>
      </c>
      <c r="G132" s="354">
        <v>1.5940000000000001</v>
      </c>
      <c r="H132" s="410">
        <v>89.96</v>
      </c>
      <c r="I132" s="410">
        <v>89.96</v>
      </c>
      <c r="J132" s="410">
        <v>90.962999999999994</v>
      </c>
      <c r="K132" s="411"/>
      <c r="L132" s="412"/>
      <c r="M132" s="413">
        <f t="shared" si="11"/>
        <v>1.1149399733214764E-2</v>
      </c>
      <c r="N132" s="412"/>
    </row>
    <row r="133" spans="1:14" ht="16.5" customHeight="1">
      <c r="B133" s="372">
        <f t="shared" si="9"/>
        <v>111</v>
      </c>
      <c r="C133" s="414" t="s">
        <v>175</v>
      </c>
      <c r="D133" s="415" t="s">
        <v>10</v>
      </c>
      <c r="E133" s="416">
        <v>43416</v>
      </c>
      <c r="F133" s="397">
        <v>44347</v>
      </c>
      <c r="G133" s="354">
        <v>105.254</v>
      </c>
      <c r="H133" s="381">
        <v>4559.3249999999998</v>
      </c>
      <c r="I133" s="381">
        <v>4606.8739999999998</v>
      </c>
      <c r="J133" s="381">
        <v>4581.8879999999999</v>
      </c>
      <c r="K133" s="417"/>
      <c r="L133" s="418"/>
      <c r="M133" s="419">
        <f t="shared" si="11"/>
        <v>-5.4236343342578671E-3</v>
      </c>
      <c r="N133" s="418"/>
    </row>
    <row r="134" spans="1:14" ht="16.5" customHeight="1">
      <c r="B134" s="372">
        <f t="shared" si="9"/>
        <v>112</v>
      </c>
      <c r="C134" s="394" t="s">
        <v>176</v>
      </c>
      <c r="D134" s="420" t="s">
        <v>120</v>
      </c>
      <c r="E134" s="421">
        <v>43507</v>
      </c>
      <c r="F134" s="422">
        <v>44308</v>
      </c>
      <c r="G134" s="354">
        <v>0.22700000000000001</v>
      </c>
      <c r="H134" s="410">
        <v>10.24</v>
      </c>
      <c r="I134" s="410">
        <v>10.368</v>
      </c>
      <c r="J134" s="410">
        <v>10.28</v>
      </c>
      <c r="K134" s="411"/>
      <c r="L134" s="412"/>
      <c r="M134" s="413">
        <f t="shared" si="11"/>
        <v>-8.4876543209877475E-3</v>
      </c>
      <c r="N134" s="412"/>
    </row>
    <row r="135" spans="1:14" ht="16.5" customHeight="1" thickBot="1">
      <c r="B135" s="423">
        <f t="shared" si="9"/>
        <v>113</v>
      </c>
      <c r="C135" s="424" t="s">
        <v>177</v>
      </c>
      <c r="D135" s="425" t="s">
        <v>42</v>
      </c>
      <c r="E135" s="426">
        <v>39748</v>
      </c>
      <c r="F135" s="227">
        <v>44344</v>
      </c>
      <c r="G135" s="354">
        <v>5.7279999999999998</v>
      </c>
      <c r="H135" s="427">
        <v>168.48699999999999</v>
      </c>
      <c r="I135" s="427">
        <v>168.916</v>
      </c>
      <c r="J135" s="427">
        <v>168.54400000000001</v>
      </c>
      <c r="K135" s="411"/>
      <c r="L135" s="412"/>
      <c r="M135" s="413">
        <f t="shared" si="11"/>
        <v>-2.2022780553647117E-3</v>
      </c>
      <c r="N135" s="412"/>
    </row>
    <row r="136" spans="1:14" ht="16.5" customHeight="1" thickTop="1" thickBot="1">
      <c r="B136" s="428">
        <f t="shared" si="9"/>
        <v>114</v>
      </c>
      <c r="C136" s="429" t="s">
        <v>178</v>
      </c>
      <c r="D136" s="430" t="s">
        <v>10</v>
      </c>
      <c r="E136" s="431">
        <v>42506</v>
      </c>
      <c r="F136" s="431">
        <v>44340</v>
      </c>
      <c r="G136" s="432">
        <v>106.13800000000001</v>
      </c>
      <c r="H136" s="293">
        <v>10967.514999999999</v>
      </c>
      <c r="I136" s="293">
        <v>11207.88</v>
      </c>
      <c r="J136" s="293">
        <v>10969.974</v>
      </c>
      <c r="K136" s="178" t="s">
        <v>76</v>
      </c>
      <c r="M136" s="176" t="e">
        <f>+(#REF!-#REF!)/#REF!</f>
        <v>#REF!</v>
      </c>
    </row>
    <row r="137" spans="1:14" ht="13.5" customHeight="1" thickTop="1" thickBot="1">
      <c r="B137" s="465" t="s">
        <v>179</v>
      </c>
      <c r="C137" s="466"/>
      <c r="D137" s="466"/>
      <c r="E137" s="466"/>
      <c r="F137" s="466"/>
      <c r="G137" s="466"/>
      <c r="H137" s="466"/>
      <c r="I137" s="466"/>
      <c r="J137" s="467"/>
      <c r="K137" s="1"/>
      <c r="L137" s="133"/>
      <c r="M137" s="169"/>
      <c r="N137" s="133"/>
    </row>
    <row r="138" spans="1:14" ht="16.5" customHeight="1" thickTop="1" thickBot="1">
      <c r="B138" s="433">
        <v>115</v>
      </c>
      <c r="C138" s="434" t="s">
        <v>180</v>
      </c>
      <c r="D138" s="435" t="s">
        <v>15</v>
      </c>
      <c r="E138" s="436">
        <v>42024</v>
      </c>
      <c r="F138" s="437">
        <v>44347</v>
      </c>
      <c r="G138" s="438">
        <v>2.806</v>
      </c>
      <c r="H138" s="363">
        <v>124.018</v>
      </c>
      <c r="I138" s="363">
        <v>122.369</v>
      </c>
      <c r="J138" s="363">
        <v>122.32299999999999</v>
      </c>
      <c r="K138" s="439"/>
      <c r="L138" s="440"/>
      <c r="M138" s="441"/>
      <c r="N138" s="440"/>
    </row>
    <row r="139" spans="1:14" ht="16.5" customHeight="1" thickTop="1">
      <c r="B139" s="2"/>
      <c r="C139" s="2"/>
      <c r="F139" s="444"/>
      <c r="I139" s="445"/>
      <c r="M139" s="169"/>
    </row>
    <row r="140" spans="1:14" s="447" customFormat="1" ht="15.75" customHeight="1">
      <c r="B140" s="468" t="s">
        <v>181</v>
      </c>
      <c r="C140" s="468"/>
      <c r="D140" s="468"/>
      <c r="E140" s="443"/>
      <c r="F140" s="443"/>
      <c r="G140" s="443"/>
      <c r="H140" s="444"/>
      <c r="I140" s="444"/>
      <c r="J140" s="446"/>
      <c r="M140" s="448"/>
    </row>
    <row r="141" spans="1:14" s="447" customFormat="1" ht="15.75" customHeight="1">
      <c r="B141" s="2" t="s">
        <v>182</v>
      </c>
      <c r="C141" s="442"/>
      <c r="D141" s="442" t="s">
        <v>28</v>
      </c>
      <c r="E141" s="443"/>
      <c r="F141" s="443"/>
      <c r="G141" s="443"/>
      <c r="H141" s="444"/>
      <c r="I141" s="444"/>
      <c r="J141" s="446"/>
      <c r="M141" s="448"/>
    </row>
    <row r="142" spans="1:14" s="447" customFormat="1" ht="15.75" customHeight="1">
      <c r="B142" s="447" t="s">
        <v>183</v>
      </c>
      <c r="C142" s="442"/>
      <c r="D142" s="442"/>
      <c r="E142" s="443"/>
      <c r="F142" s="443"/>
      <c r="G142" s="443"/>
      <c r="H142" s="444"/>
      <c r="I142" s="444"/>
      <c r="J142" s="446"/>
      <c r="M142" s="448"/>
    </row>
    <row r="143" spans="1:14" s="447" customFormat="1" ht="15" customHeight="1">
      <c r="A143" s="449"/>
      <c r="B143" s="454"/>
      <c r="C143" s="455"/>
      <c r="D143" s="455"/>
      <c r="E143" s="443"/>
      <c r="F143" s="443"/>
      <c r="G143" s="443"/>
      <c r="H143" s="444"/>
      <c r="I143" s="444"/>
      <c r="J143" s="446"/>
      <c r="M143" s="448"/>
    </row>
    <row r="144" spans="1:14" s="447" customFormat="1" ht="15.75" customHeight="1">
      <c r="B144" s="443"/>
      <c r="C144" s="442"/>
      <c r="D144" s="442" t="s">
        <v>28</v>
      </c>
      <c r="E144" s="443"/>
      <c r="F144" s="443"/>
      <c r="G144" s="443"/>
      <c r="H144" s="444"/>
      <c r="I144" s="444"/>
      <c r="J144" s="446"/>
      <c r="M144" s="448"/>
    </row>
    <row r="145" spans="2:13" s="447" customFormat="1" ht="15.75" customHeight="1">
      <c r="B145" s="443"/>
      <c r="C145" s="442"/>
      <c r="D145" s="442"/>
      <c r="E145" s="450"/>
      <c r="F145" s="443"/>
      <c r="G145" s="443"/>
      <c r="H145" s="444"/>
      <c r="I145" s="444"/>
      <c r="J145" s="446"/>
      <c r="M145" s="448"/>
    </row>
    <row r="146" spans="2:13" s="447" customFormat="1" ht="15.75" customHeight="1">
      <c r="B146" s="443"/>
      <c r="C146" s="442"/>
      <c r="D146" s="442"/>
      <c r="E146" s="443"/>
      <c r="F146" s="443"/>
      <c r="G146" s="443"/>
      <c r="H146" s="444"/>
      <c r="I146" s="444"/>
      <c r="J146" s="446"/>
      <c r="M146" s="448"/>
    </row>
    <row r="147" spans="2:13" s="447" customFormat="1" ht="15.75" customHeight="1">
      <c r="B147" s="443"/>
      <c r="C147" s="442"/>
      <c r="D147" s="442"/>
      <c r="E147" s="443"/>
      <c r="F147" s="443"/>
      <c r="G147" s="443"/>
      <c r="H147" s="444"/>
      <c r="I147" s="444"/>
      <c r="J147" s="446"/>
      <c r="M147" s="448"/>
    </row>
    <row r="148" spans="2:13" s="447" customFormat="1" ht="15" customHeight="1">
      <c r="B148" s="443"/>
      <c r="C148" s="442"/>
      <c r="D148" s="442"/>
      <c r="E148" s="443"/>
      <c r="F148" s="443"/>
      <c r="G148" s="443"/>
      <c r="H148" s="444"/>
      <c r="I148" s="444"/>
      <c r="J148" s="446"/>
      <c r="M148" s="448"/>
    </row>
    <row r="149" spans="2:13" s="447" customFormat="1" ht="15.75" customHeight="1">
      <c r="B149" s="443"/>
      <c r="C149" s="442"/>
      <c r="D149" s="442"/>
      <c r="E149" s="450"/>
      <c r="F149" s="443"/>
      <c r="G149" s="443"/>
      <c r="H149" s="444"/>
      <c r="I149" s="444"/>
      <c r="J149" s="446"/>
      <c r="M149" s="448"/>
    </row>
    <row r="150" spans="2:13" s="447" customFormat="1" ht="15.75" customHeight="1">
      <c r="B150" s="443"/>
      <c r="C150" s="442"/>
      <c r="D150" s="442"/>
      <c r="E150" s="443"/>
      <c r="F150" s="443"/>
      <c r="G150" s="443"/>
      <c r="H150" s="444"/>
      <c r="I150" s="444"/>
      <c r="J150" s="446" t="s">
        <v>28</v>
      </c>
      <c r="M150" s="448"/>
    </row>
    <row r="151" spans="2:13" s="447" customFormat="1" ht="15.75" customHeight="1">
      <c r="B151" s="443"/>
      <c r="C151" s="442"/>
      <c r="D151" s="442"/>
      <c r="E151" s="443"/>
      <c r="F151" s="443"/>
      <c r="G151" s="443"/>
      <c r="H151" s="444"/>
      <c r="I151" s="444"/>
      <c r="J151" s="446"/>
      <c r="M151" s="448"/>
    </row>
    <row r="152" spans="2:13" s="447" customFormat="1" ht="15.75" customHeight="1">
      <c r="B152" s="443"/>
      <c r="C152" s="442"/>
      <c r="D152" s="442"/>
      <c r="E152" s="443"/>
      <c r="F152" s="443"/>
      <c r="G152" s="443"/>
      <c r="H152" s="444"/>
      <c r="I152" s="444"/>
      <c r="J152" s="446"/>
      <c r="M152" s="448"/>
    </row>
    <row r="153" spans="2:13" s="447" customFormat="1" ht="15.75" customHeight="1">
      <c r="B153" s="443"/>
      <c r="C153" s="442"/>
      <c r="D153" s="442"/>
      <c r="E153" s="443"/>
      <c r="F153" s="443"/>
      <c r="G153" s="443"/>
      <c r="H153" s="444"/>
      <c r="I153" s="444"/>
      <c r="J153" s="446"/>
      <c r="M153" s="448"/>
    </row>
    <row r="154" spans="2:13" s="447" customFormat="1" ht="15.75" customHeight="1">
      <c r="B154" s="443"/>
      <c r="C154" s="450"/>
      <c r="D154" s="442"/>
      <c r="E154" s="443"/>
      <c r="F154" s="443"/>
      <c r="G154" s="443"/>
      <c r="H154" s="444"/>
      <c r="I154" s="444"/>
      <c r="J154" s="446"/>
      <c r="M154" s="448"/>
    </row>
    <row r="155" spans="2:13" s="447" customFormat="1" ht="15.75" customHeight="1">
      <c r="B155" s="443"/>
      <c r="C155" s="442"/>
      <c r="D155" s="442"/>
      <c r="E155" s="443"/>
      <c r="F155" s="443"/>
      <c r="G155" s="443"/>
      <c r="H155" s="444"/>
      <c r="I155" s="444"/>
      <c r="J155" s="446"/>
      <c r="M155" s="448"/>
    </row>
    <row r="156" spans="2:13" s="447" customFormat="1" ht="15.75" customHeight="1">
      <c r="B156" s="443"/>
      <c r="C156" s="442"/>
      <c r="D156" s="442"/>
      <c r="E156" s="443"/>
      <c r="F156" s="443"/>
      <c r="G156" s="443"/>
      <c r="H156" s="444"/>
      <c r="I156" s="444"/>
      <c r="J156" s="446"/>
      <c r="M156" s="448"/>
    </row>
    <row r="157" spans="2:13" s="447" customFormat="1" ht="15.75" customHeight="1">
      <c r="B157" s="443"/>
      <c r="C157" s="442"/>
      <c r="D157" s="442"/>
      <c r="E157" s="443"/>
      <c r="F157" s="443"/>
      <c r="G157" s="443"/>
      <c r="H157" s="444"/>
      <c r="I157" s="444"/>
      <c r="J157" s="446"/>
      <c r="M157" s="448"/>
    </row>
    <row r="158" spans="2:13" s="447" customFormat="1" ht="15.75" customHeight="1">
      <c r="B158" s="443"/>
      <c r="C158" s="442"/>
      <c r="D158" s="442"/>
      <c r="E158" s="443"/>
      <c r="F158" s="443"/>
      <c r="G158" s="443"/>
      <c r="H158" s="444"/>
      <c r="I158" s="444"/>
      <c r="J158" s="446"/>
      <c r="M158" s="448"/>
    </row>
    <row r="159" spans="2:13" s="447" customFormat="1" ht="15.75" customHeight="1">
      <c r="B159" s="443"/>
      <c r="C159" s="442"/>
      <c r="D159" s="442"/>
      <c r="E159" s="443"/>
      <c r="F159" s="443"/>
      <c r="G159" s="443"/>
      <c r="H159" s="444"/>
      <c r="I159" s="444"/>
      <c r="J159" s="446"/>
      <c r="M159" s="448"/>
    </row>
    <row r="160" spans="2:13" s="447" customFormat="1" ht="15.75" customHeight="1">
      <c r="B160" s="443"/>
      <c r="C160" s="442"/>
      <c r="D160" s="442"/>
      <c r="E160" s="443"/>
      <c r="F160" s="443"/>
      <c r="G160" s="443"/>
      <c r="H160" s="444"/>
      <c r="I160" s="444"/>
      <c r="J160" s="446"/>
      <c r="M160" s="448"/>
    </row>
    <row r="161" spans="2:13" s="447" customFormat="1" ht="15.75" customHeight="1">
      <c r="B161" s="443"/>
      <c r="C161" s="442"/>
      <c r="D161" s="442"/>
      <c r="E161" s="443"/>
      <c r="F161" s="443"/>
      <c r="G161" s="443"/>
      <c r="H161" s="444"/>
      <c r="I161" s="444"/>
      <c r="J161" s="446"/>
      <c r="M161" s="448"/>
    </row>
    <row r="162" spans="2:13" s="447" customFormat="1" ht="15.75" customHeight="1">
      <c r="B162" s="443"/>
      <c r="C162" s="442"/>
      <c r="D162" s="442"/>
      <c r="E162" s="443"/>
      <c r="F162" s="443"/>
      <c r="G162" s="443"/>
      <c r="H162" s="444"/>
      <c r="I162" s="444"/>
      <c r="J162" s="446"/>
      <c r="M162" s="448"/>
    </row>
    <row r="163" spans="2:13" s="447" customFormat="1" ht="15.75" customHeight="1">
      <c r="B163" s="443"/>
      <c r="C163" s="442"/>
      <c r="D163" s="442"/>
      <c r="E163" s="443"/>
      <c r="F163" s="443"/>
      <c r="G163" s="443"/>
      <c r="H163" s="444"/>
      <c r="I163" s="444"/>
      <c r="J163" s="446"/>
      <c r="M163" s="448"/>
    </row>
    <row r="164" spans="2:13" s="447" customFormat="1" ht="15.75" customHeight="1">
      <c r="B164" s="443"/>
      <c r="C164" s="442"/>
      <c r="D164" s="442"/>
      <c r="E164" s="443"/>
      <c r="F164" s="443"/>
      <c r="G164" s="443"/>
      <c r="H164" s="444"/>
      <c r="I164" s="444"/>
      <c r="J164" s="446"/>
      <c r="M164" s="448"/>
    </row>
    <row r="165" spans="2:13" s="447" customFormat="1" ht="15.75" customHeight="1">
      <c r="B165" s="443"/>
      <c r="C165" s="442"/>
      <c r="D165" s="442"/>
      <c r="E165" s="443"/>
      <c r="F165" s="443"/>
      <c r="G165" s="443"/>
      <c r="H165" s="444"/>
      <c r="I165" s="444"/>
      <c r="J165" s="446"/>
      <c r="M165" s="448"/>
    </row>
    <row r="166" spans="2:13" s="447" customFormat="1" ht="15.75" customHeight="1">
      <c r="B166" s="443"/>
      <c r="C166" s="442"/>
      <c r="D166" s="442"/>
      <c r="E166" s="443"/>
      <c r="F166" s="443"/>
      <c r="G166" s="443"/>
      <c r="H166" s="444"/>
      <c r="I166" s="444"/>
      <c r="J166" s="446"/>
      <c r="M166" s="448"/>
    </row>
    <row r="167" spans="2:13" s="447" customFormat="1" ht="15.75" customHeight="1">
      <c r="B167" s="443"/>
      <c r="C167" s="442"/>
      <c r="D167" s="442"/>
      <c r="E167" s="443"/>
      <c r="F167" s="443"/>
      <c r="G167" s="443"/>
      <c r="H167" s="444"/>
      <c r="I167" s="444"/>
      <c r="J167" s="446"/>
      <c r="M167" s="448"/>
    </row>
    <row r="168" spans="2:13" s="447" customFormat="1" ht="15.75" customHeight="1">
      <c r="B168" s="443"/>
      <c r="C168" s="442"/>
      <c r="D168" s="442"/>
      <c r="E168" s="443"/>
      <c r="F168" s="443"/>
      <c r="G168" s="443"/>
      <c r="H168" s="444"/>
      <c r="I168" s="444"/>
      <c r="J168" s="446"/>
      <c r="M168" s="448"/>
    </row>
    <row r="169" spans="2:13" s="447" customFormat="1" ht="15.75" customHeight="1">
      <c r="B169" s="443"/>
      <c r="C169" s="442"/>
      <c r="D169" s="442"/>
      <c r="E169" s="443"/>
      <c r="F169" s="443"/>
      <c r="G169" s="443"/>
      <c r="H169" s="444"/>
      <c r="I169" s="444"/>
      <c r="J169" s="446"/>
      <c r="M169" s="448"/>
    </row>
    <row r="170" spans="2:13" s="447" customFormat="1" ht="15.75" customHeight="1">
      <c r="B170" s="443"/>
      <c r="C170" s="442"/>
      <c r="D170" s="442"/>
      <c r="E170" s="443"/>
      <c r="F170" s="443"/>
      <c r="G170" s="443"/>
      <c r="H170" s="444"/>
      <c r="I170" s="444"/>
      <c r="J170" s="446"/>
      <c r="M170" s="448"/>
    </row>
    <row r="171" spans="2:13" s="447" customFormat="1" ht="15.75" customHeight="1">
      <c r="B171" s="443"/>
      <c r="C171" s="442"/>
      <c r="D171" s="442"/>
      <c r="E171" s="443"/>
      <c r="F171" s="443"/>
      <c r="G171" s="443"/>
      <c r="H171" s="444"/>
      <c r="I171" s="444"/>
      <c r="J171" s="446"/>
      <c r="M171" s="448"/>
    </row>
    <row r="172" spans="2:13" s="447" customFormat="1" ht="15.75" customHeight="1">
      <c r="B172" s="443"/>
      <c r="C172" s="442"/>
      <c r="D172" s="442"/>
      <c r="E172" s="443"/>
      <c r="F172" s="443"/>
      <c r="G172" s="443"/>
      <c r="H172" s="444"/>
      <c r="I172" s="444"/>
      <c r="J172" s="446"/>
      <c r="M172" s="448"/>
    </row>
    <row r="173" spans="2:13" s="447" customFormat="1" ht="15.75" customHeight="1">
      <c r="B173" s="443"/>
      <c r="C173" s="442"/>
      <c r="D173" s="442"/>
      <c r="E173" s="443"/>
      <c r="F173" s="443"/>
      <c r="G173" s="443"/>
      <c r="H173" s="444"/>
      <c r="I173" s="444"/>
      <c r="J173" s="446"/>
      <c r="M173" s="448"/>
    </row>
    <row r="174" spans="2:13" s="447" customFormat="1" ht="15.75" customHeight="1">
      <c r="B174" s="443"/>
      <c r="C174" s="442"/>
      <c r="D174" s="442"/>
      <c r="E174" s="443"/>
      <c r="F174" s="443"/>
      <c r="G174" s="443"/>
      <c r="H174" s="444"/>
      <c r="I174" s="444"/>
      <c r="J174" s="446"/>
      <c r="M174" s="448"/>
    </row>
    <row r="175" spans="2:13" s="447" customFormat="1" ht="15.75" customHeight="1">
      <c r="B175" s="443"/>
      <c r="C175" s="442"/>
      <c r="D175" s="442"/>
      <c r="E175" s="443"/>
      <c r="F175" s="443"/>
      <c r="G175" s="443"/>
      <c r="H175" s="444"/>
      <c r="I175" s="444"/>
      <c r="J175" s="446"/>
      <c r="M175" s="448"/>
    </row>
    <row r="176" spans="2:13" s="447" customFormat="1" ht="15.75" customHeight="1">
      <c r="B176" s="443"/>
      <c r="C176" s="442"/>
      <c r="D176" s="442"/>
      <c r="E176" s="443"/>
      <c r="F176" s="443"/>
      <c r="G176" s="443"/>
      <c r="H176" s="444"/>
      <c r="I176" s="444"/>
      <c r="J176" s="446"/>
      <c r="M176" s="448"/>
    </row>
    <row r="177" spans="2:13" s="447" customFormat="1" ht="15.75" customHeight="1">
      <c r="B177" s="443"/>
      <c r="C177" s="442"/>
      <c r="D177" s="442"/>
      <c r="E177" s="443"/>
      <c r="F177" s="443"/>
      <c r="G177" s="443"/>
      <c r="H177" s="444"/>
      <c r="I177" s="444"/>
      <c r="J177" s="446"/>
      <c r="M177" s="448"/>
    </row>
    <row r="178" spans="2:13" s="447" customFormat="1" ht="15.75" customHeight="1">
      <c r="B178" s="443"/>
      <c r="C178" s="442"/>
      <c r="D178" s="442"/>
      <c r="E178" s="443"/>
      <c r="F178" s="443"/>
      <c r="G178" s="443"/>
      <c r="H178" s="444"/>
      <c r="I178" s="444"/>
      <c r="J178" s="446"/>
      <c r="M178" s="448"/>
    </row>
    <row r="179" spans="2:13" s="447" customFormat="1" ht="15.75" customHeight="1">
      <c r="B179" s="443"/>
      <c r="C179" s="442"/>
      <c r="D179" s="442"/>
      <c r="E179" s="443"/>
      <c r="F179" s="443"/>
      <c r="G179" s="443"/>
      <c r="H179" s="444"/>
      <c r="I179" s="444"/>
      <c r="J179" s="446"/>
      <c r="M179" s="448"/>
    </row>
    <row r="180" spans="2:13" s="447" customFormat="1" ht="15.75" customHeight="1">
      <c r="B180" s="443"/>
      <c r="C180" s="442"/>
      <c r="D180" s="442"/>
      <c r="E180" s="443"/>
      <c r="F180" s="443"/>
      <c r="G180" s="443"/>
      <c r="H180" s="444"/>
      <c r="I180" s="444"/>
      <c r="J180" s="446"/>
      <c r="M180" s="448"/>
    </row>
    <row r="181" spans="2:13" s="447" customFormat="1" ht="15.75" customHeight="1">
      <c r="B181" s="443"/>
      <c r="C181" s="442"/>
      <c r="D181" s="442"/>
      <c r="E181" s="443"/>
      <c r="F181" s="443"/>
      <c r="G181" s="443"/>
      <c r="H181" s="444"/>
      <c r="I181" s="444"/>
      <c r="J181" s="446"/>
      <c r="M181" s="448"/>
    </row>
    <row r="182" spans="2:13" s="447" customFormat="1" ht="15.75" customHeight="1">
      <c r="B182" s="443"/>
      <c r="C182" s="442"/>
      <c r="D182" s="442"/>
      <c r="E182" s="443"/>
      <c r="F182" s="443"/>
      <c r="G182" s="443"/>
      <c r="H182" s="444"/>
      <c r="I182" s="444"/>
      <c r="J182" s="446"/>
      <c r="M182" s="448"/>
    </row>
    <row r="183" spans="2:13" s="447" customFormat="1" ht="15.75" customHeight="1">
      <c r="B183" s="443"/>
      <c r="C183" s="442"/>
      <c r="D183" s="442"/>
      <c r="E183" s="443"/>
      <c r="F183" s="443"/>
      <c r="G183" s="443"/>
      <c r="H183" s="444"/>
      <c r="I183" s="444"/>
      <c r="J183" s="446"/>
      <c r="M183" s="448"/>
    </row>
    <row r="184" spans="2:13" s="447" customFormat="1" ht="15.75" customHeight="1">
      <c r="B184" s="443"/>
      <c r="C184" s="442"/>
      <c r="D184" s="442"/>
      <c r="E184" s="443"/>
      <c r="F184" s="443"/>
      <c r="G184" s="443"/>
      <c r="H184" s="444"/>
      <c r="I184" s="444"/>
      <c r="J184" s="446"/>
      <c r="M184" s="448"/>
    </row>
    <row r="185" spans="2:13" s="447" customFormat="1" ht="15.75" customHeight="1">
      <c r="B185" s="443"/>
      <c r="C185" s="442"/>
      <c r="D185" s="442"/>
      <c r="E185" s="443"/>
      <c r="F185" s="443"/>
      <c r="G185" s="443"/>
      <c r="H185" s="444"/>
      <c r="I185" s="444"/>
      <c r="J185" s="446"/>
      <c r="M185" s="448"/>
    </row>
    <row r="186" spans="2:13" s="447" customFormat="1" ht="15.75" customHeight="1">
      <c r="B186" s="443"/>
      <c r="C186" s="442"/>
      <c r="D186" s="442"/>
      <c r="E186" s="443"/>
      <c r="F186" s="443"/>
      <c r="G186" s="443"/>
      <c r="H186" s="444"/>
      <c r="I186" s="444"/>
      <c r="J186" s="446"/>
      <c r="M186" s="448"/>
    </row>
    <row r="187" spans="2:13" s="447" customFormat="1" ht="15.75" customHeight="1">
      <c r="B187" s="443"/>
      <c r="C187" s="442"/>
      <c r="D187" s="442"/>
      <c r="E187" s="443"/>
      <c r="F187" s="443"/>
      <c r="G187" s="443"/>
      <c r="H187" s="444"/>
      <c r="I187" s="444"/>
      <c r="J187" s="446"/>
      <c r="M187" s="448"/>
    </row>
    <row r="188" spans="2:13" s="447" customFormat="1" ht="15.75" customHeight="1">
      <c r="B188" s="443"/>
      <c r="C188" s="442"/>
      <c r="D188" s="442"/>
      <c r="E188" s="443"/>
      <c r="F188" s="443"/>
      <c r="G188" s="443"/>
      <c r="H188" s="444"/>
      <c r="I188" s="444"/>
      <c r="J188" s="446"/>
      <c r="M188" s="448"/>
    </row>
    <row r="189" spans="2:13" s="447" customFormat="1" ht="15.75" customHeight="1">
      <c r="B189" s="443"/>
      <c r="C189" s="442"/>
      <c r="D189" s="442"/>
      <c r="E189" s="443"/>
      <c r="F189" s="443"/>
      <c r="G189" s="443"/>
      <c r="H189" s="444"/>
      <c r="I189" s="444"/>
      <c r="J189" s="446"/>
      <c r="M189" s="448"/>
    </row>
    <row r="190" spans="2:13" s="447" customFormat="1" ht="15.75" customHeight="1">
      <c r="B190" s="443"/>
      <c r="C190" s="442"/>
      <c r="D190" s="442"/>
      <c r="E190" s="443"/>
      <c r="F190" s="443"/>
      <c r="G190" s="443"/>
      <c r="H190" s="444"/>
      <c r="I190" s="444"/>
      <c r="J190" s="446"/>
      <c r="M190" s="448"/>
    </row>
    <row r="191" spans="2:13" s="447" customFormat="1" ht="15.75" customHeight="1">
      <c r="B191" s="443"/>
      <c r="C191" s="442"/>
      <c r="D191" s="442"/>
      <c r="E191" s="443"/>
      <c r="F191" s="443"/>
      <c r="G191" s="443"/>
      <c r="H191" s="444"/>
      <c r="I191" s="444"/>
      <c r="J191" s="446"/>
      <c r="M191" s="448"/>
    </row>
    <row r="192" spans="2:13" s="447" customFormat="1" ht="15.75" customHeight="1">
      <c r="B192" s="443"/>
      <c r="C192" s="442"/>
      <c r="D192" s="442"/>
      <c r="E192" s="443"/>
      <c r="F192" s="443"/>
      <c r="G192" s="443"/>
      <c r="H192" s="444"/>
      <c r="I192" s="444"/>
      <c r="J192" s="446"/>
      <c r="M192" s="448"/>
    </row>
    <row r="193" spans="2:13" s="447" customFormat="1" ht="15.75" customHeight="1">
      <c r="B193" s="443"/>
      <c r="C193" s="442"/>
      <c r="D193" s="442"/>
      <c r="E193" s="443"/>
      <c r="F193" s="443"/>
      <c r="G193" s="443"/>
      <c r="H193" s="444"/>
      <c r="I193" s="444"/>
      <c r="J193" s="446"/>
      <c r="M193" s="448"/>
    </row>
    <row r="194" spans="2:13" s="447" customFormat="1" ht="15.75" customHeight="1">
      <c r="B194" s="443"/>
      <c r="C194" s="442"/>
      <c r="D194" s="442"/>
      <c r="E194" s="443"/>
      <c r="F194" s="443"/>
      <c r="G194" s="443"/>
      <c r="H194" s="444"/>
      <c r="I194" s="444"/>
      <c r="J194" s="446"/>
      <c r="M194" s="448"/>
    </row>
    <row r="195" spans="2:13" s="447" customFormat="1" ht="15.75" customHeight="1">
      <c r="B195" s="443"/>
      <c r="C195" s="442"/>
      <c r="D195" s="442"/>
      <c r="E195" s="443"/>
      <c r="F195" s="443"/>
      <c r="G195" s="443"/>
      <c r="H195" s="444"/>
      <c r="I195" s="444"/>
      <c r="J195" s="446"/>
      <c r="M195" s="448"/>
    </row>
    <row r="196" spans="2:13" s="447" customFormat="1" ht="15.75" customHeight="1">
      <c r="B196" s="443"/>
      <c r="C196" s="442"/>
      <c r="D196" s="442"/>
      <c r="E196" s="443"/>
      <c r="F196" s="443"/>
      <c r="G196" s="443"/>
      <c r="H196" s="444"/>
      <c r="I196" s="444"/>
      <c r="J196" s="446"/>
      <c r="M196" s="448"/>
    </row>
    <row r="197" spans="2:13" s="447" customFormat="1" ht="15.75" customHeight="1">
      <c r="B197" s="443"/>
      <c r="C197" s="442"/>
      <c r="D197" s="442"/>
      <c r="E197" s="443"/>
      <c r="F197" s="443"/>
      <c r="G197" s="443"/>
      <c r="H197" s="444"/>
      <c r="I197" s="444"/>
      <c r="J197" s="446"/>
      <c r="M197" s="448"/>
    </row>
    <row r="198" spans="2:13" s="447" customFormat="1" ht="15.75" customHeight="1">
      <c r="B198" s="443"/>
      <c r="C198" s="442"/>
      <c r="D198" s="442"/>
      <c r="E198" s="443"/>
      <c r="F198" s="443"/>
      <c r="G198" s="443"/>
      <c r="H198" s="444"/>
      <c r="I198" s="444"/>
      <c r="J198" s="446"/>
      <c r="M198" s="448"/>
    </row>
    <row r="199" spans="2:13" s="447" customFormat="1" ht="15.75" customHeight="1">
      <c r="B199" s="443"/>
      <c r="C199" s="442"/>
      <c r="D199" s="442"/>
      <c r="E199" s="443"/>
      <c r="F199" s="443"/>
      <c r="G199" s="443"/>
      <c r="H199" s="444"/>
      <c r="I199" s="444"/>
      <c r="J199" s="446"/>
      <c r="M199" s="448"/>
    </row>
    <row r="200" spans="2:13" s="447" customFormat="1" ht="15.75" customHeight="1">
      <c r="B200" s="443"/>
      <c r="C200" s="442"/>
      <c r="D200" s="442"/>
      <c r="E200" s="443"/>
      <c r="F200" s="443"/>
      <c r="G200" s="443"/>
      <c r="H200" s="444"/>
      <c r="I200" s="444"/>
      <c r="J200" s="446"/>
      <c r="M200" s="448"/>
    </row>
    <row r="201" spans="2:13" s="447" customFormat="1" ht="15.75" customHeight="1">
      <c r="B201" s="443"/>
      <c r="C201" s="442"/>
      <c r="D201" s="442"/>
      <c r="E201" s="443"/>
      <c r="F201" s="443"/>
      <c r="G201" s="443"/>
      <c r="H201" s="444"/>
      <c r="I201" s="444"/>
      <c r="J201" s="446"/>
      <c r="M201" s="448"/>
    </row>
    <row r="202" spans="2:13" s="447" customFormat="1" ht="15.75" customHeight="1">
      <c r="B202" s="443"/>
      <c r="C202" s="442"/>
      <c r="D202" s="442"/>
      <c r="E202" s="443"/>
      <c r="F202" s="443"/>
      <c r="G202" s="443"/>
      <c r="H202" s="444"/>
      <c r="I202" s="444"/>
      <c r="J202" s="446"/>
      <c r="M202" s="448"/>
    </row>
    <row r="203" spans="2:13" s="447" customFormat="1" ht="15.75" customHeight="1">
      <c r="B203" s="443"/>
      <c r="C203" s="442"/>
      <c r="D203" s="442"/>
      <c r="E203" s="443"/>
      <c r="F203" s="443"/>
      <c r="G203" s="443"/>
      <c r="H203" s="444"/>
      <c r="I203" s="444"/>
      <c r="J203" s="446"/>
      <c r="M203" s="448"/>
    </row>
    <row r="204" spans="2:13" s="447" customFormat="1" ht="15.75" customHeight="1">
      <c r="B204" s="443"/>
      <c r="C204" s="442"/>
      <c r="D204" s="442"/>
      <c r="E204" s="443"/>
      <c r="F204" s="443"/>
      <c r="G204" s="443"/>
      <c r="H204" s="444"/>
      <c r="I204" s="444"/>
      <c r="J204" s="446"/>
      <c r="M204" s="448"/>
    </row>
    <row r="205" spans="2:13" s="447" customFormat="1" ht="15.75" customHeight="1">
      <c r="B205" s="443"/>
      <c r="C205" s="442"/>
      <c r="D205" s="442"/>
      <c r="E205" s="443"/>
      <c r="F205" s="443"/>
      <c r="G205" s="443"/>
      <c r="H205" s="444"/>
      <c r="I205" s="444"/>
      <c r="J205" s="446"/>
      <c r="M205" s="448"/>
    </row>
    <row r="206" spans="2:13" s="447" customFormat="1" ht="15.75" customHeight="1">
      <c r="B206" s="443"/>
      <c r="C206" s="442"/>
      <c r="D206" s="442"/>
      <c r="E206" s="443"/>
      <c r="F206" s="443"/>
      <c r="G206" s="443"/>
      <c r="H206" s="444"/>
      <c r="I206" s="444"/>
      <c r="J206" s="446"/>
      <c r="M206" s="448"/>
    </row>
    <row r="207" spans="2:13" s="447" customFormat="1" ht="15.75" customHeight="1">
      <c r="B207" s="443"/>
      <c r="C207" s="442"/>
      <c r="D207" s="442"/>
      <c r="E207" s="443"/>
      <c r="F207" s="443"/>
      <c r="G207" s="443"/>
      <c r="H207" s="444"/>
      <c r="I207" s="444"/>
      <c r="J207" s="446"/>
      <c r="M207" s="448"/>
    </row>
    <row r="208" spans="2:13" s="447" customFormat="1" ht="15.75" customHeight="1">
      <c r="B208" s="443"/>
      <c r="C208" s="442"/>
      <c r="D208" s="442"/>
      <c r="E208" s="443"/>
      <c r="F208" s="443"/>
      <c r="G208" s="443"/>
      <c r="H208" s="444"/>
      <c r="I208" s="444"/>
      <c r="J208" s="446"/>
      <c r="M208" s="448"/>
    </row>
    <row r="209" spans="2:13" s="447" customFormat="1" ht="15.75" customHeight="1">
      <c r="B209" s="443"/>
      <c r="C209" s="442"/>
      <c r="D209" s="442"/>
      <c r="E209" s="443"/>
      <c r="F209" s="443"/>
      <c r="G209" s="443"/>
      <c r="H209" s="444"/>
      <c r="I209" s="444"/>
      <c r="J209" s="446"/>
      <c r="M209" s="448"/>
    </row>
    <row r="210" spans="2:13" s="447" customFormat="1" ht="15.75" customHeight="1">
      <c r="B210" s="443"/>
      <c r="C210" s="442"/>
      <c r="D210" s="442"/>
      <c r="E210" s="443"/>
      <c r="F210" s="443"/>
      <c r="G210" s="443"/>
      <c r="H210" s="444"/>
      <c r="I210" s="444"/>
      <c r="J210" s="446"/>
      <c r="M210" s="448"/>
    </row>
    <row r="211" spans="2:13" s="447" customFormat="1" ht="15.75" customHeight="1">
      <c r="B211" s="443"/>
      <c r="C211" s="442"/>
      <c r="D211" s="442"/>
      <c r="E211" s="443"/>
      <c r="F211" s="443"/>
      <c r="G211" s="443"/>
      <c r="H211" s="444"/>
      <c r="I211" s="444"/>
      <c r="J211" s="446"/>
      <c r="M211" s="448"/>
    </row>
    <row r="212" spans="2:13" s="447" customFormat="1" ht="15.75" customHeight="1">
      <c r="B212" s="443"/>
      <c r="C212" s="442"/>
      <c r="D212" s="442"/>
      <c r="E212" s="443"/>
      <c r="F212" s="443"/>
      <c r="G212" s="443"/>
      <c r="H212" s="444"/>
      <c r="I212" s="444"/>
      <c r="J212" s="446"/>
      <c r="M212" s="448"/>
    </row>
    <row r="213" spans="2:13" s="447" customFormat="1" ht="15.75" customHeight="1">
      <c r="B213" s="443"/>
      <c r="C213" s="442"/>
      <c r="D213" s="442"/>
      <c r="E213" s="443"/>
      <c r="F213" s="443"/>
      <c r="G213" s="443"/>
      <c r="H213" s="444"/>
      <c r="I213" s="444"/>
      <c r="J213" s="446"/>
      <c r="M213" s="448"/>
    </row>
    <row r="214" spans="2:13" s="447" customFormat="1" ht="15.75" customHeight="1">
      <c r="B214" s="443"/>
      <c r="C214" s="442"/>
      <c r="D214" s="442"/>
      <c r="E214" s="443"/>
      <c r="F214" s="443"/>
      <c r="G214" s="443"/>
      <c r="H214" s="444"/>
      <c r="I214" s="444"/>
      <c r="J214" s="446"/>
      <c r="M214" s="448"/>
    </row>
    <row r="215" spans="2:13" s="447" customFormat="1" ht="15.75" customHeight="1">
      <c r="B215" s="443"/>
      <c r="C215" s="442"/>
      <c r="D215" s="442"/>
      <c r="E215" s="443"/>
      <c r="F215" s="443"/>
      <c r="G215" s="443"/>
      <c r="H215" s="444"/>
      <c r="I215" s="444"/>
      <c r="J215" s="446"/>
      <c r="M215" s="448"/>
    </row>
    <row r="216" spans="2:13" s="447" customFormat="1" ht="15.75" customHeight="1">
      <c r="B216" s="443"/>
      <c r="C216" s="442"/>
      <c r="D216" s="442"/>
      <c r="E216" s="443"/>
      <c r="F216" s="443"/>
      <c r="G216" s="443"/>
      <c r="H216" s="444"/>
      <c r="I216" s="444"/>
      <c r="J216" s="446"/>
      <c r="M216" s="448"/>
    </row>
    <row r="217" spans="2:13" s="447" customFormat="1" ht="15.75" customHeight="1">
      <c r="B217" s="443"/>
      <c r="C217" s="442"/>
      <c r="D217" s="442"/>
      <c r="E217" s="443"/>
      <c r="F217" s="443"/>
      <c r="G217" s="443"/>
      <c r="H217" s="444"/>
      <c r="I217" s="444"/>
      <c r="J217" s="446"/>
      <c r="M217" s="448"/>
    </row>
    <row r="218" spans="2:13" s="447" customFormat="1" ht="15.75" customHeight="1">
      <c r="B218" s="443"/>
      <c r="C218" s="442"/>
      <c r="D218" s="442"/>
      <c r="E218" s="443"/>
      <c r="F218" s="443"/>
      <c r="G218" s="443"/>
      <c r="H218" s="444"/>
      <c r="I218" s="444"/>
      <c r="J218" s="446"/>
      <c r="M218" s="448"/>
    </row>
    <row r="219" spans="2:13" s="447" customFormat="1" ht="15.75" customHeight="1">
      <c r="B219" s="443"/>
      <c r="C219" s="442"/>
      <c r="D219" s="442"/>
      <c r="E219" s="443"/>
      <c r="F219" s="443"/>
      <c r="G219" s="443"/>
      <c r="H219" s="444"/>
      <c r="I219" s="444"/>
      <c r="J219" s="446"/>
      <c r="M219" s="448"/>
    </row>
    <row r="220" spans="2:13" s="447" customFormat="1" ht="15.75" customHeight="1">
      <c r="B220" s="443"/>
      <c r="C220" s="442"/>
      <c r="D220" s="442"/>
      <c r="E220" s="443"/>
      <c r="F220" s="443"/>
      <c r="G220" s="443"/>
      <c r="H220" s="444"/>
      <c r="I220" s="444"/>
      <c r="J220" s="446"/>
      <c r="M220" s="448"/>
    </row>
    <row r="221" spans="2:13" s="447" customFormat="1" ht="15.75" customHeight="1">
      <c r="B221" s="443"/>
      <c r="C221" s="442"/>
      <c r="D221" s="442"/>
      <c r="E221" s="443"/>
      <c r="F221" s="443"/>
      <c r="G221" s="443"/>
      <c r="H221" s="444"/>
      <c r="I221" s="444"/>
      <c r="J221" s="446"/>
      <c r="M221" s="448"/>
    </row>
    <row r="222" spans="2:13" s="447" customFormat="1" ht="15.75" customHeight="1">
      <c r="B222" s="443"/>
      <c r="C222" s="442"/>
      <c r="D222" s="442"/>
      <c r="E222" s="443"/>
      <c r="F222" s="443"/>
      <c r="G222" s="443"/>
      <c r="H222" s="444"/>
      <c r="I222" s="444"/>
      <c r="J222" s="446"/>
      <c r="M222" s="448"/>
    </row>
    <row r="223" spans="2:13" s="447" customFormat="1" ht="15.75" customHeight="1">
      <c r="B223" s="443"/>
      <c r="C223" s="442"/>
      <c r="D223" s="442"/>
      <c r="E223" s="443"/>
      <c r="F223" s="443"/>
      <c r="G223" s="443"/>
      <c r="H223" s="444"/>
      <c r="I223" s="444"/>
      <c r="J223" s="446"/>
      <c r="M223" s="448"/>
    </row>
    <row r="224" spans="2:13" s="447" customFormat="1" ht="15.75" customHeight="1">
      <c r="B224" s="443"/>
      <c r="C224" s="442"/>
      <c r="D224" s="442"/>
      <c r="E224" s="443"/>
      <c r="F224" s="443"/>
      <c r="G224" s="443"/>
      <c r="H224" s="444"/>
      <c r="I224" s="444"/>
      <c r="J224" s="446"/>
      <c r="M224" s="448"/>
    </row>
    <row r="225" spans="2:13" s="447" customFormat="1" ht="15.75" customHeight="1">
      <c r="B225" s="443"/>
      <c r="C225" s="442"/>
      <c r="D225" s="442"/>
      <c r="E225" s="443"/>
      <c r="F225" s="443"/>
      <c r="G225" s="443"/>
      <c r="H225" s="444"/>
      <c r="I225" s="444"/>
      <c r="J225" s="446"/>
      <c r="M225" s="448"/>
    </row>
    <row r="226" spans="2:13" s="447" customFormat="1" ht="15.75" customHeight="1">
      <c r="B226" s="443"/>
      <c r="C226" s="442"/>
      <c r="D226" s="442"/>
      <c r="E226" s="443"/>
      <c r="F226" s="443"/>
      <c r="G226" s="443"/>
      <c r="H226" s="444"/>
      <c r="I226" s="444"/>
      <c r="J226" s="446"/>
      <c r="M226" s="448"/>
    </row>
    <row r="227" spans="2:13" s="447" customFormat="1" ht="15.75" customHeight="1">
      <c r="B227" s="443"/>
      <c r="C227" s="442"/>
      <c r="D227" s="442"/>
      <c r="E227" s="443"/>
      <c r="F227" s="443"/>
      <c r="G227" s="443"/>
      <c r="H227" s="444"/>
      <c r="I227" s="444"/>
      <c r="J227" s="446"/>
      <c r="M227" s="448"/>
    </row>
    <row r="228" spans="2:13" s="447" customFormat="1" ht="15.75" customHeight="1">
      <c r="B228" s="443"/>
      <c r="C228" s="442"/>
      <c r="D228" s="442"/>
      <c r="E228" s="443"/>
      <c r="F228" s="443"/>
      <c r="G228" s="443"/>
      <c r="H228" s="444"/>
      <c r="I228" s="444"/>
      <c r="J228" s="446"/>
      <c r="M228" s="448"/>
    </row>
    <row r="229" spans="2:13" s="447" customFormat="1" ht="15.75" customHeight="1">
      <c r="B229" s="443"/>
      <c r="C229" s="442"/>
      <c r="D229" s="442"/>
      <c r="E229" s="443"/>
      <c r="F229" s="443"/>
      <c r="G229" s="443"/>
      <c r="H229" s="444"/>
      <c r="I229" s="444"/>
      <c r="J229" s="446"/>
      <c r="M229" s="448"/>
    </row>
    <row r="230" spans="2:13" s="447" customFormat="1" ht="15.75" customHeight="1">
      <c r="B230" s="443"/>
      <c r="C230" s="442"/>
      <c r="D230" s="442"/>
      <c r="E230" s="443"/>
      <c r="F230" s="443"/>
      <c r="G230" s="443"/>
      <c r="H230" s="444"/>
      <c r="I230" s="444"/>
      <c r="J230" s="446"/>
      <c r="M230" s="448"/>
    </row>
    <row r="231" spans="2:13" s="447" customFormat="1" ht="15.75" customHeight="1">
      <c r="B231" s="443"/>
      <c r="C231" s="442"/>
      <c r="D231" s="442"/>
      <c r="E231" s="443"/>
      <c r="F231" s="443"/>
      <c r="G231" s="443"/>
      <c r="H231" s="444"/>
      <c r="I231" s="444"/>
      <c r="J231" s="446"/>
      <c r="M231" s="448"/>
    </row>
    <row r="232" spans="2:13" s="447" customFormat="1" ht="15.75" customHeight="1">
      <c r="B232" s="443"/>
      <c r="C232" s="442"/>
      <c r="D232" s="442"/>
      <c r="E232" s="443"/>
      <c r="F232" s="443"/>
      <c r="G232" s="443"/>
      <c r="H232" s="444"/>
      <c r="I232" s="444"/>
      <c r="J232" s="446"/>
      <c r="M232" s="448"/>
    </row>
    <row r="233" spans="2:13" s="447" customFormat="1" ht="15.75" customHeight="1">
      <c r="B233" s="443"/>
      <c r="C233" s="442"/>
      <c r="D233" s="442"/>
      <c r="E233" s="443"/>
      <c r="F233" s="443"/>
      <c r="G233" s="443"/>
      <c r="H233" s="444"/>
      <c r="I233" s="444"/>
      <c r="J233" s="446"/>
      <c r="M233" s="448"/>
    </row>
    <row r="234" spans="2:13" s="447" customFormat="1" ht="15.75" customHeight="1">
      <c r="B234" s="443"/>
      <c r="C234" s="442"/>
      <c r="D234" s="442"/>
      <c r="E234" s="443"/>
      <c r="F234" s="443"/>
      <c r="G234" s="443"/>
      <c r="H234" s="444"/>
      <c r="I234" s="444"/>
      <c r="J234" s="446"/>
      <c r="M234" s="448"/>
    </row>
    <row r="235" spans="2:13" s="447" customFormat="1" ht="15.75" customHeight="1">
      <c r="B235" s="443"/>
      <c r="C235" s="442"/>
      <c r="D235" s="442"/>
      <c r="E235" s="443"/>
      <c r="F235" s="443"/>
      <c r="G235" s="443"/>
      <c r="H235" s="444"/>
      <c r="I235" s="444"/>
      <c r="J235" s="446"/>
      <c r="M235" s="448"/>
    </row>
    <row r="236" spans="2:13" s="447" customFormat="1" ht="15.75" customHeight="1">
      <c r="B236" s="443"/>
      <c r="C236" s="442"/>
      <c r="D236" s="442"/>
      <c r="E236" s="443"/>
      <c r="F236" s="443"/>
      <c r="G236" s="443"/>
      <c r="H236" s="444"/>
      <c r="I236" s="444"/>
      <c r="J236" s="446"/>
      <c r="M236" s="448"/>
    </row>
    <row r="237" spans="2:13" s="447" customFormat="1" ht="15.75" customHeight="1">
      <c r="B237" s="443"/>
      <c r="C237" s="442"/>
      <c r="D237" s="442"/>
      <c r="E237" s="443"/>
      <c r="F237" s="443"/>
      <c r="G237" s="443"/>
      <c r="H237" s="444"/>
      <c r="I237" s="444"/>
      <c r="J237" s="446"/>
      <c r="M237" s="448"/>
    </row>
    <row r="238" spans="2:13" s="447" customFormat="1" ht="15.75" customHeight="1">
      <c r="B238" s="443"/>
      <c r="C238" s="442"/>
      <c r="D238" s="442"/>
      <c r="E238" s="443"/>
      <c r="F238" s="443"/>
      <c r="G238" s="443"/>
      <c r="H238" s="444"/>
      <c r="I238" s="444"/>
      <c r="J238" s="446"/>
      <c r="M238" s="448"/>
    </row>
    <row r="239" spans="2:13" s="447" customFormat="1" ht="15.75" customHeight="1">
      <c r="B239" s="443"/>
      <c r="C239" s="442"/>
      <c r="D239" s="442"/>
      <c r="E239" s="443"/>
      <c r="F239" s="443"/>
      <c r="G239" s="443"/>
      <c r="H239" s="444"/>
      <c r="I239" s="444"/>
      <c r="J239" s="446"/>
      <c r="M239" s="448"/>
    </row>
    <row r="240" spans="2:13" s="447" customFormat="1" ht="15.75" customHeight="1">
      <c r="B240" s="443"/>
      <c r="C240" s="442"/>
      <c r="D240" s="442"/>
      <c r="E240" s="443"/>
      <c r="F240" s="443"/>
      <c r="G240" s="443"/>
      <c r="H240" s="444"/>
      <c r="I240" s="444"/>
      <c r="J240" s="446"/>
      <c r="M240" s="448"/>
    </row>
    <row r="241" spans="2:13" s="447" customFormat="1" ht="15.75" customHeight="1">
      <c r="B241" s="443"/>
      <c r="C241" s="442"/>
      <c r="D241" s="442"/>
      <c r="E241" s="443"/>
      <c r="F241" s="443"/>
      <c r="G241" s="443"/>
      <c r="H241" s="444"/>
      <c r="I241" s="444"/>
      <c r="J241" s="446"/>
      <c r="M241" s="448"/>
    </row>
    <row r="242" spans="2:13" s="447" customFormat="1" ht="15.75" customHeight="1">
      <c r="B242" s="443"/>
      <c r="C242" s="442"/>
      <c r="D242" s="442"/>
      <c r="E242" s="443"/>
      <c r="F242" s="443"/>
      <c r="G242" s="443"/>
      <c r="H242" s="444"/>
      <c r="I242" s="444"/>
      <c r="J242" s="446"/>
      <c r="M242" s="448"/>
    </row>
    <row r="243" spans="2:13" s="447" customFormat="1" ht="15.75" customHeight="1">
      <c r="B243" s="443"/>
      <c r="C243" s="442"/>
      <c r="D243" s="442"/>
      <c r="E243" s="443"/>
      <c r="F243" s="443"/>
      <c r="G243" s="443"/>
      <c r="H243" s="444"/>
      <c r="I243" s="444"/>
      <c r="J243" s="446"/>
      <c r="M243" s="448"/>
    </row>
    <row r="244" spans="2:13" s="447" customFormat="1" ht="15.75" customHeight="1">
      <c r="B244" s="443"/>
      <c r="C244" s="442"/>
      <c r="D244" s="442"/>
      <c r="E244" s="443"/>
      <c r="F244" s="443"/>
      <c r="G244" s="443"/>
      <c r="H244" s="444"/>
      <c r="I244" s="444"/>
      <c r="J244" s="446"/>
      <c r="M244" s="448"/>
    </row>
    <row r="245" spans="2:13" s="447" customFormat="1" ht="15.75" customHeight="1">
      <c r="B245" s="443"/>
      <c r="C245" s="442"/>
      <c r="D245" s="442"/>
      <c r="E245" s="443"/>
      <c r="F245" s="443"/>
      <c r="G245" s="443"/>
      <c r="H245" s="444"/>
      <c r="I245" s="444"/>
      <c r="J245" s="446"/>
      <c r="M245" s="448"/>
    </row>
    <row r="246" spans="2:13" s="447" customFormat="1" ht="15.75" customHeight="1">
      <c r="B246" s="443"/>
      <c r="C246" s="442"/>
      <c r="D246" s="442"/>
      <c r="E246" s="443"/>
      <c r="F246" s="443"/>
      <c r="G246" s="443"/>
      <c r="H246" s="444"/>
      <c r="I246" s="444"/>
      <c r="J246" s="446"/>
      <c r="M246" s="448"/>
    </row>
    <row r="247" spans="2:13" s="447" customFormat="1" ht="15.75" customHeight="1">
      <c r="B247" s="443"/>
      <c r="C247" s="442"/>
      <c r="D247" s="442"/>
      <c r="E247" s="443"/>
      <c r="F247" s="443"/>
      <c r="G247" s="443"/>
      <c r="H247" s="444"/>
      <c r="I247" s="444"/>
      <c r="J247" s="446"/>
      <c r="M247" s="448"/>
    </row>
    <row r="248" spans="2:13" s="447" customFormat="1" ht="15.75" customHeight="1">
      <c r="B248" s="443"/>
      <c r="C248" s="442"/>
      <c r="D248" s="442"/>
      <c r="E248" s="443"/>
      <c r="F248" s="443"/>
      <c r="G248" s="443"/>
      <c r="H248" s="444"/>
      <c r="I248" s="444"/>
      <c r="J248" s="446"/>
      <c r="M248" s="448"/>
    </row>
    <row r="249" spans="2:13" s="447" customFormat="1" ht="15.75" customHeight="1">
      <c r="B249" s="443"/>
      <c r="C249" s="442"/>
      <c r="D249" s="442"/>
      <c r="E249" s="443"/>
      <c r="F249" s="443"/>
      <c r="G249" s="443"/>
      <c r="H249" s="444"/>
      <c r="I249" s="444"/>
      <c r="J249" s="446"/>
      <c r="M249" s="448"/>
    </row>
    <row r="250" spans="2:13" s="447" customFormat="1" ht="15.75" customHeight="1">
      <c r="B250" s="443"/>
      <c r="C250" s="442"/>
      <c r="D250" s="442"/>
      <c r="E250" s="443"/>
      <c r="F250" s="443"/>
      <c r="G250" s="443"/>
      <c r="H250" s="444"/>
      <c r="I250" s="444"/>
      <c r="J250" s="446"/>
      <c r="M250" s="448"/>
    </row>
    <row r="251" spans="2:13" s="447" customFormat="1" ht="15.75" customHeight="1">
      <c r="B251" s="443"/>
      <c r="C251" s="442"/>
      <c r="D251" s="442"/>
      <c r="E251" s="443"/>
      <c r="F251" s="443"/>
      <c r="G251" s="443"/>
      <c r="H251" s="444"/>
      <c r="I251" s="444"/>
      <c r="J251" s="446"/>
      <c r="M251" s="448"/>
    </row>
    <row r="252" spans="2:13" s="447" customFormat="1" ht="15.75" customHeight="1">
      <c r="B252" s="443"/>
      <c r="C252" s="442"/>
      <c r="D252" s="442"/>
      <c r="E252" s="443"/>
      <c r="F252" s="443"/>
      <c r="G252" s="443"/>
      <c r="H252" s="444"/>
      <c r="I252" s="444"/>
      <c r="J252" s="446"/>
      <c r="M252" s="448"/>
    </row>
    <row r="253" spans="2:13" s="447" customFormat="1" ht="15.75" customHeight="1">
      <c r="B253" s="443"/>
      <c r="C253" s="442"/>
      <c r="D253" s="442"/>
      <c r="E253" s="443"/>
      <c r="F253" s="443"/>
      <c r="G253" s="443"/>
      <c r="H253" s="444"/>
      <c r="I253" s="444"/>
      <c r="J253" s="446"/>
      <c r="M253" s="448"/>
    </row>
    <row r="254" spans="2:13" s="447" customFormat="1" ht="15.75" customHeight="1">
      <c r="B254" s="443"/>
      <c r="C254" s="442"/>
      <c r="D254" s="442"/>
      <c r="E254" s="443"/>
      <c r="F254" s="443"/>
      <c r="G254" s="443"/>
      <c r="H254" s="444"/>
      <c r="I254" s="444"/>
      <c r="J254" s="446"/>
      <c r="M254" s="448"/>
    </row>
    <row r="255" spans="2:13" s="447" customFormat="1" ht="15.75" customHeight="1">
      <c r="B255" s="443"/>
      <c r="C255" s="442"/>
      <c r="D255" s="442"/>
      <c r="E255" s="443"/>
      <c r="F255" s="443"/>
      <c r="G255" s="443"/>
      <c r="H255" s="444"/>
      <c r="I255" s="444"/>
      <c r="J255" s="446"/>
      <c r="M255" s="448"/>
    </row>
    <row r="256" spans="2:13" s="447" customFormat="1" ht="15.75" customHeight="1">
      <c r="B256" s="443"/>
      <c r="C256" s="442"/>
      <c r="D256" s="442"/>
      <c r="E256" s="443"/>
      <c r="F256" s="443"/>
      <c r="G256" s="443"/>
      <c r="H256" s="444"/>
      <c r="I256" s="444"/>
      <c r="J256" s="446"/>
      <c r="M256" s="448"/>
    </row>
    <row r="257" spans="2:13" s="447" customFormat="1" ht="15.75" customHeight="1">
      <c r="B257" s="443"/>
      <c r="C257" s="442"/>
      <c r="D257" s="442"/>
      <c r="E257" s="443"/>
      <c r="F257" s="443"/>
      <c r="G257" s="443"/>
      <c r="H257" s="444"/>
      <c r="I257" s="444"/>
      <c r="J257" s="446"/>
      <c r="M257" s="448"/>
    </row>
    <row r="258" spans="2:13" s="447" customFormat="1" ht="15.75" customHeight="1">
      <c r="B258" s="443"/>
      <c r="C258" s="442"/>
      <c r="D258" s="442"/>
      <c r="E258" s="443"/>
      <c r="F258" s="443"/>
      <c r="G258" s="443"/>
      <c r="H258" s="444"/>
      <c r="I258" s="444"/>
      <c r="J258" s="446"/>
      <c r="M258" s="448"/>
    </row>
    <row r="259" spans="2:13" s="447" customFormat="1" ht="15.75" customHeight="1">
      <c r="B259" s="443"/>
      <c r="C259" s="442"/>
      <c r="D259" s="442"/>
      <c r="E259" s="443"/>
      <c r="F259" s="443"/>
      <c r="G259" s="443"/>
      <c r="H259" s="444"/>
      <c r="I259" s="444"/>
      <c r="J259" s="446"/>
      <c r="M259" s="448"/>
    </row>
    <row r="260" spans="2:13" s="447" customFormat="1" ht="15.75" customHeight="1">
      <c r="B260" s="443"/>
      <c r="C260" s="442"/>
      <c r="D260" s="442"/>
      <c r="E260" s="443"/>
      <c r="F260" s="443"/>
      <c r="G260" s="443"/>
      <c r="H260" s="444"/>
      <c r="I260" s="444"/>
      <c r="J260" s="446"/>
      <c r="M260" s="448"/>
    </row>
    <row r="261" spans="2:13" s="447" customFormat="1" ht="15.75" customHeight="1">
      <c r="B261" s="443"/>
      <c r="C261" s="442"/>
      <c r="D261" s="442"/>
      <c r="E261" s="443"/>
      <c r="F261" s="443"/>
      <c r="G261" s="443"/>
      <c r="H261" s="444"/>
      <c r="I261" s="444"/>
      <c r="J261" s="446"/>
      <c r="M261" s="448"/>
    </row>
    <row r="262" spans="2:13" s="447" customFormat="1" ht="15.75" customHeight="1">
      <c r="B262" s="443"/>
      <c r="C262" s="442"/>
      <c r="D262" s="442"/>
      <c r="E262" s="443"/>
      <c r="F262" s="443"/>
      <c r="G262" s="443"/>
      <c r="H262" s="444"/>
      <c r="I262" s="444"/>
      <c r="J262" s="446"/>
      <c r="M262" s="448"/>
    </row>
    <row r="263" spans="2:13" s="447" customFormat="1" ht="15.75" customHeight="1">
      <c r="B263" s="443"/>
      <c r="C263" s="442"/>
      <c r="D263" s="442"/>
      <c r="E263" s="443"/>
      <c r="F263" s="443"/>
      <c r="G263" s="443"/>
      <c r="H263" s="444"/>
      <c r="I263" s="444"/>
      <c r="J263" s="446"/>
      <c r="M263" s="448"/>
    </row>
    <row r="264" spans="2:13" s="447" customFormat="1" ht="15.75" customHeight="1">
      <c r="B264" s="443"/>
      <c r="C264" s="442"/>
      <c r="D264" s="442"/>
      <c r="E264" s="443"/>
      <c r="F264" s="443"/>
      <c r="G264" s="443"/>
      <c r="H264" s="444"/>
      <c r="I264" s="444"/>
      <c r="J264" s="446"/>
      <c r="M264" s="448"/>
    </row>
    <row r="265" spans="2:13" s="447" customFormat="1" ht="15.75" customHeight="1">
      <c r="B265" s="443"/>
      <c r="C265" s="442"/>
      <c r="D265" s="442"/>
      <c r="E265" s="443"/>
      <c r="F265" s="443"/>
      <c r="G265" s="443"/>
      <c r="H265" s="444"/>
      <c r="I265" s="444"/>
      <c r="J265" s="446"/>
      <c r="M265" s="448"/>
    </row>
    <row r="266" spans="2:13" s="447" customFormat="1" ht="15.75" customHeight="1">
      <c r="B266" s="443"/>
      <c r="C266" s="442"/>
      <c r="D266" s="442"/>
      <c r="E266" s="443"/>
      <c r="F266" s="443"/>
      <c r="G266" s="443"/>
      <c r="H266" s="444"/>
      <c r="I266" s="444"/>
      <c r="J266" s="446"/>
      <c r="M266" s="448"/>
    </row>
    <row r="267" spans="2:13" s="447" customFormat="1" ht="15.75" customHeight="1">
      <c r="B267" s="443"/>
      <c r="C267" s="442"/>
      <c r="D267" s="442"/>
      <c r="E267" s="443"/>
      <c r="F267" s="443"/>
      <c r="G267" s="443"/>
      <c r="H267" s="444"/>
      <c r="I267" s="444"/>
      <c r="J267" s="446"/>
      <c r="M267" s="448"/>
    </row>
    <row r="268" spans="2:13" s="447" customFormat="1" ht="15.75" customHeight="1">
      <c r="B268" s="443"/>
      <c r="C268" s="442"/>
      <c r="D268" s="442"/>
      <c r="E268" s="443"/>
      <c r="F268" s="443"/>
      <c r="G268" s="443"/>
      <c r="H268" s="444"/>
      <c r="I268" s="444"/>
      <c r="J268" s="446"/>
      <c r="M268" s="448"/>
    </row>
    <row r="269" spans="2:13" s="447" customFormat="1" ht="15.75" customHeight="1">
      <c r="B269" s="443"/>
      <c r="C269" s="442"/>
      <c r="D269" s="442"/>
      <c r="E269" s="443"/>
      <c r="F269" s="443"/>
      <c r="G269" s="443"/>
      <c r="H269" s="444"/>
      <c r="I269" s="444"/>
      <c r="J269" s="446"/>
      <c r="M269" s="448"/>
    </row>
    <row r="270" spans="2:13" s="447" customFormat="1" ht="15.75" customHeight="1">
      <c r="B270" s="443"/>
      <c r="C270" s="442"/>
      <c r="D270" s="442"/>
      <c r="E270" s="443"/>
      <c r="F270" s="443"/>
      <c r="G270" s="443"/>
      <c r="H270" s="444"/>
      <c r="I270" s="444"/>
      <c r="J270" s="446"/>
      <c r="M270" s="448"/>
    </row>
    <row r="271" spans="2:13" s="447" customFormat="1" ht="15.75" customHeight="1">
      <c r="B271" s="443"/>
      <c r="C271" s="442"/>
      <c r="D271" s="442"/>
      <c r="E271" s="443"/>
      <c r="F271" s="443"/>
      <c r="G271" s="443"/>
      <c r="H271" s="444"/>
      <c r="I271" s="444"/>
      <c r="J271" s="446"/>
      <c r="M271" s="448"/>
    </row>
    <row r="272" spans="2:13" s="447" customFormat="1" ht="15.75" customHeight="1">
      <c r="B272" s="443"/>
      <c r="C272" s="442"/>
      <c r="D272" s="442"/>
      <c r="E272" s="443"/>
      <c r="F272" s="443"/>
      <c r="G272" s="443"/>
      <c r="H272" s="444"/>
      <c r="I272" s="444"/>
      <c r="J272" s="446"/>
      <c r="M272" s="448"/>
    </row>
    <row r="273" spans="2:13" s="447" customFormat="1" ht="15.75" customHeight="1">
      <c r="B273" s="443"/>
      <c r="C273" s="442"/>
      <c r="D273" s="442"/>
      <c r="E273" s="443"/>
      <c r="F273" s="443"/>
      <c r="G273" s="443"/>
      <c r="H273" s="444"/>
      <c r="I273" s="444"/>
      <c r="J273" s="446"/>
      <c r="M273" s="448"/>
    </row>
    <row r="274" spans="2:13" s="447" customFormat="1" ht="15.75" customHeight="1">
      <c r="B274" s="443"/>
      <c r="C274" s="442"/>
      <c r="D274" s="442"/>
      <c r="E274" s="443"/>
      <c r="F274" s="443"/>
      <c r="G274" s="443"/>
      <c r="H274" s="444"/>
      <c r="I274" s="444"/>
      <c r="J274" s="446"/>
      <c r="M274" s="448"/>
    </row>
    <row r="275" spans="2:13" s="447" customFormat="1" ht="15.75" customHeight="1">
      <c r="B275" s="443"/>
      <c r="C275" s="442"/>
      <c r="D275" s="442"/>
      <c r="E275" s="443"/>
      <c r="F275" s="443"/>
      <c r="G275" s="443"/>
      <c r="H275" s="444"/>
      <c r="I275" s="444"/>
      <c r="J275" s="446"/>
      <c r="M275" s="448"/>
    </row>
    <row r="276" spans="2:13" s="447" customFormat="1" ht="15.75" customHeight="1">
      <c r="B276" s="443"/>
      <c r="C276" s="442"/>
      <c r="D276" s="442"/>
      <c r="E276" s="443"/>
      <c r="F276" s="443"/>
      <c r="G276" s="443"/>
      <c r="H276" s="444"/>
      <c r="I276" s="444"/>
      <c r="J276" s="446"/>
      <c r="M276" s="448"/>
    </row>
    <row r="277" spans="2:13" s="447" customFormat="1" ht="15.75" customHeight="1">
      <c r="B277" s="443"/>
      <c r="C277" s="442"/>
      <c r="D277" s="442"/>
      <c r="E277" s="443"/>
      <c r="F277" s="443"/>
      <c r="G277" s="443"/>
      <c r="H277" s="444"/>
      <c r="I277" s="444"/>
      <c r="J277" s="446"/>
      <c r="M277" s="448"/>
    </row>
    <row r="278" spans="2:13" s="447" customFormat="1" ht="15.75" customHeight="1">
      <c r="B278" s="443"/>
      <c r="C278" s="442"/>
      <c r="D278" s="442"/>
      <c r="E278" s="443"/>
      <c r="F278" s="443"/>
      <c r="G278" s="443"/>
      <c r="H278" s="444"/>
      <c r="I278" s="444"/>
      <c r="J278" s="446"/>
      <c r="M278" s="448"/>
    </row>
    <row r="279" spans="2:13" s="447" customFormat="1" ht="15.75" customHeight="1">
      <c r="B279" s="443"/>
      <c r="C279" s="442"/>
      <c r="D279" s="442"/>
      <c r="E279" s="443"/>
      <c r="F279" s="443"/>
      <c r="G279" s="443"/>
      <c r="H279" s="444"/>
      <c r="I279" s="444"/>
      <c r="J279" s="446"/>
      <c r="M279" s="448"/>
    </row>
    <row r="280" spans="2:13" s="447" customFormat="1" ht="15.75" customHeight="1">
      <c r="B280" s="443"/>
      <c r="C280" s="442"/>
      <c r="D280" s="442"/>
      <c r="E280" s="443"/>
      <c r="F280" s="443"/>
      <c r="G280" s="443"/>
      <c r="H280" s="444"/>
      <c r="I280" s="444"/>
      <c r="J280" s="446"/>
      <c r="M280" s="448"/>
    </row>
    <row r="281" spans="2:13" s="447" customFormat="1" ht="15.75" customHeight="1">
      <c r="B281" s="443"/>
      <c r="C281" s="442"/>
      <c r="D281" s="442"/>
      <c r="E281" s="443"/>
      <c r="F281" s="443"/>
      <c r="G281" s="443"/>
      <c r="H281" s="444"/>
      <c r="I281" s="444"/>
      <c r="J281" s="446"/>
      <c r="M281" s="448"/>
    </row>
    <row r="282" spans="2:13" s="447" customFormat="1" ht="15.75" customHeight="1">
      <c r="B282" s="443"/>
      <c r="C282" s="442"/>
      <c r="D282" s="442"/>
      <c r="E282" s="443"/>
      <c r="F282" s="443"/>
      <c r="G282" s="443"/>
      <c r="H282" s="444"/>
      <c r="I282" s="444"/>
      <c r="J282" s="446"/>
      <c r="M282" s="448"/>
    </row>
    <row r="283" spans="2:13" s="447" customFormat="1" ht="15.75" customHeight="1">
      <c r="B283" s="443"/>
      <c r="C283" s="442"/>
      <c r="D283" s="442"/>
      <c r="E283" s="443"/>
      <c r="F283" s="443"/>
      <c r="G283" s="443"/>
      <c r="H283" s="444"/>
      <c r="I283" s="444"/>
      <c r="J283" s="446"/>
      <c r="M283" s="448"/>
    </row>
    <row r="284" spans="2:13" s="447" customFormat="1" ht="15.75" customHeight="1">
      <c r="B284" s="443"/>
      <c r="C284" s="442"/>
      <c r="D284" s="442"/>
      <c r="E284" s="443"/>
      <c r="F284" s="443"/>
      <c r="G284" s="443"/>
      <c r="H284" s="444"/>
      <c r="I284" s="444"/>
      <c r="J284" s="446"/>
      <c r="M284" s="448"/>
    </row>
    <row r="285" spans="2:13" s="447" customFormat="1" ht="15.75" customHeight="1">
      <c r="B285" s="443"/>
      <c r="C285" s="442"/>
      <c r="D285" s="442"/>
      <c r="E285" s="443"/>
      <c r="F285" s="443"/>
      <c r="G285" s="443"/>
      <c r="H285" s="444"/>
      <c r="I285" s="444"/>
      <c r="J285" s="446"/>
      <c r="M285" s="448"/>
    </row>
    <row r="286" spans="2:13" s="447" customFormat="1" ht="15.75" customHeight="1">
      <c r="B286" s="443"/>
      <c r="C286" s="442"/>
      <c r="D286" s="442"/>
      <c r="E286" s="443"/>
      <c r="F286" s="443"/>
      <c r="G286" s="443"/>
      <c r="H286" s="444"/>
      <c r="I286" s="444"/>
      <c r="J286" s="446"/>
      <c r="M286" s="448"/>
    </row>
    <row r="287" spans="2:13" s="447" customFormat="1" ht="15.75" customHeight="1">
      <c r="B287" s="443"/>
      <c r="C287" s="442"/>
      <c r="D287" s="442"/>
      <c r="E287" s="443"/>
      <c r="F287" s="443"/>
      <c r="G287" s="443"/>
      <c r="H287" s="444"/>
      <c r="I287" s="444"/>
      <c r="J287" s="446"/>
      <c r="M287" s="448"/>
    </row>
    <row r="288" spans="2:13" s="447" customFormat="1" ht="15.75" customHeight="1">
      <c r="B288" s="443"/>
      <c r="C288" s="442"/>
      <c r="D288" s="442"/>
      <c r="E288" s="443"/>
      <c r="F288" s="443"/>
      <c r="G288" s="443"/>
      <c r="H288" s="444"/>
      <c r="I288" s="444"/>
      <c r="J288" s="446"/>
      <c r="M288" s="448"/>
    </row>
    <row r="289" spans="2:13" s="447" customFormat="1" ht="15.75" customHeight="1">
      <c r="B289" s="443"/>
      <c r="C289" s="442"/>
      <c r="D289" s="442"/>
      <c r="E289" s="443"/>
      <c r="F289" s="443"/>
      <c r="G289" s="443"/>
      <c r="H289" s="444"/>
      <c r="I289" s="444"/>
      <c r="J289" s="446"/>
      <c r="M289" s="448"/>
    </row>
    <row r="290" spans="2:13" s="447" customFormat="1" ht="15.75" customHeight="1">
      <c r="B290" s="443"/>
      <c r="C290" s="442"/>
      <c r="D290" s="442"/>
      <c r="E290" s="443"/>
      <c r="F290" s="443"/>
      <c r="G290" s="443"/>
      <c r="H290" s="444"/>
      <c r="I290" s="444"/>
      <c r="J290" s="446"/>
      <c r="M290" s="448"/>
    </row>
    <row r="291" spans="2:13" s="447" customFormat="1" ht="15.75" customHeight="1">
      <c r="B291" s="443"/>
      <c r="C291" s="442"/>
      <c r="D291" s="442"/>
      <c r="E291" s="443"/>
      <c r="F291" s="443"/>
      <c r="G291" s="443"/>
      <c r="H291" s="444"/>
      <c r="I291" s="444"/>
      <c r="J291" s="446"/>
      <c r="M291" s="448"/>
    </row>
    <row r="292" spans="2:13" s="447" customFormat="1" ht="15.75" customHeight="1">
      <c r="B292" s="443"/>
      <c r="C292" s="442"/>
      <c r="D292" s="442"/>
      <c r="E292" s="443"/>
      <c r="F292" s="443"/>
      <c r="G292" s="443"/>
      <c r="H292" s="444"/>
      <c r="I292" s="444"/>
      <c r="J292" s="446"/>
      <c r="M292" s="448"/>
    </row>
    <row r="293" spans="2:13" s="447" customFormat="1" ht="15.75" customHeight="1">
      <c r="B293" s="443"/>
      <c r="C293" s="442"/>
      <c r="D293" s="442"/>
      <c r="E293" s="443"/>
      <c r="F293" s="443"/>
      <c r="G293" s="443"/>
      <c r="H293" s="444"/>
      <c r="I293" s="444"/>
      <c r="J293" s="446"/>
      <c r="M293" s="448"/>
    </row>
    <row r="294" spans="2:13" s="447" customFormat="1" ht="15.75" customHeight="1">
      <c r="B294" s="443"/>
      <c r="C294" s="442"/>
      <c r="D294" s="442"/>
      <c r="E294" s="443"/>
      <c r="F294" s="443"/>
      <c r="G294" s="443"/>
      <c r="H294" s="444"/>
      <c r="I294" s="444"/>
      <c r="J294" s="446"/>
      <c r="M294" s="448"/>
    </row>
    <row r="295" spans="2:13" s="447" customFormat="1" ht="15.75" customHeight="1">
      <c r="B295" s="443"/>
      <c r="C295" s="442"/>
      <c r="D295" s="442"/>
      <c r="E295" s="443"/>
      <c r="F295" s="443"/>
      <c r="G295" s="443"/>
      <c r="H295" s="444"/>
      <c r="I295" s="444"/>
      <c r="J295" s="446"/>
      <c r="M295" s="448"/>
    </row>
    <row r="296" spans="2:13" s="447" customFormat="1" ht="15.75" customHeight="1">
      <c r="B296" s="443"/>
      <c r="C296" s="442"/>
      <c r="D296" s="442"/>
      <c r="E296" s="443"/>
      <c r="F296" s="443"/>
      <c r="G296" s="443"/>
      <c r="H296" s="444"/>
      <c r="I296" s="444"/>
      <c r="J296" s="446"/>
      <c r="M296" s="448"/>
    </row>
    <row r="297" spans="2:13" s="447" customFormat="1" ht="15.75" customHeight="1">
      <c r="B297" s="443"/>
      <c r="C297" s="442"/>
      <c r="D297" s="442"/>
      <c r="E297" s="443"/>
      <c r="F297" s="443"/>
      <c r="G297" s="443"/>
      <c r="H297" s="444"/>
      <c r="I297" s="444"/>
      <c r="J297" s="446"/>
      <c r="M297" s="448"/>
    </row>
    <row r="298" spans="2:13" s="447" customFormat="1" ht="15.75" customHeight="1">
      <c r="B298" s="443"/>
      <c r="C298" s="442"/>
      <c r="D298" s="442"/>
      <c r="E298" s="443"/>
      <c r="F298" s="443"/>
      <c r="G298" s="443"/>
      <c r="H298" s="444"/>
      <c r="I298" s="444"/>
      <c r="J298" s="446"/>
      <c r="M298" s="448"/>
    </row>
    <row r="299" spans="2:13" s="447" customFormat="1" ht="15.75" customHeight="1">
      <c r="B299" s="443"/>
      <c r="C299" s="442"/>
      <c r="D299" s="442"/>
      <c r="E299" s="443"/>
      <c r="F299" s="443"/>
      <c r="G299" s="443"/>
      <c r="H299" s="444"/>
      <c r="I299" s="444"/>
      <c r="J299" s="446"/>
      <c r="M299" s="448"/>
    </row>
    <row r="300" spans="2:13" s="447" customFormat="1" ht="15.75" customHeight="1">
      <c r="B300" s="443"/>
      <c r="C300" s="442"/>
      <c r="D300" s="442"/>
      <c r="E300" s="443"/>
      <c r="F300" s="443"/>
      <c r="G300" s="443"/>
      <c r="H300" s="444"/>
      <c r="I300" s="444"/>
      <c r="J300" s="446"/>
      <c r="M300" s="448"/>
    </row>
    <row r="301" spans="2:13" s="447" customFormat="1" ht="15.75" customHeight="1">
      <c r="B301" s="443"/>
      <c r="C301" s="442"/>
      <c r="D301" s="442"/>
      <c r="E301" s="443"/>
      <c r="F301" s="443"/>
      <c r="G301" s="443"/>
      <c r="H301" s="444"/>
      <c r="I301" s="444"/>
      <c r="J301" s="446"/>
      <c r="M301" s="448"/>
    </row>
    <row r="302" spans="2:13" s="447" customFormat="1" ht="15.75" customHeight="1">
      <c r="B302" s="443"/>
      <c r="C302" s="442"/>
      <c r="D302" s="442"/>
      <c r="E302" s="443"/>
      <c r="F302" s="443"/>
      <c r="G302" s="443"/>
      <c r="H302" s="444"/>
      <c r="I302" s="444"/>
      <c r="J302" s="446"/>
      <c r="M302" s="448"/>
    </row>
    <row r="303" spans="2:13" s="447" customFormat="1" ht="15.75" customHeight="1">
      <c r="B303" s="443"/>
      <c r="C303" s="442"/>
      <c r="D303" s="442"/>
      <c r="E303" s="443"/>
      <c r="F303" s="443"/>
      <c r="G303" s="443"/>
      <c r="H303" s="444"/>
      <c r="I303" s="444"/>
      <c r="J303" s="446"/>
      <c r="M303" s="448"/>
    </row>
    <row r="304" spans="2:13" s="447" customFormat="1" ht="15.75" customHeight="1">
      <c r="B304" s="443"/>
      <c r="C304" s="442"/>
      <c r="D304" s="442"/>
      <c r="E304" s="443"/>
      <c r="F304" s="443"/>
      <c r="G304" s="443"/>
      <c r="H304" s="444"/>
      <c r="I304" s="444"/>
      <c r="J304" s="446"/>
      <c r="M304" s="448"/>
    </row>
    <row r="305" spans="2:13" s="447" customFormat="1" ht="15.75" customHeight="1">
      <c r="B305" s="443"/>
      <c r="C305" s="442"/>
      <c r="D305" s="442"/>
      <c r="E305" s="443"/>
      <c r="F305" s="443"/>
      <c r="G305" s="443"/>
      <c r="H305" s="444"/>
      <c r="I305" s="444"/>
      <c r="J305" s="446"/>
      <c r="M305" s="448"/>
    </row>
    <row r="306" spans="2:13" s="447" customFormat="1" ht="15.75" customHeight="1">
      <c r="B306" s="443"/>
      <c r="C306" s="442"/>
      <c r="D306" s="442"/>
      <c r="E306" s="443"/>
      <c r="F306" s="443"/>
      <c r="G306" s="443"/>
      <c r="H306" s="444"/>
      <c r="I306" s="444"/>
      <c r="J306" s="446"/>
      <c r="M306" s="448"/>
    </row>
    <row r="307" spans="2:13" s="447" customFormat="1" ht="15.75" customHeight="1">
      <c r="B307" s="443"/>
      <c r="C307" s="442"/>
      <c r="D307" s="442"/>
      <c r="E307" s="443"/>
      <c r="F307" s="443"/>
      <c r="G307" s="443"/>
      <c r="H307" s="444"/>
      <c r="I307" s="444"/>
      <c r="J307" s="446"/>
      <c r="M307" s="448"/>
    </row>
    <row r="308" spans="2:13" s="447" customFormat="1" ht="15.75" customHeight="1">
      <c r="B308" s="443"/>
      <c r="C308" s="442"/>
      <c r="D308" s="442"/>
      <c r="E308" s="443"/>
      <c r="F308" s="443"/>
      <c r="G308" s="443"/>
      <c r="H308" s="444"/>
      <c r="I308" s="444"/>
      <c r="J308" s="446"/>
      <c r="M308" s="448"/>
    </row>
    <row r="309" spans="2:13" s="447" customFormat="1" ht="15.75" customHeight="1">
      <c r="B309" s="443"/>
      <c r="C309" s="442"/>
      <c r="D309" s="442"/>
      <c r="E309" s="443"/>
      <c r="F309" s="443"/>
      <c r="G309" s="443"/>
      <c r="H309" s="444"/>
      <c r="I309" s="444"/>
      <c r="J309" s="446"/>
      <c r="M309" s="448"/>
    </row>
    <row r="310" spans="2:13" s="447" customFormat="1" ht="15.75" customHeight="1">
      <c r="B310" s="443"/>
      <c r="C310" s="442"/>
      <c r="D310" s="442"/>
      <c r="E310" s="443"/>
      <c r="F310" s="443"/>
      <c r="G310" s="443"/>
      <c r="H310" s="444"/>
      <c r="I310" s="444"/>
      <c r="J310" s="446"/>
      <c r="M310" s="448"/>
    </row>
    <row r="311" spans="2:13" s="447" customFormat="1" ht="15.75" customHeight="1">
      <c r="B311" s="443"/>
      <c r="C311" s="442"/>
      <c r="D311" s="442"/>
      <c r="E311" s="443"/>
      <c r="F311" s="443"/>
      <c r="G311" s="443"/>
      <c r="H311" s="444"/>
      <c r="I311" s="444"/>
      <c r="J311" s="446"/>
      <c r="M311" s="448"/>
    </row>
    <row r="312" spans="2:13" s="447" customFormat="1" ht="15.75" customHeight="1">
      <c r="B312" s="443"/>
      <c r="C312" s="442"/>
      <c r="D312" s="442"/>
      <c r="E312" s="443"/>
      <c r="F312" s="443"/>
      <c r="G312" s="443"/>
      <c r="H312" s="444"/>
      <c r="I312" s="444"/>
      <c r="J312" s="446"/>
      <c r="M312" s="448"/>
    </row>
    <row r="313" spans="2:13" s="447" customFormat="1" ht="15.75" customHeight="1">
      <c r="B313" s="443"/>
      <c r="C313" s="442"/>
      <c r="D313" s="442"/>
      <c r="E313" s="443"/>
      <c r="F313" s="443"/>
      <c r="G313" s="443"/>
      <c r="H313" s="444"/>
      <c r="I313" s="444"/>
      <c r="J313" s="446"/>
      <c r="M313" s="448"/>
    </row>
    <row r="314" spans="2:13" s="447" customFormat="1" ht="15.75" customHeight="1">
      <c r="B314" s="443"/>
      <c r="C314" s="442"/>
      <c r="D314" s="442"/>
      <c r="E314" s="443"/>
      <c r="F314" s="443"/>
      <c r="G314" s="443"/>
      <c r="H314" s="444"/>
      <c r="I314" s="444"/>
      <c r="J314" s="446"/>
      <c r="M314" s="448"/>
    </row>
    <row r="315" spans="2:13" s="447" customFormat="1" ht="15.75" customHeight="1">
      <c r="B315" s="443"/>
      <c r="C315" s="442"/>
      <c r="D315" s="442"/>
      <c r="E315" s="443"/>
      <c r="F315" s="443"/>
      <c r="G315" s="443"/>
      <c r="H315" s="444"/>
      <c r="I315" s="444"/>
      <c r="J315" s="446"/>
      <c r="M315" s="448"/>
    </row>
    <row r="316" spans="2:13" s="447" customFormat="1" ht="15.75" customHeight="1">
      <c r="B316" s="443"/>
      <c r="C316" s="442"/>
      <c r="D316" s="442"/>
      <c r="E316" s="443"/>
      <c r="F316" s="443"/>
      <c r="G316" s="443"/>
      <c r="H316" s="444"/>
      <c r="I316" s="444"/>
      <c r="J316" s="446"/>
      <c r="M316" s="448"/>
    </row>
    <row r="317" spans="2:13" s="447" customFormat="1" ht="15.75" customHeight="1">
      <c r="B317" s="443"/>
      <c r="C317" s="442"/>
      <c r="D317" s="442"/>
      <c r="E317" s="443"/>
      <c r="F317" s="443"/>
      <c r="G317" s="443"/>
      <c r="H317" s="444"/>
      <c r="I317" s="444"/>
      <c r="J317" s="446"/>
      <c r="M317" s="448"/>
    </row>
    <row r="318" spans="2:13" s="447" customFormat="1" ht="15.75" customHeight="1">
      <c r="B318" s="443"/>
      <c r="C318" s="442"/>
      <c r="D318" s="442"/>
      <c r="E318" s="443"/>
      <c r="F318" s="443"/>
      <c r="G318" s="443"/>
      <c r="H318" s="444"/>
      <c r="I318" s="444"/>
      <c r="J318" s="446"/>
      <c r="M318" s="448"/>
    </row>
    <row r="319" spans="2:13" s="447" customFormat="1" ht="15.75" customHeight="1">
      <c r="B319" s="443"/>
      <c r="C319" s="442"/>
      <c r="D319" s="442"/>
      <c r="E319" s="443"/>
      <c r="F319" s="443"/>
      <c r="G319" s="443"/>
      <c r="H319" s="444"/>
      <c r="I319" s="444"/>
      <c r="J319" s="446"/>
      <c r="M319" s="448"/>
    </row>
    <row r="320" spans="2:13" s="447" customFormat="1" ht="15.75" customHeight="1">
      <c r="B320" s="443"/>
      <c r="C320" s="442"/>
      <c r="D320" s="442"/>
      <c r="E320" s="443"/>
      <c r="F320" s="443"/>
      <c r="G320" s="443"/>
      <c r="H320" s="444"/>
      <c r="I320" s="444"/>
      <c r="J320" s="446"/>
      <c r="M320" s="448"/>
    </row>
    <row r="321" spans="2:13" s="447" customFormat="1" ht="15.75" customHeight="1">
      <c r="B321" s="443"/>
      <c r="C321" s="442"/>
      <c r="D321" s="442"/>
      <c r="E321" s="443"/>
      <c r="F321" s="443"/>
      <c r="G321" s="443"/>
      <c r="H321" s="444"/>
      <c r="I321" s="444"/>
      <c r="J321" s="446"/>
      <c r="M321" s="448"/>
    </row>
    <row r="322" spans="2:13" s="447" customFormat="1" ht="15.75" customHeight="1">
      <c r="B322" s="443"/>
      <c r="C322" s="442"/>
      <c r="D322" s="442"/>
      <c r="E322" s="443"/>
      <c r="F322" s="443"/>
      <c r="G322" s="443"/>
      <c r="H322" s="444"/>
      <c r="I322" s="444"/>
      <c r="J322" s="446"/>
      <c r="M322" s="448"/>
    </row>
    <row r="323" spans="2:13" s="447" customFormat="1" ht="15.75" customHeight="1">
      <c r="B323" s="443"/>
      <c r="C323" s="442"/>
      <c r="D323" s="442"/>
      <c r="E323" s="443"/>
      <c r="F323" s="443"/>
      <c r="G323" s="443"/>
      <c r="H323" s="444"/>
      <c r="I323" s="444"/>
      <c r="J323" s="446"/>
      <c r="M323" s="448"/>
    </row>
    <row r="324" spans="2:13" s="447" customFormat="1" ht="15.75" customHeight="1">
      <c r="B324" s="443"/>
      <c r="C324" s="442"/>
      <c r="D324" s="442"/>
      <c r="E324" s="443"/>
      <c r="F324" s="443"/>
      <c r="G324" s="443"/>
      <c r="H324" s="444"/>
      <c r="I324" s="444"/>
      <c r="J324" s="446"/>
      <c r="M324" s="448"/>
    </row>
    <row r="325" spans="2:13" s="447" customFormat="1" ht="15.75" customHeight="1">
      <c r="B325" s="443"/>
      <c r="C325" s="442"/>
      <c r="D325" s="442"/>
      <c r="E325" s="443"/>
      <c r="F325" s="443"/>
      <c r="G325" s="443"/>
      <c r="H325" s="444"/>
      <c r="I325" s="444"/>
      <c r="J325" s="446"/>
      <c r="M325" s="448"/>
    </row>
    <row r="326" spans="2:13" s="447" customFormat="1" ht="15.75" customHeight="1">
      <c r="B326" s="443"/>
      <c r="C326" s="442"/>
      <c r="D326" s="442"/>
      <c r="E326" s="443"/>
      <c r="F326" s="443"/>
      <c r="G326" s="443"/>
      <c r="H326" s="444"/>
      <c r="I326" s="444"/>
      <c r="J326" s="446"/>
      <c r="M326" s="448"/>
    </row>
    <row r="327" spans="2:13" s="447" customFormat="1" ht="15.75" customHeight="1">
      <c r="B327" s="443"/>
      <c r="C327" s="442"/>
      <c r="D327" s="442"/>
      <c r="E327" s="443"/>
      <c r="F327" s="443"/>
      <c r="G327" s="443"/>
      <c r="H327" s="444"/>
      <c r="I327" s="444"/>
      <c r="J327" s="446"/>
      <c r="M327" s="448"/>
    </row>
    <row r="328" spans="2:13" s="447" customFormat="1" ht="15.75" customHeight="1">
      <c r="B328" s="443"/>
      <c r="C328" s="442"/>
      <c r="D328" s="442"/>
      <c r="E328" s="443"/>
      <c r="F328" s="443"/>
      <c r="G328" s="443"/>
      <c r="H328" s="444"/>
      <c r="I328" s="444"/>
      <c r="J328" s="446"/>
      <c r="M328" s="448"/>
    </row>
    <row r="329" spans="2:13" s="447" customFormat="1" ht="15.75" customHeight="1">
      <c r="B329" s="443"/>
      <c r="C329" s="442"/>
      <c r="D329" s="442"/>
      <c r="E329" s="443"/>
      <c r="F329" s="443"/>
      <c r="G329" s="443"/>
      <c r="H329" s="444"/>
      <c r="I329" s="444"/>
      <c r="J329" s="446"/>
      <c r="M329" s="448"/>
    </row>
    <row r="330" spans="2:13" s="447" customFormat="1" ht="15.75" customHeight="1">
      <c r="B330" s="443"/>
      <c r="C330" s="442"/>
      <c r="D330" s="442"/>
      <c r="E330" s="443"/>
      <c r="F330" s="443"/>
      <c r="G330" s="443"/>
      <c r="H330" s="444"/>
      <c r="I330" s="444"/>
      <c r="J330" s="446"/>
      <c r="M330" s="448"/>
    </row>
    <row r="331" spans="2:13" s="447" customFormat="1" ht="15.75" customHeight="1">
      <c r="B331" s="443"/>
      <c r="C331" s="442"/>
      <c r="D331" s="442"/>
      <c r="E331" s="443"/>
      <c r="F331" s="443"/>
      <c r="G331" s="443"/>
      <c r="H331" s="444"/>
      <c r="I331" s="444"/>
      <c r="J331" s="446"/>
      <c r="M331" s="448"/>
    </row>
    <row r="332" spans="2:13" s="447" customFormat="1" ht="15.75" customHeight="1">
      <c r="B332" s="443"/>
      <c r="C332" s="442"/>
      <c r="D332" s="442"/>
      <c r="E332" s="443"/>
      <c r="F332" s="443"/>
      <c r="G332" s="443"/>
      <c r="H332" s="444"/>
      <c r="I332" s="444"/>
      <c r="J332" s="446"/>
      <c r="M332" s="448"/>
    </row>
    <row r="333" spans="2:13" s="447" customFormat="1" ht="15.75" customHeight="1">
      <c r="B333" s="443"/>
      <c r="C333" s="442"/>
      <c r="D333" s="442"/>
      <c r="E333" s="443"/>
      <c r="F333" s="443"/>
      <c r="G333" s="443"/>
      <c r="H333" s="444"/>
      <c r="I333" s="444"/>
      <c r="J333" s="446"/>
      <c r="M333" s="448"/>
    </row>
    <row r="334" spans="2:13" s="447" customFormat="1" ht="15.75" customHeight="1">
      <c r="B334" s="443"/>
      <c r="C334" s="442"/>
      <c r="D334" s="442"/>
      <c r="E334" s="443"/>
      <c r="F334" s="443"/>
      <c r="G334" s="443"/>
      <c r="H334" s="444"/>
      <c r="I334" s="444"/>
      <c r="J334" s="446"/>
      <c r="M334" s="448"/>
    </row>
    <row r="335" spans="2:13" s="447" customFormat="1" ht="15.75" customHeight="1">
      <c r="B335" s="443"/>
      <c r="C335" s="442"/>
      <c r="D335" s="442"/>
      <c r="E335" s="443"/>
      <c r="F335" s="443"/>
      <c r="G335" s="443"/>
      <c r="H335" s="444"/>
      <c r="I335" s="444"/>
      <c r="J335" s="446"/>
      <c r="M335" s="448"/>
    </row>
    <row r="336" spans="2:13" s="447" customFormat="1" ht="15.75" customHeight="1">
      <c r="B336" s="443"/>
      <c r="C336" s="442"/>
      <c r="D336" s="442"/>
      <c r="E336" s="443"/>
      <c r="F336" s="443"/>
      <c r="G336" s="443"/>
      <c r="H336" s="444"/>
      <c r="I336" s="444"/>
      <c r="J336" s="446"/>
      <c r="M336" s="448"/>
    </row>
    <row r="337" spans="2:13" s="447" customFormat="1" ht="15.75" customHeight="1">
      <c r="B337" s="443"/>
      <c r="C337" s="442"/>
      <c r="D337" s="442"/>
      <c r="E337" s="443"/>
      <c r="F337" s="443"/>
      <c r="G337" s="443"/>
      <c r="H337" s="444"/>
      <c r="I337" s="444"/>
      <c r="J337" s="446"/>
      <c r="M337" s="448"/>
    </row>
    <row r="338" spans="2:13" s="447" customFormat="1" ht="15.75" customHeight="1">
      <c r="B338" s="443"/>
      <c r="C338" s="442"/>
      <c r="D338" s="442"/>
      <c r="E338" s="443"/>
      <c r="F338" s="443"/>
      <c r="G338" s="443"/>
      <c r="H338" s="444"/>
      <c r="I338" s="444"/>
      <c r="J338" s="446"/>
      <c r="M338" s="448"/>
    </row>
    <row r="339" spans="2:13" s="447" customFormat="1" ht="15.75" customHeight="1">
      <c r="B339" s="443"/>
      <c r="C339" s="442"/>
      <c r="D339" s="442"/>
      <c r="E339" s="443"/>
      <c r="F339" s="443"/>
      <c r="G339" s="443"/>
      <c r="H339" s="444"/>
      <c r="I339" s="444"/>
      <c r="J339" s="446"/>
      <c r="M339" s="448"/>
    </row>
    <row r="340" spans="2:13" s="447" customFormat="1" ht="15.75" customHeight="1">
      <c r="B340" s="443"/>
      <c r="C340" s="442"/>
      <c r="D340" s="442"/>
      <c r="E340" s="443"/>
      <c r="F340" s="443"/>
      <c r="G340" s="443"/>
      <c r="H340" s="444"/>
      <c r="I340" s="444"/>
      <c r="J340" s="446"/>
      <c r="M340" s="448"/>
    </row>
    <row r="341" spans="2:13" s="447" customFormat="1" ht="15.75" customHeight="1">
      <c r="B341" s="443"/>
      <c r="C341" s="442"/>
      <c r="D341" s="442"/>
      <c r="E341" s="443"/>
      <c r="F341" s="443"/>
      <c r="G341" s="443"/>
      <c r="H341" s="444"/>
      <c r="I341" s="444"/>
      <c r="J341" s="446"/>
      <c r="M341" s="448"/>
    </row>
    <row r="342" spans="2:13" s="447" customFormat="1" ht="15.75" customHeight="1">
      <c r="B342" s="443"/>
      <c r="C342" s="442"/>
      <c r="D342" s="442"/>
      <c r="E342" s="443"/>
      <c r="F342" s="443"/>
      <c r="G342" s="443"/>
      <c r="H342" s="444"/>
      <c r="I342" s="444"/>
      <c r="J342" s="446"/>
      <c r="M342" s="448"/>
    </row>
    <row r="343" spans="2:13" s="447" customFormat="1" ht="15.75" customHeight="1">
      <c r="B343" s="443"/>
      <c r="C343" s="442"/>
      <c r="D343" s="442"/>
      <c r="E343" s="443"/>
      <c r="F343" s="443"/>
      <c r="G343" s="443"/>
      <c r="H343" s="444"/>
      <c r="I343" s="444"/>
      <c r="J343" s="446"/>
      <c r="M343" s="448"/>
    </row>
    <row r="344" spans="2:13" s="447" customFormat="1" ht="15.75" customHeight="1">
      <c r="B344" s="443"/>
      <c r="C344" s="442"/>
      <c r="D344" s="442"/>
      <c r="E344" s="443"/>
      <c r="F344" s="443"/>
      <c r="G344" s="443"/>
      <c r="H344" s="444"/>
      <c r="I344" s="444"/>
      <c r="J344" s="446"/>
      <c r="M344" s="448"/>
    </row>
    <row r="345" spans="2:13" s="447" customFormat="1" ht="15.75" customHeight="1">
      <c r="B345" s="443"/>
      <c r="C345" s="442"/>
      <c r="D345" s="442"/>
      <c r="E345" s="443"/>
      <c r="F345" s="443"/>
      <c r="G345" s="443"/>
      <c r="H345" s="444"/>
      <c r="I345" s="444"/>
      <c r="J345" s="446"/>
      <c r="M345" s="448"/>
    </row>
    <row r="346" spans="2:13" s="447" customFormat="1" ht="15.75" customHeight="1">
      <c r="B346" s="443"/>
      <c r="C346" s="442"/>
      <c r="D346" s="442"/>
      <c r="E346" s="443"/>
      <c r="F346" s="443"/>
      <c r="G346" s="443"/>
      <c r="H346" s="444"/>
      <c r="I346" s="444"/>
      <c r="J346" s="446"/>
      <c r="M346" s="448"/>
    </row>
    <row r="347" spans="2:13" s="447" customFormat="1" ht="15.75" customHeight="1">
      <c r="B347" s="443"/>
      <c r="C347" s="442"/>
      <c r="D347" s="442"/>
      <c r="E347" s="443"/>
      <c r="F347" s="443"/>
      <c r="G347" s="443"/>
      <c r="H347" s="444"/>
      <c r="I347" s="444"/>
      <c r="J347" s="446"/>
      <c r="M347" s="448"/>
    </row>
    <row r="348" spans="2:13" s="447" customFormat="1" ht="15.75" customHeight="1">
      <c r="B348" s="443"/>
      <c r="C348" s="442"/>
      <c r="D348" s="442"/>
      <c r="E348" s="443"/>
      <c r="F348" s="443"/>
      <c r="G348" s="443"/>
      <c r="H348" s="444"/>
      <c r="I348" s="444"/>
      <c r="J348" s="446"/>
      <c r="M348" s="448"/>
    </row>
    <row r="349" spans="2:13" s="447" customFormat="1" ht="15.75" customHeight="1">
      <c r="B349" s="443"/>
      <c r="C349" s="442"/>
      <c r="D349" s="442"/>
      <c r="E349" s="443"/>
      <c r="F349" s="443"/>
      <c r="G349" s="443"/>
      <c r="H349" s="444"/>
      <c r="I349" s="444"/>
      <c r="J349" s="446"/>
      <c r="M349" s="448"/>
    </row>
    <row r="350" spans="2:13" s="447" customFormat="1" ht="15.75" customHeight="1">
      <c r="B350" s="443"/>
      <c r="C350" s="442"/>
      <c r="D350" s="442"/>
      <c r="E350" s="443"/>
      <c r="F350" s="443"/>
      <c r="G350" s="443"/>
      <c r="H350" s="444"/>
      <c r="I350" s="444"/>
      <c r="J350" s="446"/>
      <c r="M350" s="448"/>
    </row>
    <row r="351" spans="2:13" s="447" customFormat="1" ht="15.75" customHeight="1">
      <c r="B351" s="443"/>
      <c r="C351" s="442"/>
      <c r="D351" s="442"/>
      <c r="E351" s="443"/>
      <c r="F351" s="443"/>
      <c r="G351" s="443"/>
      <c r="H351" s="444"/>
      <c r="I351" s="444"/>
      <c r="J351" s="446"/>
      <c r="M351" s="448"/>
    </row>
    <row r="352" spans="2:13" s="447" customFormat="1" ht="15.75" customHeight="1">
      <c r="B352" s="443"/>
      <c r="C352" s="442"/>
      <c r="D352" s="442"/>
      <c r="E352" s="443"/>
      <c r="F352" s="443"/>
      <c r="G352" s="443"/>
      <c r="H352" s="444"/>
      <c r="I352" s="444"/>
      <c r="J352" s="446"/>
      <c r="M352" s="448"/>
    </row>
    <row r="353" spans="2:13" s="447" customFormat="1" ht="15.75" customHeight="1">
      <c r="B353" s="443"/>
      <c r="C353" s="442"/>
      <c r="D353" s="442"/>
      <c r="E353" s="443"/>
      <c r="F353" s="443"/>
      <c r="G353" s="443"/>
      <c r="H353" s="444"/>
      <c r="I353" s="444"/>
      <c r="J353" s="446"/>
      <c r="M353" s="448"/>
    </row>
    <row r="354" spans="2:13" s="447" customFormat="1" ht="15.75" customHeight="1">
      <c r="B354" s="443"/>
      <c r="C354" s="442"/>
      <c r="D354" s="442"/>
      <c r="E354" s="443"/>
      <c r="F354" s="443"/>
      <c r="G354" s="443"/>
      <c r="H354" s="444"/>
      <c r="I354" s="444"/>
      <c r="J354" s="446"/>
      <c r="M354" s="448"/>
    </row>
    <row r="355" spans="2:13" s="447" customFormat="1" ht="15.75" customHeight="1">
      <c r="B355" s="443"/>
      <c r="C355" s="442"/>
      <c r="D355" s="442"/>
      <c r="E355" s="443"/>
      <c r="F355" s="443"/>
      <c r="G355" s="443"/>
      <c r="H355" s="444"/>
      <c r="I355" s="444"/>
      <c r="J355" s="446"/>
      <c r="M355" s="448"/>
    </row>
    <row r="356" spans="2:13" s="447" customFormat="1" ht="15.75" customHeight="1">
      <c r="B356" s="443"/>
      <c r="C356" s="442"/>
      <c r="D356" s="442"/>
      <c r="E356" s="443"/>
      <c r="F356" s="443"/>
      <c r="G356" s="443"/>
      <c r="H356" s="444"/>
      <c r="I356" s="444"/>
      <c r="J356" s="446"/>
      <c r="M356" s="448"/>
    </row>
    <row r="357" spans="2:13" s="447" customFormat="1" ht="15.75" customHeight="1">
      <c r="B357" s="443"/>
      <c r="C357" s="442"/>
      <c r="D357" s="442"/>
      <c r="E357" s="443"/>
      <c r="F357" s="443"/>
      <c r="G357" s="443"/>
      <c r="H357" s="444"/>
      <c r="I357" s="444"/>
      <c r="J357" s="446"/>
      <c r="M357" s="448"/>
    </row>
    <row r="358" spans="2:13" s="447" customFormat="1" ht="15.75" customHeight="1">
      <c r="B358" s="443"/>
      <c r="C358" s="442"/>
      <c r="D358" s="442"/>
      <c r="E358" s="443"/>
      <c r="F358" s="443"/>
      <c r="G358" s="443"/>
      <c r="H358" s="444"/>
      <c r="I358" s="444"/>
      <c r="J358" s="446"/>
      <c r="M358" s="448"/>
    </row>
    <row r="359" spans="2:13" s="447" customFormat="1" ht="15.75" customHeight="1">
      <c r="B359" s="443"/>
      <c r="C359" s="442"/>
      <c r="D359" s="442"/>
      <c r="E359" s="443"/>
      <c r="F359" s="443"/>
      <c r="G359" s="443"/>
      <c r="H359" s="444"/>
      <c r="I359" s="444"/>
      <c r="J359" s="446"/>
      <c r="M359" s="448"/>
    </row>
    <row r="360" spans="2:13" s="447" customFormat="1" ht="15.75" customHeight="1">
      <c r="B360" s="443"/>
      <c r="C360" s="442"/>
      <c r="D360" s="442"/>
      <c r="E360" s="443"/>
      <c r="F360" s="443"/>
      <c r="G360" s="443"/>
      <c r="H360" s="444"/>
      <c r="I360" s="444"/>
      <c r="J360" s="446"/>
      <c r="M360" s="448"/>
    </row>
    <row r="361" spans="2:13" s="447" customFormat="1" ht="15.75" customHeight="1">
      <c r="B361" s="443"/>
      <c r="C361" s="442"/>
      <c r="D361" s="442"/>
      <c r="E361" s="443"/>
      <c r="F361" s="443"/>
      <c r="G361" s="443"/>
      <c r="H361" s="444"/>
      <c r="I361" s="444"/>
      <c r="J361" s="446"/>
      <c r="M361" s="448"/>
    </row>
    <row r="362" spans="2:13" s="447" customFormat="1" ht="15.75" customHeight="1">
      <c r="B362" s="443"/>
      <c r="C362" s="442"/>
      <c r="D362" s="442"/>
      <c r="E362" s="443"/>
      <c r="F362" s="443"/>
      <c r="G362" s="443"/>
      <c r="H362" s="444"/>
      <c r="I362" s="444"/>
      <c r="J362" s="446"/>
      <c r="M362" s="448"/>
    </row>
    <row r="363" spans="2:13" s="447" customFormat="1" ht="15.75" customHeight="1">
      <c r="B363" s="443"/>
      <c r="C363" s="442"/>
      <c r="D363" s="442"/>
      <c r="E363" s="443"/>
      <c r="F363" s="443"/>
      <c r="G363" s="443"/>
      <c r="H363" s="444"/>
      <c r="I363" s="444"/>
      <c r="J363" s="446"/>
      <c r="M363" s="448"/>
    </row>
    <row r="364" spans="2:13" s="447" customFormat="1" ht="15.75" customHeight="1">
      <c r="B364" s="443"/>
      <c r="C364" s="442"/>
      <c r="D364" s="442"/>
      <c r="E364" s="443"/>
      <c r="F364" s="443"/>
      <c r="G364" s="443"/>
      <c r="H364" s="444"/>
      <c r="I364" s="444"/>
      <c r="J364" s="446"/>
      <c r="M364" s="448"/>
    </row>
    <row r="365" spans="2:13" s="447" customFormat="1" ht="15.75" customHeight="1">
      <c r="B365" s="443"/>
      <c r="C365" s="442"/>
      <c r="D365" s="442"/>
      <c r="E365" s="443"/>
      <c r="F365" s="443"/>
      <c r="G365" s="443"/>
      <c r="H365" s="444"/>
      <c r="I365" s="444"/>
      <c r="J365" s="446"/>
      <c r="M365" s="448"/>
    </row>
    <row r="366" spans="2:13" s="447" customFormat="1" ht="15.75" customHeight="1">
      <c r="B366" s="443"/>
      <c r="C366" s="442"/>
      <c r="D366" s="442"/>
      <c r="E366" s="443"/>
      <c r="F366" s="443"/>
      <c r="G366" s="443"/>
      <c r="H366" s="444"/>
      <c r="I366" s="444"/>
      <c r="J366" s="446"/>
      <c r="M366" s="448"/>
    </row>
    <row r="367" spans="2:13" s="447" customFormat="1" ht="15.75" customHeight="1">
      <c r="B367" s="443"/>
      <c r="C367" s="442"/>
      <c r="D367" s="442"/>
      <c r="E367" s="443"/>
      <c r="F367" s="443"/>
      <c r="G367" s="443"/>
      <c r="H367" s="444"/>
      <c r="I367" s="444"/>
      <c r="J367" s="446"/>
      <c r="M367" s="448"/>
    </row>
    <row r="368" spans="2:13" s="447" customFormat="1" ht="15.75" customHeight="1">
      <c r="B368" s="443"/>
      <c r="C368" s="442"/>
      <c r="D368" s="442"/>
      <c r="E368" s="443"/>
      <c r="F368" s="443"/>
      <c r="G368" s="443"/>
      <c r="H368" s="444"/>
      <c r="I368" s="444"/>
      <c r="J368" s="446"/>
      <c r="M368" s="448"/>
    </row>
    <row r="369" spans="2:13" s="447" customFormat="1" ht="15.75" customHeight="1">
      <c r="B369" s="443"/>
      <c r="C369" s="442"/>
      <c r="D369" s="442"/>
      <c r="E369" s="443"/>
      <c r="F369" s="443"/>
      <c r="G369" s="443"/>
      <c r="H369" s="444"/>
      <c r="I369" s="444"/>
      <c r="J369" s="446"/>
      <c r="M369" s="448"/>
    </row>
    <row r="370" spans="2:13" s="447" customFormat="1" ht="15.75" customHeight="1">
      <c r="B370" s="443"/>
      <c r="C370" s="442"/>
      <c r="D370" s="442"/>
      <c r="E370" s="443"/>
      <c r="F370" s="443"/>
      <c r="G370" s="443"/>
      <c r="H370" s="444"/>
      <c r="I370" s="444"/>
      <c r="J370" s="446"/>
      <c r="M370" s="448"/>
    </row>
    <row r="371" spans="2:13" s="447" customFormat="1" ht="15.75" customHeight="1">
      <c r="B371" s="443"/>
      <c r="C371" s="442"/>
      <c r="D371" s="442"/>
      <c r="E371" s="443"/>
      <c r="F371" s="443"/>
      <c r="G371" s="443"/>
      <c r="H371" s="444"/>
      <c r="I371" s="444"/>
      <c r="J371" s="446"/>
      <c r="M371" s="448"/>
    </row>
    <row r="372" spans="2:13" s="447" customFormat="1" ht="15.75" customHeight="1">
      <c r="B372" s="443"/>
      <c r="C372" s="442"/>
      <c r="D372" s="442"/>
      <c r="E372" s="443"/>
      <c r="F372" s="443"/>
      <c r="G372" s="443"/>
      <c r="H372" s="444"/>
      <c r="I372" s="444"/>
      <c r="J372" s="446"/>
      <c r="M372" s="448"/>
    </row>
    <row r="373" spans="2:13" s="447" customFormat="1" ht="15.75" customHeight="1">
      <c r="B373" s="443"/>
      <c r="C373" s="442"/>
      <c r="D373" s="442"/>
      <c r="E373" s="443"/>
      <c r="F373" s="443"/>
      <c r="G373" s="443"/>
      <c r="H373" s="444"/>
      <c r="I373" s="444"/>
      <c r="J373" s="446"/>
      <c r="M373" s="448"/>
    </row>
    <row r="374" spans="2:13" s="447" customFormat="1" ht="15.75" customHeight="1">
      <c r="B374" s="443"/>
      <c r="C374" s="442"/>
      <c r="D374" s="442"/>
      <c r="E374" s="443"/>
      <c r="F374" s="443"/>
      <c r="G374" s="443"/>
      <c r="H374" s="444"/>
      <c r="I374" s="444"/>
      <c r="J374" s="446"/>
      <c r="M374" s="448"/>
    </row>
    <row r="375" spans="2:13" s="447" customFormat="1" ht="15.75" customHeight="1">
      <c r="B375" s="443"/>
      <c r="C375" s="442"/>
      <c r="D375" s="442"/>
      <c r="E375" s="443"/>
      <c r="F375" s="443"/>
      <c r="G375" s="443"/>
      <c r="H375" s="444"/>
      <c r="I375" s="444"/>
      <c r="J375" s="446"/>
      <c r="M375" s="448"/>
    </row>
    <row r="376" spans="2:13" s="447" customFormat="1" ht="15.75" customHeight="1">
      <c r="B376" s="443"/>
      <c r="C376" s="442"/>
      <c r="D376" s="442"/>
      <c r="E376" s="443"/>
      <c r="F376" s="443"/>
      <c r="G376" s="443"/>
      <c r="H376" s="444"/>
      <c r="I376" s="444"/>
      <c r="J376" s="446"/>
      <c r="M376" s="448"/>
    </row>
    <row r="377" spans="2:13" s="447" customFormat="1" ht="15.75" customHeight="1">
      <c r="B377" s="443"/>
      <c r="C377" s="442"/>
      <c r="D377" s="442"/>
      <c r="E377" s="443"/>
      <c r="F377" s="443"/>
      <c r="G377" s="443"/>
      <c r="H377" s="444"/>
      <c r="I377" s="444"/>
      <c r="J377" s="446"/>
      <c r="M377" s="448"/>
    </row>
    <row r="378" spans="2:13" s="447" customFormat="1" ht="15.75" customHeight="1">
      <c r="B378" s="443"/>
      <c r="C378" s="442"/>
      <c r="D378" s="442"/>
      <c r="E378" s="443"/>
      <c r="F378" s="443"/>
      <c r="G378" s="443"/>
      <c r="H378" s="444"/>
      <c r="I378" s="444"/>
      <c r="J378" s="446"/>
      <c r="M378" s="448"/>
    </row>
    <row r="379" spans="2:13" s="447" customFormat="1" ht="15.75" customHeight="1">
      <c r="B379" s="443"/>
      <c r="C379" s="442"/>
      <c r="D379" s="442"/>
      <c r="E379" s="443"/>
      <c r="F379" s="443"/>
      <c r="G379" s="443"/>
      <c r="H379" s="444"/>
      <c r="I379" s="444"/>
      <c r="J379" s="446"/>
      <c r="M379" s="448"/>
    </row>
    <row r="380" spans="2:13" s="447" customFormat="1" ht="15.75" customHeight="1">
      <c r="B380" s="443"/>
      <c r="C380" s="442"/>
      <c r="D380" s="442"/>
      <c r="E380" s="443"/>
      <c r="F380" s="443"/>
      <c r="G380" s="443"/>
      <c r="H380" s="444"/>
      <c r="I380" s="444"/>
      <c r="J380" s="446"/>
      <c r="M380" s="448"/>
    </row>
    <row r="381" spans="2:13" s="447" customFormat="1" ht="15.75" customHeight="1">
      <c r="B381" s="443"/>
      <c r="C381" s="442"/>
      <c r="D381" s="442"/>
      <c r="E381" s="443"/>
      <c r="F381" s="443"/>
      <c r="G381" s="443"/>
      <c r="H381" s="444"/>
      <c r="I381" s="444"/>
      <c r="J381" s="446"/>
      <c r="M381" s="448"/>
    </row>
    <row r="382" spans="2:13" s="447" customFormat="1" ht="15.75" customHeight="1">
      <c r="B382" s="443"/>
      <c r="C382" s="442"/>
      <c r="D382" s="442"/>
      <c r="E382" s="443"/>
      <c r="F382" s="443"/>
      <c r="G382" s="443"/>
      <c r="H382" s="444"/>
      <c r="I382" s="444"/>
      <c r="J382" s="446"/>
      <c r="M382" s="448"/>
    </row>
    <row r="383" spans="2:13" s="447" customFormat="1" ht="15.75" customHeight="1">
      <c r="B383" s="443"/>
      <c r="C383" s="442"/>
      <c r="D383" s="442"/>
      <c r="E383" s="443"/>
      <c r="F383" s="443"/>
      <c r="G383" s="443"/>
      <c r="H383" s="444"/>
      <c r="I383" s="444"/>
      <c r="J383" s="446"/>
      <c r="M383" s="448"/>
    </row>
    <row r="384" spans="2:13" s="447" customFormat="1" ht="15.75" customHeight="1">
      <c r="B384" s="443"/>
      <c r="C384" s="442"/>
      <c r="D384" s="442"/>
      <c r="E384" s="443"/>
      <c r="F384" s="443"/>
      <c r="G384" s="443"/>
      <c r="H384" s="444"/>
      <c r="I384" s="444"/>
      <c r="J384" s="446"/>
      <c r="M384" s="448"/>
    </row>
    <row r="385" spans="2:13" s="447" customFormat="1" ht="15.75" customHeight="1">
      <c r="B385" s="443"/>
      <c r="C385" s="442"/>
      <c r="D385" s="442"/>
      <c r="E385" s="443"/>
      <c r="F385" s="443"/>
      <c r="G385" s="443"/>
      <c r="H385" s="444"/>
      <c r="I385" s="444"/>
      <c r="J385" s="446"/>
      <c r="M385" s="448"/>
    </row>
    <row r="386" spans="2:13" s="447" customFormat="1" ht="15.75" customHeight="1">
      <c r="B386" s="443"/>
      <c r="C386" s="442"/>
      <c r="D386" s="442"/>
      <c r="E386" s="443"/>
      <c r="F386" s="443"/>
      <c r="G386" s="443"/>
      <c r="H386" s="444"/>
      <c r="I386" s="444"/>
      <c r="J386" s="446"/>
      <c r="M386" s="448"/>
    </row>
    <row r="387" spans="2:13" s="447" customFormat="1" ht="15.75" customHeight="1">
      <c r="B387" s="443"/>
      <c r="C387" s="442"/>
      <c r="D387" s="442"/>
      <c r="E387" s="443"/>
      <c r="F387" s="443"/>
      <c r="G387" s="443"/>
      <c r="H387" s="444"/>
      <c r="I387" s="444"/>
      <c r="J387" s="446"/>
      <c r="M387" s="448"/>
    </row>
    <row r="388" spans="2:13" s="447" customFormat="1" ht="15.75" customHeight="1">
      <c r="B388" s="443"/>
      <c r="C388" s="442"/>
      <c r="D388" s="442"/>
      <c r="E388" s="443"/>
      <c r="F388" s="443"/>
      <c r="G388" s="443"/>
      <c r="H388" s="444"/>
      <c r="I388" s="444"/>
      <c r="J388" s="446"/>
      <c r="M388" s="448"/>
    </row>
    <row r="389" spans="2:13" s="447" customFormat="1" ht="15.75" customHeight="1">
      <c r="B389" s="443"/>
      <c r="C389" s="442"/>
      <c r="D389" s="442"/>
      <c r="E389" s="443"/>
      <c r="F389" s="443"/>
      <c r="G389" s="443"/>
      <c r="H389" s="444"/>
      <c r="I389" s="444"/>
      <c r="J389" s="446"/>
      <c r="M389" s="448"/>
    </row>
    <row r="390" spans="2:13" s="447" customFormat="1" ht="15.75" customHeight="1">
      <c r="B390" s="443"/>
      <c r="C390" s="442"/>
      <c r="D390" s="442"/>
      <c r="E390" s="443"/>
      <c r="F390" s="443"/>
      <c r="G390" s="443"/>
      <c r="H390" s="444"/>
      <c r="I390" s="444"/>
      <c r="J390" s="446"/>
      <c r="M390" s="448"/>
    </row>
    <row r="391" spans="2:13" s="447" customFormat="1" ht="15.75" customHeight="1">
      <c r="B391" s="443"/>
      <c r="C391" s="442"/>
      <c r="D391" s="442"/>
      <c r="E391" s="443"/>
      <c r="F391" s="443"/>
      <c r="G391" s="443"/>
      <c r="H391" s="444"/>
      <c r="I391" s="444"/>
      <c r="J391" s="446"/>
      <c r="M391" s="448"/>
    </row>
    <row r="392" spans="2:13" s="447" customFormat="1" ht="15.75" customHeight="1">
      <c r="B392" s="443"/>
      <c r="C392" s="442"/>
      <c r="D392" s="442"/>
      <c r="E392" s="443"/>
      <c r="F392" s="443"/>
      <c r="G392" s="443"/>
      <c r="H392" s="444"/>
      <c r="I392" s="444"/>
      <c r="J392" s="446"/>
      <c r="M392" s="448"/>
    </row>
    <row r="393" spans="2:13" s="447" customFormat="1" ht="15.75" customHeight="1">
      <c r="B393" s="443"/>
      <c r="C393" s="442"/>
      <c r="D393" s="442"/>
      <c r="E393" s="443"/>
      <c r="F393" s="443"/>
      <c r="G393" s="443"/>
      <c r="H393" s="444"/>
      <c r="I393" s="444"/>
      <c r="J393" s="446"/>
      <c r="M393" s="448"/>
    </row>
    <row r="394" spans="2:13" s="447" customFormat="1" ht="15.75" customHeight="1">
      <c r="B394" s="443"/>
      <c r="C394" s="442"/>
      <c r="D394" s="442"/>
      <c r="E394" s="443"/>
      <c r="F394" s="443"/>
      <c r="G394" s="443"/>
      <c r="H394" s="444"/>
      <c r="I394" s="444"/>
      <c r="J394" s="446"/>
      <c r="M394" s="448"/>
    </row>
    <row r="395" spans="2:13" s="447" customFormat="1" ht="15.75" customHeight="1">
      <c r="B395" s="443"/>
      <c r="C395" s="442"/>
      <c r="D395" s="442"/>
      <c r="E395" s="443"/>
      <c r="F395" s="443"/>
      <c r="G395" s="443"/>
      <c r="H395" s="444"/>
      <c r="I395" s="444"/>
      <c r="J395" s="446"/>
      <c r="M395" s="448"/>
    </row>
    <row r="396" spans="2:13" s="447" customFormat="1" ht="15.75" customHeight="1">
      <c r="B396" s="443"/>
      <c r="C396" s="442"/>
      <c r="D396" s="442"/>
      <c r="E396" s="443"/>
      <c r="F396" s="443"/>
      <c r="G396" s="443"/>
      <c r="H396" s="444"/>
      <c r="I396" s="444"/>
      <c r="J396" s="446"/>
      <c r="M396" s="448"/>
    </row>
    <row r="397" spans="2:13" s="447" customFormat="1" ht="15.75" customHeight="1">
      <c r="B397" s="443"/>
      <c r="C397" s="442"/>
      <c r="D397" s="442"/>
      <c r="E397" s="443"/>
      <c r="F397" s="443"/>
      <c r="G397" s="443"/>
      <c r="H397" s="444"/>
      <c r="I397" s="444"/>
      <c r="J397" s="446"/>
      <c r="M397" s="448"/>
    </row>
    <row r="398" spans="2:13" s="447" customFormat="1" ht="15.75" customHeight="1">
      <c r="B398" s="443"/>
      <c r="C398" s="442"/>
      <c r="D398" s="442"/>
      <c r="E398" s="443"/>
      <c r="F398" s="443"/>
      <c r="G398" s="443"/>
      <c r="H398" s="444"/>
      <c r="I398" s="444"/>
      <c r="J398" s="446"/>
      <c r="M398" s="448"/>
    </row>
    <row r="399" spans="2:13" s="447" customFormat="1" ht="15.75" customHeight="1">
      <c r="B399" s="443"/>
      <c r="C399" s="442"/>
      <c r="D399" s="442"/>
      <c r="E399" s="443"/>
      <c r="F399" s="443"/>
      <c r="G399" s="443"/>
      <c r="H399" s="444"/>
      <c r="I399" s="444"/>
      <c r="J399" s="446"/>
      <c r="M399" s="448"/>
    </row>
    <row r="400" spans="2:13" s="447" customFormat="1" ht="15.75" customHeight="1">
      <c r="B400" s="443"/>
      <c r="C400" s="442"/>
      <c r="D400" s="442"/>
      <c r="E400" s="443"/>
      <c r="F400" s="443"/>
      <c r="G400" s="443"/>
      <c r="H400" s="444"/>
      <c r="I400" s="444"/>
      <c r="J400" s="446"/>
      <c r="M400" s="448"/>
    </row>
    <row r="401" spans="2:13" s="447" customFormat="1" ht="15.75" customHeight="1">
      <c r="B401" s="443"/>
      <c r="C401" s="442"/>
      <c r="D401" s="442"/>
      <c r="E401" s="443"/>
      <c r="F401" s="443"/>
      <c r="G401" s="443"/>
      <c r="H401" s="444"/>
      <c r="I401" s="444"/>
      <c r="J401" s="446"/>
      <c r="M401" s="448"/>
    </row>
    <row r="402" spans="2:13" s="447" customFormat="1" ht="15.75" customHeight="1">
      <c r="B402" s="443"/>
      <c r="C402" s="442"/>
      <c r="D402" s="442"/>
      <c r="E402" s="443"/>
      <c r="F402" s="443"/>
      <c r="G402" s="443"/>
      <c r="H402" s="444"/>
      <c r="I402" s="444"/>
      <c r="J402" s="446"/>
      <c r="M402" s="448"/>
    </row>
    <row r="403" spans="2:13" s="447" customFormat="1" ht="15.75" customHeight="1">
      <c r="B403" s="443"/>
      <c r="C403" s="442"/>
      <c r="D403" s="442"/>
      <c r="E403" s="443"/>
      <c r="F403" s="443"/>
      <c r="G403" s="443"/>
      <c r="H403" s="444"/>
      <c r="I403" s="444"/>
      <c r="J403" s="446"/>
      <c r="M403" s="448"/>
    </row>
    <row r="404" spans="2:13" s="447" customFormat="1" ht="15.75" customHeight="1">
      <c r="B404" s="443"/>
      <c r="C404" s="442"/>
      <c r="D404" s="442"/>
      <c r="E404" s="443"/>
      <c r="F404" s="443"/>
      <c r="G404" s="443"/>
      <c r="H404" s="444"/>
      <c r="I404" s="444"/>
      <c r="J404" s="446"/>
      <c r="M404" s="448"/>
    </row>
    <row r="405" spans="2:13" s="447" customFormat="1" ht="15.75" customHeight="1">
      <c r="B405" s="443"/>
      <c r="C405" s="442"/>
      <c r="D405" s="442"/>
      <c r="E405" s="443"/>
      <c r="F405" s="443"/>
      <c r="G405" s="443"/>
      <c r="H405" s="444"/>
      <c r="I405" s="444"/>
      <c r="J405" s="446"/>
      <c r="M405" s="448"/>
    </row>
    <row r="406" spans="2:13" s="447" customFormat="1" ht="15.75" customHeight="1">
      <c r="B406" s="443"/>
      <c r="C406" s="442"/>
      <c r="D406" s="442"/>
      <c r="E406" s="443"/>
      <c r="F406" s="443"/>
      <c r="G406" s="443"/>
      <c r="H406" s="444"/>
      <c r="I406" s="444"/>
      <c r="J406" s="446"/>
      <c r="M406" s="448"/>
    </row>
    <row r="407" spans="2:13" s="447" customFormat="1" ht="15.75" customHeight="1">
      <c r="B407" s="443"/>
      <c r="C407" s="442"/>
      <c r="D407" s="442"/>
      <c r="E407" s="443"/>
      <c r="F407" s="443"/>
      <c r="G407" s="443"/>
      <c r="H407" s="444"/>
      <c r="I407" s="444"/>
      <c r="J407" s="446"/>
      <c r="M407" s="448"/>
    </row>
    <row r="408" spans="2:13" s="447" customFormat="1" ht="15.75" customHeight="1">
      <c r="B408" s="443"/>
      <c r="C408" s="442"/>
      <c r="D408" s="442"/>
      <c r="E408" s="443"/>
      <c r="F408" s="443"/>
      <c r="G408" s="443"/>
      <c r="H408" s="444"/>
      <c r="I408" s="444"/>
      <c r="J408" s="446"/>
      <c r="M408" s="448"/>
    </row>
    <row r="409" spans="2:13" s="447" customFormat="1" ht="15.75" customHeight="1">
      <c r="B409" s="443"/>
      <c r="C409" s="442"/>
      <c r="D409" s="442"/>
      <c r="E409" s="443"/>
      <c r="F409" s="443"/>
      <c r="G409" s="443"/>
      <c r="H409" s="444"/>
      <c r="I409" s="444"/>
      <c r="J409" s="446"/>
      <c r="M409" s="448"/>
    </row>
    <row r="410" spans="2:13" s="447" customFormat="1" ht="15.75" customHeight="1">
      <c r="B410" s="443"/>
      <c r="C410" s="442"/>
      <c r="D410" s="442"/>
      <c r="E410" s="443"/>
      <c r="F410" s="443"/>
      <c r="G410" s="443"/>
      <c r="H410" s="444"/>
      <c r="I410" s="444"/>
      <c r="J410" s="446"/>
      <c r="M410" s="448"/>
    </row>
    <row r="411" spans="2:13" s="447" customFormat="1" ht="15.75" customHeight="1">
      <c r="B411" s="443"/>
      <c r="C411" s="442"/>
      <c r="D411" s="442"/>
      <c r="E411" s="443"/>
      <c r="F411" s="443"/>
      <c r="G411" s="443"/>
      <c r="H411" s="444"/>
      <c r="I411" s="444"/>
      <c r="J411" s="446"/>
      <c r="M411" s="448"/>
    </row>
    <row r="412" spans="2:13" s="447" customFormat="1" ht="15.75" customHeight="1">
      <c r="B412" s="443"/>
      <c r="C412" s="442"/>
      <c r="D412" s="442"/>
      <c r="E412" s="443"/>
      <c r="F412" s="443"/>
      <c r="G412" s="443"/>
      <c r="H412" s="444"/>
      <c r="I412" s="444"/>
      <c r="J412" s="446"/>
      <c r="M412" s="448"/>
    </row>
    <row r="413" spans="2:13" s="447" customFormat="1" ht="15.75" customHeight="1">
      <c r="B413" s="443"/>
      <c r="C413" s="442"/>
      <c r="D413" s="442"/>
      <c r="E413" s="443"/>
      <c r="F413" s="443"/>
      <c r="G413" s="443"/>
      <c r="H413" s="444"/>
      <c r="I413" s="444"/>
      <c r="J413" s="446"/>
      <c r="M413" s="448"/>
    </row>
    <row r="414" spans="2:13" s="447" customFormat="1" ht="15.75" customHeight="1">
      <c r="B414" s="443"/>
      <c r="C414" s="442"/>
      <c r="D414" s="442"/>
      <c r="E414" s="443"/>
      <c r="F414" s="443"/>
      <c r="G414" s="443"/>
      <c r="H414" s="444"/>
      <c r="I414" s="444"/>
      <c r="J414" s="446"/>
      <c r="M414" s="448"/>
    </row>
    <row r="415" spans="2:13" s="447" customFormat="1" ht="15.75" customHeight="1">
      <c r="B415" s="443"/>
      <c r="C415" s="442"/>
      <c r="D415" s="442"/>
      <c r="E415" s="443"/>
      <c r="F415" s="443"/>
      <c r="G415" s="443"/>
      <c r="H415" s="444"/>
      <c r="I415" s="444"/>
      <c r="J415" s="446"/>
      <c r="M415" s="448"/>
    </row>
    <row r="416" spans="2:13" s="447" customFormat="1" ht="15.75" customHeight="1">
      <c r="B416" s="443"/>
      <c r="C416" s="442"/>
      <c r="D416" s="442"/>
      <c r="E416" s="443"/>
      <c r="F416" s="443"/>
      <c r="G416" s="443"/>
      <c r="H416" s="444"/>
      <c r="I416" s="444"/>
      <c r="J416" s="446"/>
      <c r="M416" s="448"/>
    </row>
    <row r="417" spans="2:13" s="447" customFormat="1" ht="15.75" customHeight="1">
      <c r="B417" s="443"/>
      <c r="C417" s="442"/>
      <c r="D417" s="442"/>
      <c r="E417" s="443"/>
      <c r="F417" s="443"/>
      <c r="G417" s="443"/>
      <c r="H417" s="444"/>
      <c r="I417" s="444"/>
      <c r="J417" s="446"/>
      <c r="M417" s="448"/>
    </row>
    <row r="418" spans="2:13" s="447" customFormat="1" ht="15.75" customHeight="1">
      <c r="B418" s="443"/>
      <c r="C418" s="442"/>
      <c r="D418" s="442"/>
      <c r="E418" s="443"/>
      <c r="F418" s="443"/>
      <c r="G418" s="443"/>
      <c r="H418" s="444"/>
      <c r="I418" s="444"/>
      <c r="J418" s="446"/>
      <c r="M418" s="448"/>
    </row>
    <row r="419" spans="2:13" s="447" customFormat="1" ht="15.75" customHeight="1">
      <c r="B419" s="443"/>
      <c r="C419" s="442"/>
      <c r="D419" s="442"/>
      <c r="E419" s="443"/>
      <c r="F419" s="443"/>
      <c r="G419" s="443"/>
      <c r="H419" s="444"/>
      <c r="I419" s="444"/>
      <c r="J419" s="446"/>
      <c r="M419" s="448"/>
    </row>
    <row r="420" spans="2:13" s="447" customFormat="1" ht="15.75" customHeight="1">
      <c r="B420" s="443"/>
      <c r="C420" s="442"/>
      <c r="D420" s="442"/>
      <c r="E420" s="443"/>
      <c r="F420" s="443"/>
      <c r="G420" s="443"/>
      <c r="H420" s="444"/>
      <c r="I420" s="444"/>
      <c r="J420" s="446"/>
      <c r="M420" s="448"/>
    </row>
    <row r="421" spans="2:13" s="447" customFormat="1" ht="15.75" customHeight="1">
      <c r="B421" s="443"/>
      <c r="C421" s="442"/>
      <c r="D421" s="442"/>
      <c r="E421" s="443"/>
      <c r="F421" s="443"/>
      <c r="G421" s="443"/>
      <c r="H421" s="444"/>
      <c r="I421" s="444"/>
      <c r="J421" s="446"/>
      <c r="M421" s="448"/>
    </row>
    <row r="422" spans="2:13" s="447" customFormat="1" ht="15.75" customHeight="1">
      <c r="B422" s="443"/>
      <c r="C422" s="442"/>
      <c r="D422" s="442"/>
      <c r="E422" s="443"/>
      <c r="F422" s="443"/>
      <c r="G422" s="443"/>
      <c r="H422" s="444"/>
      <c r="I422" s="444"/>
      <c r="J422" s="446"/>
      <c r="M422" s="448"/>
    </row>
    <row r="423" spans="2:13" s="447" customFormat="1" ht="15.75" customHeight="1">
      <c r="B423" s="443"/>
      <c r="C423" s="442"/>
      <c r="D423" s="442"/>
      <c r="E423" s="443"/>
      <c r="F423" s="443"/>
      <c r="G423" s="443"/>
      <c r="H423" s="444"/>
      <c r="I423" s="444"/>
      <c r="J423" s="446"/>
      <c r="M423" s="448"/>
    </row>
    <row r="424" spans="2:13" s="447" customFormat="1" ht="15.75" customHeight="1">
      <c r="B424" s="443"/>
      <c r="C424" s="442"/>
      <c r="D424" s="442"/>
      <c r="E424" s="443"/>
      <c r="F424" s="443"/>
      <c r="G424" s="443"/>
      <c r="H424" s="444"/>
      <c r="I424" s="444"/>
      <c r="J424" s="446"/>
      <c r="M424" s="448"/>
    </row>
    <row r="425" spans="2:13" s="447" customFormat="1" ht="15.75" customHeight="1">
      <c r="B425" s="443"/>
      <c r="C425" s="442"/>
      <c r="D425" s="442"/>
      <c r="E425" s="443"/>
      <c r="F425" s="443"/>
      <c r="G425" s="443"/>
      <c r="H425" s="444"/>
      <c r="I425" s="444"/>
      <c r="J425" s="446"/>
      <c r="M425" s="448"/>
    </row>
    <row r="426" spans="2:13" s="447" customFormat="1" ht="15.75" customHeight="1">
      <c r="B426" s="443"/>
      <c r="C426" s="442"/>
      <c r="D426" s="442"/>
      <c r="E426" s="443"/>
      <c r="F426" s="443"/>
      <c r="G426" s="443"/>
      <c r="H426" s="444"/>
      <c r="I426" s="444"/>
      <c r="J426" s="446"/>
      <c r="M426" s="448"/>
    </row>
    <row r="427" spans="2:13" s="447" customFormat="1" ht="15.75" customHeight="1">
      <c r="B427" s="443"/>
      <c r="C427" s="442"/>
      <c r="D427" s="442"/>
      <c r="E427" s="443"/>
      <c r="F427" s="443"/>
      <c r="G427" s="443"/>
      <c r="H427" s="444"/>
      <c r="I427" s="444"/>
      <c r="J427" s="446"/>
      <c r="M427" s="448"/>
    </row>
    <row r="428" spans="2:13" s="447" customFormat="1" ht="15.75" customHeight="1">
      <c r="B428" s="443"/>
      <c r="C428" s="442"/>
      <c r="D428" s="442"/>
      <c r="E428" s="443"/>
      <c r="F428" s="443"/>
      <c r="G428" s="443"/>
      <c r="H428" s="444"/>
      <c r="I428" s="444"/>
      <c r="J428" s="446"/>
      <c r="M428" s="448"/>
    </row>
    <row r="429" spans="2:13" s="447" customFormat="1" ht="15.75" customHeight="1">
      <c r="B429" s="443"/>
      <c r="C429" s="442"/>
      <c r="D429" s="442"/>
      <c r="E429" s="443"/>
      <c r="F429" s="443"/>
      <c r="G429" s="443"/>
      <c r="H429" s="444"/>
      <c r="I429" s="444"/>
      <c r="J429" s="446"/>
      <c r="M429" s="448"/>
    </row>
    <row r="430" spans="2:13" s="447" customFormat="1" ht="15.75" customHeight="1">
      <c r="B430" s="443"/>
      <c r="C430" s="442"/>
      <c r="D430" s="442"/>
      <c r="E430" s="443"/>
      <c r="F430" s="443"/>
      <c r="G430" s="443"/>
      <c r="H430" s="444"/>
      <c r="I430" s="444"/>
      <c r="J430" s="446"/>
      <c r="M430" s="448"/>
    </row>
    <row r="431" spans="2:13" s="447" customFormat="1" ht="15.75" customHeight="1">
      <c r="B431" s="443"/>
      <c r="C431" s="442"/>
      <c r="D431" s="442"/>
      <c r="E431" s="443"/>
      <c r="F431" s="443"/>
      <c r="G431" s="443"/>
      <c r="H431" s="444"/>
      <c r="I431" s="444"/>
      <c r="J431" s="446"/>
      <c r="M431" s="448"/>
    </row>
    <row r="432" spans="2:13" s="447" customFormat="1" ht="15.75" customHeight="1">
      <c r="B432" s="443"/>
      <c r="C432" s="442"/>
      <c r="D432" s="442"/>
      <c r="E432" s="443"/>
      <c r="F432" s="443"/>
      <c r="G432" s="443"/>
      <c r="H432" s="444"/>
      <c r="I432" s="444"/>
      <c r="J432" s="446"/>
      <c r="M432" s="448"/>
    </row>
    <row r="433" spans="2:13" s="447" customFormat="1" ht="15.75" customHeight="1">
      <c r="B433" s="443"/>
      <c r="C433" s="442"/>
      <c r="D433" s="442"/>
      <c r="E433" s="443"/>
      <c r="F433" s="443"/>
      <c r="G433" s="443"/>
      <c r="H433" s="444"/>
      <c r="I433" s="444"/>
      <c r="J433" s="446"/>
      <c r="M433" s="448"/>
    </row>
    <row r="434" spans="2:13" s="447" customFormat="1" ht="15.75" customHeight="1">
      <c r="B434" s="443"/>
      <c r="C434" s="442"/>
      <c r="D434" s="442"/>
      <c r="E434" s="443"/>
      <c r="F434" s="443"/>
      <c r="G434" s="443"/>
      <c r="H434" s="444"/>
      <c r="I434" s="444"/>
      <c r="J434" s="446"/>
      <c r="M434" s="448"/>
    </row>
    <row r="435" spans="2:13" s="447" customFormat="1" ht="15.75" customHeight="1">
      <c r="B435" s="443"/>
      <c r="C435" s="442"/>
      <c r="D435" s="442"/>
      <c r="E435" s="443"/>
      <c r="F435" s="443"/>
      <c r="G435" s="443"/>
      <c r="H435" s="444"/>
      <c r="I435" s="444"/>
      <c r="J435" s="446"/>
      <c r="M435" s="448"/>
    </row>
    <row r="436" spans="2:13" s="447" customFormat="1" ht="15.75" customHeight="1">
      <c r="B436" s="443"/>
      <c r="C436" s="442"/>
      <c r="D436" s="442"/>
      <c r="E436" s="443"/>
      <c r="F436" s="443"/>
      <c r="G436" s="443"/>
      <c r="H436" s="444"/>
      <c r="I436" s="444"/>
      <c r="J436" s="446"/>
      <c r="M436" s="448"/>
    </row>
    <row r="437" spans="2:13" s="447" customFormat="1" ht="15.75" customHeight="1">
      <c r="B437" s="443"/>
      <c r="C437" s="442"/>
      <c r="D437" s="442"/>
      <c r="E437" s="443"/>
      <c r="F437" s="443"/>
      <c r="G437" s="443"/>
      <c r="H437" s="444"/>
      <c r="I437" s="444"/>
      <c r="J437" s="446"/>
      <c r="M437" s="448"/>
    </row>
    <row r="438" spans="2:13" s="447" customFormat="1" ht="15.75" customHeight="1">
      <c r="B438" s="443"/>
      <c r="C438" s="442"/>
      <c r="D438" s="442"/>
      <c r="E438" s="443"/>
      <c r="F438" s="443"/>
      <c r="G438" s="443"/>
      <c r="H438" s="444"/>
      <c r="I438" s="444"/>
      <c r="J438" s="446"/>
      <c r="M438" s="448"/>
    </row>
    <row r="439" spans="2:13" s="447" customFormat="1" ht="15.75" customHeight="1">
      <c r="B439" s="443"/>
      <c r="C439" s="442"/>
      <c r="D439" s="442"/>
      <c r="E439" s="443"/>
      <c r="F439" s="443"/>
      <c r="G439" s="443"/>
      <c r="H439" s="444"/>
      <c r="I439" s="444"/>
      <c r="J439" s="446"/>
      <c r="M439" s="448"/>
    </row>
    <row r="440" spans="2:13" s="447" customFormat="1" ht="15.75" customHeight="1">
      <c r="B440" s="443"/>
      <c r="C440" s="442"/>
      <c r="D440" s="442"/>
      <c r="E440" s="443"/>
      <c r="F440" s="443"/>
      <c r="G440" s="443"/>
      <c r="H440" s="444"/>
      <c r="I440" s="444"/>
      <c r="J440" s="446"/>
      <c r="M440" s="448"/>
    </row>
    <row r="441" spans="2:13" s="447" customFormat="1" ht="15.75" customHeight="1">
      <c r="B441" s="443"/>
      <c r="C441" s="442"/>
      <c r="D441" s="442"/>
      <c r="E441" s="443"/>
      <c r="F441" s="443"/>
      <c r="G441" s="443"/>
      <c r="H441" s="444"/>
      <c r="I441" s="444"/>
      <c r="J441" s="446"/>
      <c r="M441" s="448"/>
    </row>
    <row r="442" spans="2:13" s="447" customFormat="1" ht="15.75" customHeight="1">
      <c r="B442" s="443"/>
      <c r="C442" s="442"/>
      <c r="D442" s="442"/>
      <c r="E442" s="443"/>
      <c r="F442" s="443"/>
      <c r="G442" s="443"/>
      <c r="H442" s="444"/>
      <c r="I442" s="444"/>
      <c r="J442" s="446"/>
      <c r="M442" s="448"/>
    </row>
    <row r="443" spans="2:13" s="447" customFormat="1" ht="15.75" customHeight="1">
      <c r="B443" s="443"/>
      <c r="C443" s="442"/>
      <c r="D443" s="442"/>
      <c r="E443" s="443"/>
      <c r="F443" s="443"/>
      <c r="G443" s="443"/>
      <c r="H443" s="444"/>
      <c r="I443" s="444"/>
      <c r="J443" s="446"/>
      <c r="M443" s="448"/>
    </row>
    <row r="444" spans="2:13" s="447" customFormat="1" ht="15.75" customHeight="1">
      <c r="B444" s="443"/>
      <c r="C444" s="442"/>
      <c r="D444" s="442"/>
      <c r="E444" s="443"/>
      <c r="F444" s="443"/>
      <c r="G444" s="443"/>
      <c r="H444" s="444"/>
      <c r="I444" s="444"/>
      <c r="J444" s="446"/>
      <c r="M444" s="448"/>
    </row>
    <row r="445" spans="2:13" s="447" customFormat="1" ht="15.75" customHeight="1">
      <c r="B445" s="443"/>
      <c r="C445" s="442"/>
      <c r="D445" s="442"/>
      <c r="E445" s="443"/>
      <c r="F445" s="443"/>
      <c r="G445" s="443"/>
      <c r="H445" s="444"/>
      <c r="I445" s="444"/>
      <c r="J445" s="446"/>
      <c r="M445" s="448"/>
    </row>
    <row r="446" spans="2:13" s="447" customFormat="1" ht="15.75" customHeight="1">
      <c r="B446" s="443"/>
      <c r="C446" s="442"/>
      <c r="D446" s="442"/>
      <c r="E446" s="443"/>
      <c r="F446" s="443"/>
      <c r="G446" s="443"/>
      <c r="H446" s="444"/>
      <c r="I446" s="444"/>
      <c r="J446" s="446"/>
      <c r="M446" s="448"/>
    </row>
    <row r="447" spans="2:13" s="447" customFormat="1" ht="15.75" customHeight="1">
      <c r="B447" s="443"/>
      <c r="C447" s="442"/>
      <c r="D447" s="442"/>
      <c r="E447" s="443"/>
      <c r="F447" s="443"/>
      <c r="G447" s="443"/>
      <c r="H447" s="444"/>
      <c r="I447" s="444"/>
      <c r="J447" s="446"/>
      <c r="M447" s="448"/>
    </row>
    <row r="448" spans="2:13" s="447" customFormat="1" ht="15.75" customHeight="1">
      <c r="B448" s="443"/>
      <c r="C448" s="442"/>
      <c r="D448" s="442"/>
      <c r="E448" s="443"/>
      <c r="F448" s="443"/>
      <c r="G448" s="443"/>
      <c r="H448" s="444"/>
      <c r="I448" s="444"/>
      <c r="J448" s="446"/>
      <c r="M448" s="448"/>
    </row>
    <row r="449" spans="2:13" s="447" customFormat="1" ht="15.75" customHeight="1">
      <c r="B449" s="443"/>
      <c r="C449" s="442"/>
      <c r="D449" s="442"/>
      <c r="E449" s="443"/>
      <c r="F449" s="443"/>
      <c r="G449" s="443"/>
      <c r="H449" s="444"/>
      <c r="I449" s="444"/>
      <c r="J449" s="446"/>
      <c r="M449" s="448"/>
    </row>
    <row r="450" spans="2:13" s="447" customFormat="1" ht="15.75" customHeight="1">
      <c r="B450" s="443"/>
      <c r="C450" s="442"/>
      <c r="D450" s="442"/>
      <c r="E450" s="443"/>
      <c r="F450" s="443"/>
      <c r="G450" s="443"/>
      <c r="H450" s="444"/>
      <c r="I450" s="444"/>
      <c r="J450" s="446"/>
      <c r="M450" s="448"/>
    </row>
    <row r="451" spans="2:13" s="447" customFormat="1" ht="15.75" customHeight="1">
      <c r="B451" s="443"/>
      <c r="C451" s="442"/>
      <c r="D451" s="442"/>
      <c r="E451" s="443"/>
      <c r="F451" s="443"/>
      <c r="G451" s="443"/>
      <c r="H451" s="444"/>
      <c r="I451" s="444"/>
      <c r="J451" s="446"/>
      <c r="M451" s="448"/>
    </row>
    <row r="452" spans="2:13" s="447" customFormat="1" ht="15.75" customHeight="1">
      <c r="B452" s="443"/>
      <c r="C452" s="442"/>
      <c r="D452" s="442"/>
      <c r="E452" s="443"/>
      <c r="F452" s="443"/>
      <c r="G452" s="443"/>
      <c r="H452" s="444"/>
      <c r="I452" s="444"/>
      <c r="J452" s="446"/>
      <c r="M452" s="448"/>
    </row>
    <row r="453" spans="2:13" s="447" customFormat="1" ht="15.75" customHeight="1">
      <c r="B453" s="443"/>
      <c r="C453" s="442"/>
      <c r="D453" s="442"/>
      <c r="E453" s="443"/>
      <c r="F453" s="443"/>
      <c r="G453" s="443"/>
      <c r="H453" s="444"/>
      <c r="I453" s="444"/>
      <c r="J453" s="446"/>
      <c r="M453" s="448"/>
    </row>
    <row r="454" spans="2:13" s="447" customFormat="1" ht="15.75" customHeight="1">
      <c r="B454" s="443"/>
      <c r="C454" s="442"/>
      <c r="D454" s="442"/>
      <c r="E454" s="443"/>
      <c r="F454" s="443"/>
      <c r="G454" s="443"/>
      <c r="H454" s="444"/>
      <c r="I454" s="444"/>
      <c r="J454" s="446"/>
      <c r="M454" s="448"/>
    </row>
    <row r="455" spans="2:13" s="447" customFormat="1" ht="15.75" customHeight="1">
      <c r="B455" s="443"/>
      <c r="C455" s="442"/>
      <c r="D455" s="442"/>
      <c r="E455" s="443"/>
      <c r="F455" s="443"/>
      <c r="G455" s="443"/>
      <c r="H455" s="444"/>
      <c r="I455" s="444"/>
      <c r="J455" s="446"/>
      <c r="M455" s="448"/>
    </row>
    <row r="456" spans="2:13" s="447" customFormat="1" ht="15.75" customHeight="1">
      <c r="B456" s="443"/>
      <c r="C456" s="442"/>
      <c r="D456" s="442"/>
      <c r="E456" s="443"/>
      <c r="F456" s="443"/>
      <c r="G456" s="443"/>
      <c r="H456" s="444"/>
      <c r="I456" s="444"/>
      <c r="J456" s="446"/>
      <c r="M456" s="448"/>
    </row>
    <row r="457" spans="2:13" s="447" customFormat="1" ht="15.75" customHeight="1">
      <c r="B457" s="443"/>
      <c r="C457" s="442"/>
      <c r="D457" s="442"/>
      <c r="E457" s="443"/>
      <c r="F457" s="443"/>
      <c r="G457" s="443"/>
      <c r="H457" s="444"/>
      <c r="I457" s="444"/>
      <c r="J457" s="446"/>
      <c r="M457" s="448"/>
    </row>
    <row r="458" spans="2:13" s="447" customFormat="1" ht="15.75" customHeight="1">
      <c r="B458" s="443"/>
      <c r="C458" s="442"/>
      <c r="D458" s="442"/>
      <c r="E458" s="443"/>
      <c r="F458" s="443"/>
      <c r="G458" s="443"/>
      <c r="H458" s="444"/>
      <c r="I458" s="444"/>
      <c r="J458" s="446"/>
      <c r="M458" s="448"/>
    </row>
    <row r="459" spans="2:13" s="447" customFormat="1" ht="15.75" customHeight="1">
      <c r="B459" s="443"/>
      <c r="C459" s="442"/>
      <c r="D459" s="442"/>
      <c r="E459" s="443"/>
      <c r="F459" s="443"/>
      <c r="G459" s="443"/>
      <c r="H459" s="444"/>
      <c r="I459" s="444"/>
      <c r="J459" s="446"/>
      <c r="M459" s="448"/>
    </row>
    <row r="460" spans="2:13" s="447" customFormat="1" ht="15.75" customHeight="1">
      <c r="B460" s="443"/>
      <c r="C460" s="442"/>
      <c r="D460" s="442"/>
      <c r="E460" s="443"/>
      <c r="F460" s="443"/>
      <c r="G460" s="443"/>
      <c r="H460" s="444"/>
      <c r="I460" s="444"/>
      <c r="J460" s="446"/>
      <c r="M460" s="448"/>
    </row>
    <row r="461" spans="2:13" s="447" customFormat="1" ht="15.75" customHeight="1">
      <c r="B461" s="443"/>
      <c r="C461" s="442"/>
      <c r="D461" s="442"/>
      <c r="E461" s="443"/>
      <c r="F461" s="443"/>
      <c r="G461" s="443"/>
      <c r="H461" s="444"/>
      <c r="I461" s="444"/>
      <c r="J461" s="446"/>
      <c r="M461" s="448"/>
    </row>
    <row r="462" spans="2:13" s="447" customFormat="1" ht="15.75" customHeight="1">
      <c r="B462" s="443"/>
      <c r="C462" s="442"/>
      <c r="D462" s="442"/>
      <c r="E462" s="443"/>
      <c r="F462" s="443"/>
      <c r="G462" s="443"/>
      <c r="H462" s="444"/>
      <c r="I462" s="444"/>
      <c r="J462" s="446"/>
      <c r="M462" s="448"/>
    </row>
    <row r="463" spans="2:13" s="447" customFormat="1" ht="15.75" customHeight="1">
      <c r="B463" s="443"/>
      <c r="C463" s="442"/>
      <c r="D463" s="442"/>
      <c r="E463" s="443"/>
      <c r="F463" s="443"/>
      <c r="G463" s="443"/>
      <c r="H463" s="444"/>
      <c r="I463" s="444"/>
      <c r="J463" s="446"/>
      <c r="M463" s="448"/>
    </row>
    <row r="464" spans="2:13" s="447" customFormat="1" ht="15.75" customHeight="1">
      <c r="B464" s="443"/>
      <c r="C464" s="442"/>
      <c r="D464" s="442"/>
      <c r="E464" s="443"/>
      <c r="F464" s="443"/>
      <c r="G464" s="443"/>
      <c r="H464" s="444"/>
      <c r="I464" s="444"/>
      <c r="J464" s="446"/>
      <c r="M464" s="448"/>
    </row>
    <row r="465" spans="2:13" s="447" customFormat="1" ht="15.75" customHeight="1">
      <c r="B465" s="443"/>
      <c r="C465" s="442"/>
      <c r="D465" s="442"/>
      <c r="E465" s="443"/>
      <c r="F465" s="443"/>
      <c r="G465" s="443"/>
      <c r="H465" s="444"/>
      <c r="I465" s="444"/>
      <c r="J465" s="446"/>
      <c r="M465" s="448"/>
    </row>
    <row r="466" spans="2:13" s="447" customFormat="1" ht="15.75" customHeight="1">
      <c r="B466" s="443"/>
      <c r="C466" s="442"/>
      <c r="D466" s="442"/>
      <c r="E466" s="443"/>
      <c r="F466" s="443"/>
      <c r="G466" s="443"/>
      <c r="H466" s="444"/>
      <c r="I466" s="444"/>
      <c r="J466" s="446"/>
      <c r="M466" s="448"/>
    </row>
    <row r="467" spans="2:13" s="447" customFormat="1" ht="15.75" customHeight="1">
      <c r="B467" s="443"/>
      <c r="C467" s="442"/>
      <c r="D467" s="442"/>
      <c r="E467" s="443"/>
      <c r="F467" s="443"/>
      <c r="G467" s="443"/>
      <c r="H467" s="444"/>
      <c r="I467" s="444"/>
      <c r="J467" s="446"/>
      <c r="M467" s="448"/>
    </row>
    <row r="468" spans="2:13" s="447" customFormat="1" ht="15.75" customHeight="1">
      <c r="B468" s="443"/>
      <c r="C468" s="442"/>
      <c r="D468" s="442"/>
      <c r="E468" s="443"/>
      <c r="F468" s="443"/>
      <c r="G468" s="443"/>
      <c r="H468" s="444"/>
      <c r="I468" s="444"/>
      <c r="J468" s="446"/>
      <c r="M468" s="448"/>
    </row>
    <row r="469" spans="2:13" s="447" customFormat="1" ht="15.75" customHeight="1">
      <c r="B469" s="443"/>
      <c r="C469" s="442"/>
      <c r="D469" s="442"/>
      <c r="E469" s="443"/>
      <c r="F469" s="443"/>
      <c r="G469" s="443"/>
      <c r="H469" s="444"/>
      <c r="I469" s="444"/>
      <c r="J469" s="446"/>
      <c r="M469" s="448"/>
    </row>
    <row r="470" spans="2:13" s="447" customFormat="1" ht="15.75" customHeight="1">
      <c r="B470" s="443"/>
      <c r="C470" s="442"/>
      <c r="D470" s="442"/>
      <c r="E470" s="443"/>
      <c r="F470" s="443"/>
      <c r="G470" s="443"/>
      <c r="H470" s="444"/>
      <c r="I470" s="444"/>
      <c r="J470" s="446"/>
      <c r="M470" s="448"/>
    </row>
    <row r="471" spans="2:13" s="447" customFormat="1" ht="15.75" customHeight="1">
      <c r="B471" s="443"/>
      <c r="C471" s="442"/>
      <c r="D471" s="442"/>
      <c r="E471" s="443"/>
      <c r="F471" s="443"/>
      <c r="G471" s="443"/>
      <c r="H471" s="444"/>
      <c r="I471" s="444"/>
      <c r="J471" s="446"/>
      <c r="M471" s="448"/>
    </row>
    <row r="472" spans="2:13" s="447" customFormat="1" ht="15.75" customHeight="1">
      <c r="B472" s="443"/>
      <c r="C472" s="442"/>
      <c r="D472" s="442"/>
      <c r="E472" s="443"/>
      <c r="F472" s="443"/>
      <c r="G472" s="443"/>
      <c r="H472" s="444"/>
      <c r="I472" s="444"/>
      <c r="J472" s="446"/>
      <c r="M472" s="448"/>
    </row>
    <row r="473" spans="2:13" s="447" customFormat="1" ht="15.75" customHeight="1">
      <c r="B473" s="443"/>
      <c r="C473" s="442"/>
      <c r="D473" s="442"/>
      <c r="E473" s="443"/>
      <c r="F473" s="443"/>
      <c r="G473" s="443"/>
      <c r="H473" s="444"/>
      <c r="I473" s="444"/>
      <c r="J473" s="446"/>
      <c r="M473" s="448"/>
    </row>
    <row r="474" spans="2:13" s="447" customFormat="1" ht="15.75" customHeight="1">
      <c r="B474" s="443"/>
      <c r="C474" s="442"/>
      <c r="D474" s="442"/>
      <c r="E474" s="443"/>
      <c r="F474" s="443"/>
      <c r="G474" s="443"/>
      <c r="H474" s="444"/>
      <c r="I474" s="444"/>
      <c r="J474" s="446"/>
      <c r="M474" s="448"/>
    </row>
    <row r="475" spans="2:13" s="447" customFormat="1" ht="15.75" customHeight="1">
      <c r="B475" s="443"/>
      <c r="C475" s="442"/>
      <c r="D475" s="442"/>
      <c r="E475" s="443"/>
      <c r="F475" s="443"/>
      <c r="G475" s="443"/>
      <c r="H475" s="444"/>
      <c r="I475" s="444"/>
      <c r="J475" s="446"/>
      <c r="M475" s="448"/>
    </row>
    <row r="476" spans="2:13" s="447" customFormat="1" ht="15.75" customHeight="1">
      <c r="B476" s="443"/>
      <c r="C476" s="442"/>
      <c r="D476" s="442"/>
      <c r="E476" s="443"/>
      <c r="F476" s="443"/>
      <c r="G476" s="443"/>
      <c r="H476" s="444"/>
      <c r="I476" s="444"/>
      <c r="J476" s="446"/>
      <c r="M476" s="448"/>
    </row>
    <row r="477" spans="2:13" s="447" customFormat="1" ht="15.75" customHeight="1">
      <c r="B477" s="443"/>
      <c r="C477" s="442"/>
      <c r="D477" s="442"/>
      <c r="E477" s="443"/>
      <c r="F477" s="443"/>
      <c r="G477" s="443"/>
      <c r="H477" s="444"/>
      <c r="I477" s="444"/>
      <c r="J477" s="446"/>
      <c r="M477" s="448"/>
    </row>
    <row r="478" spans="2:13" s="447" customFormat="1" ht="15.75" customHeight="1">
      <c r="B478" s="443"/>
      <c r="C478" s="442"/>
      <c r="D478" s="442"/>
      <c r="E478" s="443"/>
      <c r="F478" s="443"/>
      <c r="G478" s="443"/>
      <c r="H478" s="444"/>
      <c r="I478" s="444"/>
      <c r="J478" s="446"/>
      <c r="M478" s="448"/>
    </row>
    <row r="479" spans="2:13" s="447" customFormat="1" ht="15.75" customHeight="1">
      <c r="B479" s="443"/>
      <c r="C479" s="442"/>
      <c r="D479" s="442"/>
      <c r="E479" s="443"/>
      <c r="F479" s="443"/>
      <c r="G479" s="443"/>
      <c r="H479" s="444"/>
      <c r="I479" s="444"/>
      <c r="J479" s="446"/>
      <c r="M479" s="448"/>
    </row>
    <row r="480" spans="2:13" s="447" customFormat="1" ht="15.75" customHeight="1">
      <c r="B480" s="443"/>
      <c r="C480" s="442"/>
      <c r="D480" s="442"/>
      <c r="E480" s="443"/>
      <c r="F480" s="443"/>
      <c r="G480" s="443"/>
      <c r="H480" s="444"/>
      <c r="I480" s="444"/>
      <c r="J480" s="446"/>
      <c r="M480" s="448"/>
    </row>
    <row r="481" spans="2:13" s="447" customFormat="1" ht="15.75" customHeight="1">
      <c r="B481" s="443"/>
      <c r="C481" s="442"/>
      <c r="D481" s="442"/>
      <c r="E481" s="443"/>
      <c r="F481" s="443"/>
      <c r="G481" s="443"/>
      <c r="H481" s="444"/>
      <c r="I481" s="444"/>
      <c r="J481" s="446"/>
      <c r="M481" s="448"/>
    </row>
    <row r="482" spans="2:13" s="447" customFormat="1" ht="15.75" customHeight="1">
      <c r="B482" s="443"/>
      <c r="C482" s="442"/>
      <c r="D482" s="442"/>
      <c r="E482" s="443"/>
      <c r="F482" s="443"/>
      <c r="G482" s="443"/>
      <c r="H482" s="444"/>
      <c r="I482" s="444"/>
      <c r="J482" s="446"/>
      <c r="M482" s="448"/>
    </row>
    <row r="483" spans="2:13" s="447" customFormat="1" ht="15.75" customHeight="1">
      <c r="B483" s="443"/>
      <c r="C483" s="442"/>
      <c r="D483" s="442"/>
      <c r="E483" s="443"/>
      <c r="F483" s="443"/>
      <c r="G483" s="443"/>
      <c r="H483" s="444"/>
      <c r="I483" s="444"/>
      <c r="J483" s="446"/>
      <c r="M483" s="448"/>
    </row>
    <row r="484" spans="2:13" s="447" customFormat="1" ht="15.75" customHeight="1">
      <c r="B484" s="443"/>
      <c r="C484" s="442"/>
      <c r="D484" s="442"/>
      <c r="E484" s="443"/>
      <c r="F484" s="443"/>
      <c r="G484" s="443"/>
      <c r="H484" s="444"/>
      <c r="I484" s="444"/>
      <c r="J484" s="446"/>
      <c r="M484" s="448"/>
    </row>
    <row r="485" spans="2:13" s="447" customFormat="1" ht="15.75" customHeight="1">
      <c r="B485" s="443"/>
      <c r="C485" s="442"/>
      <c r="D485" s="442"/>
      <c r="E485" s="443"/>
      <c r="F485" s="443"/>
      <c r="G485" s="443"/>
      <c r="H485" s="444"/>
      <c r="I485" s="444"/>
      <c r="J485" s="446"/>
      <c r="M485" s="448"/>
    </row>
    <row r="486" spans="2:13" s="447" customFormat="1" ht="15.75" customHeight="1">
      <c r="B486" s="443"/>
      <c r="C486" s="442"/>
      <c r="D486" s="442"/>
      <c r="E486" s="443"/>
      <c r="F486" s="443"/>
      <c r="G486" s="443"/>
      <c r="H486" s="444"/>
      <c r="I486" s="444"/>
      <c r="J486" s="446"/>
      <c r="M486" s="448"/>
    </row>
    <row r="487" spans="2:13" s="447" customFormat="1" ht="15.75" customHeight="1">
      <c r="B487" s="443"/>
      <c r="C487" s="442"/>
      <c r="D487" s="442"/>
      <c r="E487" s="443"/>
      <c r="F487" s="443"/>
      <c r="G487" s="443"/>
      <c r="H487" s="444"/>
      <c r="I487" s="444"/>
      <c r="J487" s="446"/>
      <c r="M487" s="448"/>
    </row>
    <row r="488" spans="2:13" s="447" customFormat="1" ht="15.75" customHeight="1">
      <c r="B488" s="443"/>
      <c r="C488" s="442"/>
      <c r="D488" s="442"/>
      <c r="E488" s="443"/>
      <c r="F488" s="443"/>
      <c r="G488" s="443"/>
      <c r="H488" s="444"/>
      <c r="I488" s="444"/>
      <c r="J488" s="446"/>
      <c r="M488" s="448"/>
    </row>
    <row r="489" spans="2:13" s="447" customFormat="1" ht="15.75" customHeight="1">
      <c r="B489" s="443"/>
      <c r="C489" s="442"/>
      <c r="D489" s="442"/>
      <c r="E489" s="443"/>
      <c r="F489" s="443"/>
      <c r="G489" s="443"/>
      <c r="H489" s="444"/>
      <c r="I489" s="444"/>
      <c r="J489" s="446"/>
      <c r="M489" s="448"/>
    </row>
    <row r="490" spans="2:13" s="447" customFormat="1" ht="15.75" customHeight="1">
      <c r="B490" s="443"/>
      <c r="C490" s="442"/>
      <c r="D490" s="442"/>
      <c r="E490" s="443"/>
      <c r="F490" s="443"/>
      <c r="G490" s="443"/>
      <c r="H490" s="444"/>
      <c r="I490" s="444"/>
      <c r="J490" s="446"/>
      <c r="M490" s="448"/>
    </row>
    <row r="491" spans="2:13" s="447" customFormat="1" ht="15.75" customHeight="1">
      <c r="B491" s="443"/>
      <c r="C491" s="442"/>
      <c r="D491" s="442"/>
      <c r="E491" s="443"/>
      <c r="F491" s="443"/>
      <c r="G491" s="443"/>
      <c r="H491" s="444"/>
      <c r="I491" s="444"/>
      <c r="J491" s="446"/>
      <c r="M491" s="448"/>
    </row>
    <row r="492" spans="2:13" s="447" customFormat="1" ht="15.75" customHeight="1">
      <c r="B492" s="443"/>
      <c r="C492" s="442"/>
      <c r="D492" s="442"/>
      <c r="E492" s="443"/>
      <c r="F492" s="443"/>
      <c r="G492" s="443"/>
      <c r="H492" s="444"/>
      <c r="I492" s="444"/>
      <c r="J492" s="446"/>
      <c r="M492" s="448"/>
    </row>
    <row r="493" spans="2:13" s="447" customFormat="1" ht="15.75" customHeight="1">
      <c r="B493" s="443"/>
      <c r="C493" s="442"/>
      <c r="D493" s="442"/>
      <c r="E493" s="443"/>
      <c r="F493" s="443"/>
      <c r="G493" s="443"/>
      <c r="H493" s="444"/>
      <c r="I493" s="444"/>
      <c r="J493" s="446"/>
      <c r="M493" s="448"/>
    </row>
    <row r="494" spans="2:13" s="447" customFormat="1" ht="15.75" customHeight="1">
      <c r="B494" s="443"/>
      <c r="C494" s="442"/>
      <c r="D494" s="442"/>
      <c r="E494" s="443"/>
      <c r="F494" s="443"/>
      <c r="G494" s="443"/>
      <c r="H494" s="444"/>
      <c r="I494" s="444"/>
      <c r="J494" s="446"/>
      <c r="M494" s="448"/>
    </row>
    <row r="495" spans="2:13" s="447" customFormat="1" ht="15.75" customHeight="1">
      <c r="B495" s="443"/>
      <c r="C495" s="442"/>
      <c r="D495" s="442"/>
      <c r="E495" s="443"/>
      <c r="F495" s="443"/>
      <c r="G495" s="443"/>
      <c r="H495" s="444"/>
      <c r="I495" s="444"/>
      <c r="J495" s="446"/>
      <c r="M495" s="448"/>
    </row>
    <row r="496" spans="2:13" s="447" customFormat="1" ht="15.75" customHeight="1">
      <c r="B496" s="443"/>
      <c r="C496" s="442"/>
      <c r="D496" s="442"/>
      <c r="E496" s="443"/>
      <c r="F496" s="443"/>
      <c r="G496" s="443"/>
      <c r="H496" s="444"/>
      <c r="I496" s="444"/>
      <c r="J496" s="446"/>
      <c r="M496" s="3"/>
    </row>
    <row r="497" spans="1:14" s="447" customFormat="1" ht="15.75" customHeight="1">
      <c r="B497" s="443"/>
      <c r="C497" s="442"/>
      <c r="D497" s="442"/>
      <c r="E497" s="443"/>
      <c r="F497" s="443"/>
      <c r="G497" s="443"/>
      <c r="H497" s="444"/>
      <c r="I497" s="444"/>
      <c r="J497" s="446"/>
      <c r="M497" s="3"/>
    </row>
    <row r="498" spans="1:14" s="5" customFormat="1" ht="15.75" customHeight="1">
      <c r="A498" s="2"/>
      <c r="B498" s="443"/>
      <c r="C498" s="442"/>
      <c r="D498" s="442"/>
      <c r="E498" s="443"/>
      <c r="F498" s="443"/>
      <c r="G498" s="443"/>
      <c r="H498" s="444"/>
      <c r="I498" s="444"/>
      <c r="J498" s="446"/>
      <c r="K498" s="2"/>
      <c r="L498" s="2"/>
      <c r="M498" s="3"/>
      <c r="N498" s="2"/>
    </row>
    <row r="499" spans="1:14" s="5" customFormat="1" ht="15.75" customHeight="1">
      <c r="A499" s="2"/>
      <c r="B499" s="443"/>
      <c r="C499" s="442"/>
      <c r="D499" s="442"/>
      <c r="E499" s="443"/>
      <c r="F499" s="443"/>
      <c r="G499" s="443"/>
      <c r="H499" s="444"/>
      <c r="I499" s="444"/>
      <c r="J499" s="446"/>
      <c r="K499" s="2"/>
      <c r="L499" s="2"/>
      <c r="M499" s="3"/>
      <c r="N499" s="2"/>
    </row>
    <row r="500" spans="1:14" s="5" customFormat="1" ht="15.75" customHeight="1">
      <c r="A500" s="2"/>
      <c r="B500" s="443"/>
      <c r="C500" s="442"/>
      <c r="D500" s="442"/>
      <c r="E500" s="443"/>
      <c r="F500" s="443"/>
      <c r="G500" s="443"/>
      <c r="H500" s="444"/>
      <c r="I500" s="444"/>
      <c r="J500" s="446"/>
      <c r="K500" s="2"/>
      <c r="L500" s="2"/>
      <c r="M500" s="3"/>
      <c r="N500" s="2"/>
    </row>
    <row r="501" spans="1:14" s="5" customFormat="1" ht="15.75" customHeight="1">
      <c r="A501" s="2"/>
      <c r="B501" s="443"/>
      <c r="C501" s="442"/>
      <c r="D501" s="442"/>
      <c r="E501" s="443"/>
      <c r="F501" s="443"/>
      <c r="G501" s="443"/>
      <c r="H501" s="444"/>
      <c r="I501" s="444"/>
      <c r="J501" s="446"/>
      <c r="K501" s="2"/>
      <c r="L501" s="2"/>
      <c r="M501" s="3"/>
      <c r="N501" s="2"/>
    </row>
    <row r="502" spans="1:14" s="5" customFormat="1" ht="15.75" customHeight="1">
      <c r="A502" s="2"/>
      <c r="B502" s="443"/>
      <c r="C502" s="442"/>
      <c r="D502" s="442"/>
      <c r="E502" s="443"/>
      <c r="F502" s="443"/>
      <c r="G502" s="443"/>
      <c r="H502" s="444"/>
      <c r="I502" s="444"/>
      <c r="J502" s="446"/>
      <c r="K502" s="2"/>
      <c r="L502" s="2"/>
      <c r="M502" s="3"/>
      <c r="N502" s="2"/>
    </row>
    <row r="503" spans="1:14" s="5" customFormat="1" ht="15.75" customHeight="1">
      <c r="A503" s="2"/>
      <c r="B503" s="443"/>
      <c r="C503" s="442"/>
      <c r="D503" s="442"/>
      <c r="E503" s="443"/>
      <c r="F503" s="443"/>
      <c r="G503" s="443"/>
      <c r="H503" s="444"/>
      <c r="I503" s="444"/>
      <c r="J503" s="446"/>
      <c r="K503" s="2"/>
      <c r="L503" s="2"/>
      <c r="M503" s="3"/>
      <c r="N503" s="2"/>
    </row>
    <row r="504" spans="1:14" s="5" customFormat="1" ht="15.75" customHeight="1">
      <c r="A504" s="2"/>
      <c r="B504" s="2"/>
      <c r="C504" s="442"/>
      <c r="D504" s="442"/>
      <c r="E504" s="443"/>
      <c r="F504" s="443"/>
      <c r="G504" s="443"/>
      <c r="H504" s="444"/>
      <c r="I504" s="444"/>
      <c r="J504" s="446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12"/>
      <c r="I505" s="412"/>
      <c r="J505" s="451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12"/>
      <c r="I506" s="412"/>
      <c r="J506" s="451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12"/>
      <c r="I507" s="412"/>
      <c r="J507" s="451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12"/>
      <c r="I508" s="412"/>
      <c r="J508" s="45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12"/>
      <c r="I509" s="412"/>
      <c r="J509" s="45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12"/>
      <c r="I510" s="412"/>
      <c r="J510" s="45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12"/>
      <c r="I511" s="412"/>
      <c r="J511" s="45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12"/>
      <c r="I512" s="412"/>
      <c r="J512" s="45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12"/>
      <c r="I513" s="412"/>
      <c r="J513" s="45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12"/>
      <c r="I514" s="412"/>
      <c r="J514" s="45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12"/>
      <c r="I515" s="412"/>
      <c r="J515" s="45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12"/>
      <c r="I516" s="412"/>
      <c r="J516" s="45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12"/>
      <c r="I517" s="412"/>
      <c r="J517" s="45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12"/>
      <c r="I518" s="412"/>
      <c r="J518" s="45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12"/>
      <c r="I519" s="412"/>
      <c r="J519" s="45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12"/>
      <c r="I520" s="412"/>
      <c r="J520" s="45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12"/>
      <c r="I521" s="412"/>
      <c r="J521" s="45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12"/>
      <c r="I522" s="412"/>
      <c r="J522" s="45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12"/>
      <c r="I523" s="412"/>
      <c r="J523" s="45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12"/>
      <c r="I524" s="412"/>
      <c r="J524" s="45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12"/>
      <c r="I525" s="412"/>
      <c r="J525" s="45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12"/>
      <c r="I526" s="412"/>
      <c r="J526" s="45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12"/>
      <c r="I527" s="412"/>
      <c r="J527" s="45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12"/>
      <c r="I528" s="412"/>
      <c r="J528" s="45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12"/>
      <c r="I529" s="412"/>
      <c r="J529" s="45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12"/>
      <c r="I530" s="412"/>
      <c r="J530" s="45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12"/>
      <c r="I531" s="412"/>
      <c r="J531" s="45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12"/>
      <c r="I532" s="412"/>
      <c r="J532" s="45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12"/>
      <c r="I533" s="412"/>
      <c r="J533" s="45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12"/>
      <c r="I534" s="412"/>
      <c r="J534" s="45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12"/>
      <c r="I535" s="412"/>
      <c r="J535" s="45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12"/>
      <c r="I536" s="412"/>
      <c r="J536" s="45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12"/>
      <c r="I537" s="412"/>
      <c r="J537" s="45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12"/>
      <c r="I538" s="412"/>
      <c r="J538" s="45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12"/>
      <c r="I539" s="412"/>
      <c r="J539" s="45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12"/>
      <c r="I540" s="412"/>
      <c r="J540" s="45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12"/>
      <c r="I541" s="412"/>
      <c r="J541" s="45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12"/>
      <c r="I542" s="412"/>
      <c r="J542" s="45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12"/>
      <c r="I543" s="412"/>
      <c r="J543" s="45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12"/>
      <c r="I544" s="412"/>
      <c r="J544" s="45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12"/>
      <c r="I545" s="412"/>
      <c r="J545" s="45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12"/>
      <c r="I546" s="412"/>
      <c r="J546" s="45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12"/>
      <c r="I547" s="412"/>
      <c r="J547" s="45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12"/>
      <c r="I548" s="412"/>
      <c r="J548" s="45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12"/>
      <c r="I549" s="412"/>
      <c r="J549" s="45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12"/>
      <c r="I550" s="412"/>
      <c r="J550" s="451"/>
      <c r="K550" s="2"/>
      <c r="L550" s="2"/>
      <c r="M550" s="3"/>
      <c r="N550" s="2"/>
    </row>
    <row r="551" spans="1:14" s="5" customFormat="1" ht="15.75" customHeight="1">
      <c r="A551" s="2"/>
      <c r="B551" s="443"/>
      <c r="C551" s="2"/>
      <c r="D551" s="2"/>
      <c r="E551" s="2"/>
      <c r="F551" s="2"/>
      <c r="G551" s="2"/>
      <c r="H551" s="412"/>
      <c r="I551" s="412"/>
      <c r="J551" s="451"/>
      <c r="K551" s="2"/>
      <c r="L551" s="2"/>
      <c r="M551" s="3"/>
      <c r="N551" s="2"/>
    </row>
    <row r="552" spans="1:14" s="5" customFormat="1" ht="15.75" customHeight="1">
      <c r="A552" s="2"/>
      <c r="B552" s="443"/>
      <c r="C552" s="442"/>
      <c r="D552" s="442"/>
      <c r="E552" s="443"/>
      <c r="F552" s="443"/>
      <c r="G552" s="443"/>
      <c r="H552" s="444"/>
      <c r="I552" s="444"/>
      <c r="J552" s="446"/>
      <c r="K552" s="2"/>
      <c r="L552" s="2"/>
      <c r="M552" s="3"/>
      <c r="N552" s="2"/>
    </row>
    <row r="553" spans="1:14" s="5" customFormat="1" ht="15.75" customHeight="1">
      <c r="A553" s="2"/>
      <c r="B553" s="443"/>
      <c r="C553" s="442"/>
      <c r="D553" s="442"/>
      <c r="E553" s="443"/>
      <c r="F553" s="443"/>
      <c r="G553" s="443"/>
      <c r="H553" s="444"/>
      <c r="I553" s="444"/>
      <c r="J553" s="446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52"/>
    </row>
    <row r="567" spans="2:14" s="453" customFormat="1" ht="18.75" customHeight="1">
      <c r="B567" s="443"/>
      <c r="C567" s="442"/>
      <c r="D567" s="442"/>
      <c r="E567" s="443"/>
      <c r="F567" s="443"/>
      <c r="G567" s="443"/>
      <c r="H567" s="444"/>
      <c r="I567" s="444"/>
      <c r="J567" s="446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43" customFormat="1" ht="15.75" customHeight="1">
      <c r="A583" s="2"/>
      <c r="C583" s="442"/>
      <c r="D583" s="442"/>
      <c r="H583" s="444"/>
      <c r="I583" s="444"/>
      <c r="J583" s="446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43" t="s">
        <v>28</v>
      </c>
    </row>
    <row r="590" spans="1:14" s="444" customFormat="1" ht="15" customHeight="1">
      <c r="A590" s="2"/>
      <c r="B590" s="443"/>
      <c r="C590" s="442"/>
      <c r="D590" s="442"/>
      <c r="E590" s="443"/>
      <c r="F590" s="443"/>
      <c r="G590" s="443"/>
      <c r="J590" s="446"/>
      <c r="K590" s="2"/>
      <c r="L590" s="2"/>
      <c r="M590" s="3"/>
      <c r="N590" s="2"/>
    </row>
    <row r="591" spans="1:14" ht="15" customHeight="1"/>
  </sheetData>
  <autoFilter ref="D1:D591"/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10-01-22</vt:lpstr>
      <vt:lpstr>'10-01-22'!Zone_d_impression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2022-01-10T13:54:05Z</dcterms:created>
  <dcterms:modified xsi:type="dcterms:W3CDTF">2022-01-10T14:00:28Z</dcterms:modified>
</cp:coreProperties>
</file>