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715" windowHeight="9795"/>
  </bookViews>
  <sheets>
    <sheet name="09-11-2021" sheetId="1" r:id="rId1"/>
  </sheets>
  <definedNames>
    <definedName name="_xlnm._FilterDatabase" localSheetId="0" hidden="1">'09-11-2021'!$D$1:$D$596</definedName>
    <definedName name="_xlnm.Print_Area" localSheetId="0">'09-11-2021'!$B$1:$N$141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<sst xmlns="http://schemas.openxmlformats.org/spreadsheetml/2006/main" count="314" uniqueCount="190">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</sst>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4" zoomScale="96" zoomScaleNormal="96" zoomScaleSheetLayoutView="100" workbookViewId="0">
      <selection activeCell="R15" sqref="R15"/>
    </sheetView>
  </sheetViews>
  <sheetFormatPr baseColWidth="10" defaultColWidth="11.42578125" defaultRowHeight="15.75"/>
  <cols>
    <col min="1" max="1" width="2.7109375" style="9" customWidth="1"/>
    <col min="2" max="2" width="4" style="538" customWidth="1"/>
    <col min="3" max="3" width="41.140625" style="537" customWidth="1"/>
    <col min="4" max="4" width="42" style="537" customWidth="1"/>
    <col min="5" max="5" width="13" style="538" customWidth="1"/>
    <col min="6" max="6" width="10.28515625" style="538" customWidth="1"/>
    <col min="7" max="7" width="10.140625" style="538" customWidth="1"/>
    <col min="8" max="8" width="20" style="539" customWidth="1"/>
    <col min="9" max="9" width="21.42578125" style="539" customWidth="1"/>
    <col min="10" max="10" width="19.14062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207.29</v>
      </c>
      <c r="J6" s="39">
        <v>207.321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135.66300000000001</v>
      </c>
      <c r="I7" s="48">
        <v>141.94300000000001</v>
      </c>
      <c r="J7" s="48">
        <v>141.96700000000001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48">
        <v>113.878</v>
      </c>
      <c r="I8" s="52">
        <v>118.461</v>
      </c>
      <c r="J8" s="52">
        <v>118.477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49" t="s">
        <v>14</v>
      </c>
      <c r="D9" s="53" t="s">
        <v>15</v>
      </c>
      <c r="E9" s="45">
        <v>42996</v>
      </c>
      <c r="F9" s="46"/>
      <c r="G9" s="51"/>
      <c r="H9" s="48">
        <v>121.24299999999999</v>
      </c>
      <c r="I9" s="48">
        <v>127.35299999999999</v>
      </c>
      <c r="J9" s="48">
        <v>127.376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4" t="s">
        <v>16</v>
      </c>
      <c r="D10" s="55" t="s">
        <v>17</v>
      </c>
      <c r="E10" s="56">
        <v>37043</v>
      </c>
      <c r="F10" s="57"/>
      <c r="G10" s="51"/>
      <c r="H10" s="48">
        <v>118.816</v>
      </c>
      <c r="I10" s="48">
        <v>123.773</v>
      </c>
      <c r="J10" s="48">
        <v>123.795</v>
      </c>
      <c r="K10" s="40"/>
      <c r="L10" s="41"/>
      <c r="M10" s="42"/>
      <c r="N10" s="41"/>
    </row>
    <row r="11" spans="2:14" ht="17.25" customHeight="1" thickTop="1" thickBot="1">
      <c r="B11" s="58">
        <f t="shared" si="0"/>
        <v>6</v>
      </c>
      <c r="C11" s="54" t="s">
        <v>18</v>
      </c>
      <c r="D11" s="53" t="s">
        <v>19</v>
      </c>
      <c r="E11" s="56">
        <v>43370</v>
      </c>
      <c r="F11" s="59"/>
      <c r="G11" s="51"/>
      <c r="H11" s="60">
        <v>116.61799999999999</v>
      </c>
      <c r="I11" s="60">
        <v>123.267</v>
      </c>
      <c r="J11" s="60">
        <v>123.288</v>
      </c>
      <c r="K11" s="40"/>
      <c r="L11" s="41"/>
      <c r="M11" s="42"/>
      <c r="N11" s="41"/>
    </row>
    <row r="12" spans="2:14" ht="15" customHeight="1" thickTop="1" thickBot="1">
      <c r="B12" s="61">
        <f t="shared" si="0"/>
        <v>7</v>
      </c>
      <c r="C12" s="44" t="s">
        <v>20</v>
      </c>
      <c r="D12" s="55" t="s">
        <v>21</v>
      </c>
      <c r="E12" s="56">
        <v>39489</v>
      </c>
      <c r="F12" s="62"/>
      <c r="G12" s="51"/>
      <c r="H12" s="48">
        <v>114.35899999999999</v>
      </c>
      <c r="I12" s="48">
        <v>118.973</v>
      </c>
      <c r="J12" s="48">
        <v>118.99</v>
      </c>
      <c r="K12" s="40"/>
      <c r="L12" s="63"/>
      <c r="M12" s="41"/>
      <c r="N12" s="64"/>
    </row>
    <row r="13" spans="2:14" ht="17.25" customHeight="1" thickTop="1" thickBot="1">
      <c r="B13" s="61">
        <f t="shared" si="0"/>
        <v>8</v>
      </c>
      <c r="C13" s="65" t="s">
        <v>22</v>
      </c>
      <c r="D13" s="66" t="s">
        <v>23</v>
      </c>
      <c r="E13" s="67">
        <v>33878</v>
      </c>
      <c r="F13" s="68"/>
      <c r="G13" s="69"/>
      <c r="H13" s="70">
        <v>46.744</v>
      </c>
      <c r="I13" s="70">
        <v>48.140999999999998</v>
      </c>
      <c r="J13" s="70">
        <v>48.146000000000001</v>
      </c>
      <c r="K13" s="40"/>
      <c r="L13" s="41"/>
      <c r="M13" s="42"/>
      <c r="N13" s="41"/>
    </row>
    <row r="14" spans="2:14" ht="17.25" customHeight="1" thickTop="1" thickBot="1">
      <c r="B14" s="61">
        <f t="shared" si="0"/>
        <v>9</v>
      </c>
      <c r="C14" s="44" t="s">
        <v>24</v>
      </c>
      <c r="D14" s="55" t="s">
        <v>25</v>
      </c>
      <c r="E14" s="71">
        <v>34599</v>
      </c>
      <c r="F14" s="57"/>
      <c r="G14" s="51"/>
      <c r="H14" s="70">
        <v>33.122</v>
      </c>
      <c r="I14" s="70">
        <v>34.597999999999999</v>
      </c>
      <c r="J14" s="70">
        <v>34.603000000000002</v>
      </c>
      <c r="K14" s="40"/>
      <c r="L14" s="41"/>
      <c r="M14" s="42"/>
      <c r="N14" s="41"/>
    </row>
    <row r="15" spans="2:14" ht="17.25" customHeight="1" thickTop="1" thickBot="1">
      <c r="B15" s="61">
        <f t="shared" si="0"/>
        <v>10</v>
      </c>
      <c r="C15" s="72" t="s">
        <v>26</v>
      </c>
      <c r="D15" s="55" t="s">
        <v>25</v>
      </c>
      <c r="E15" s="73">
        <v>40000</v>
      </c>
      <c r="F15" s="74"/>
      <c r="G15" s="75"/>
      <c r="H15" s="70">
        <v>112.226</v>
      </c>
      <c r="I15" s="70">
        <v>117.464</v>
      </c>
      <c r="J15" s="70">
        <v>117.485</v>
      </c>
      <c r="K15" s="40"/>
      <c r="L15" s="63"/>
      <c r="M15" s="41"/>
      <c r="N15" s="76"/>
    </row>
    <row r="16" spans="2:14" ht="17.25" customHeight="1" thickTop="1" thickBot="1">
      <c r="B16" s="29" t="s">
        <v>27</v>
      </c>
      <c r="C16" s="30"/>
      <c r="D16" s="30"/>
      <c r="E16" s="30"/>
      <c r="F16" s="77"/>
      <c r="G16" s="30"/>
      <c r="H16" s="30"/>
      <c r="I16" s="30"/>
      <c r="J16" s="78"/>
      <c r="K16" s="40"/>
      <c r="L16" s="41"/>
      <c r="M16" s="42"/>
      <c r="N16" s="41"/>
    </row>
    <row r="17" spans="2:14" ht="18" customHeight="1" thickTop="1" thickBot="1">
      <c r="B17" s="80">
        <v>11</v>
      </c>
      <c r="C17" s="81" t="s">
        <v>28</v>
      </c>
      <c r="D17" s="82" t="s">
        <v>29</v>
      </c>
      <c r="E17" s="36">
        <v>39084</v>
      </c>
      <c r="F17" s="37"/>
      <c r="G17" s="83"/>
      <c r="H17" s="39">
        <v>17.533999999999999</v>
      </c>
      <c r="I17" s="39">
        <v>18.317</v>
      </c>
      <c r="J17" s="39">
        <v>18.32</v>
      </c>
      <c r="K17" s="40"/>
      <c r="L17" s="41"/>
      <c r="M17" s="42"/>
      <c r="N17" s="41"/>
    </row>
    <row r="18" spans="2:14" s="41" customFormat="1" ht="18" customHeight="1" thickTop="1" thickBot="1">
      <c r="B18" s="84">
        <f t="shared" ref="B18:B25" si="1">+B17+1</f>
        <v>12</v>
      </c>
      <c r="C18" s="85" t="s">
        <v>30</v>
      </c>
      <c r="D18" s="86" t="s">
        <v>31</v>
      </c>
      <c r="E18" s="87">
        <v>42003</v>
      </c>
      <c r="F18" s="88"/>
      <c r="G18" s="69"/>
      <c r="H18" s="70">
        <v>126.004</v>
      </c>
      <c r="I18" s="70">
        <v>129.71</v>
      </c>
      <c r="J18" s="70">
        <v>129.72</v>
      </c>
      <c r="K18" s="40"/>
      <c r="M18" s="42"/>
    </row>
    <row r="19" spans="2:14" s="41" customFormat="1" ht="18" customHeight="1" thickTop="1" thickBot="1">
      <c r="B19" s="84">
        <f t="shared" si="1"/>
        <v>13</v>
      </c>
      <c r="C19" s="85" t="s">
        <v>32</v>
      </c>
      <c r="D19" s="89" t="s">
        <v>33</v>
      </c>
      <c r="E19" s="90">
        <v>39503</v>
      </c>
      <c r="F19" s="91"/>
      <c r="G19" s="51"/>
      <c r="H19" s="70">
        <v>1.1779999999999999</v>
      </c>
      <c r="I19" s="70">
        <v>1.1910000000000001</v>
      </c>
      <c r="J19" s="70">
        <v>1.1910000000000001</v>
      </c>
      <c r="K19" s="40"/>
      <c r="L19" s="63"/>
      <c r="N19" s="92"/>
    </row>
    <row r="20" spans="2:14" s="41" customFormat="1" ht="18" customHeight="1" thickTop="1" thickBot="1">
      <c r="B20" s="84">
        <f t="shared" si="1"/>
        <v>14</v>
      </c>
      <c r="C20" s="93" t="s">
        <v>34</v>
      </c>
      <c r="D20" s="94" t="s">
        <v>35</v>
      </c>
      <c r="E20" s="95">
        <v>43054</v>
      </c>
      <c r="F20" s="96"/>
      <c r="G20" s="69"/>
      <c r="H20" s="60">
        <v>118.928</v>
      </c>
      <c r="I20" s="60">
        <v>124.36799999999999</v>
      </c>
      <c r="J20" s="60">
        <v>124.384</v>
      </c>
      <c r="K20" s="40"/>
      <c r="M20" s="42"/>
    </row>
    <row r="21" spans="2:14" s="41" customFormat="1" ht="18" customHeight="1" thickTop="1">
      <c r="B21" s="97">
        <f t="shared" si="1"/>
        <v>15</v>
      </c>
      <c r="C21" s="98" t="s">
        <v>36</v>
      </c>
      <c r="D21" s="99" t="s">
        <v>37</v>
      </c>
      <c r="E21" s="100">
        <v>42195</v>
      </c>
      <c r="F21" s="101"/>
      <c r="G21" s="51"/>
      <c r="H21" s="102">
        <v>11.622</v>
      </c>
      <c r="I21" s="102">
        <v>12.097</v>
      </c>
      <c r="J21" s="102">
        <v>12.1</v>
      </c>
      <c r="K21" s="103"/>
      <c r="L21" s="104"/>
      <c r="M21" s="105"/>
      <c r="N21" s="106"/>
    </row>
    <row r="22" spans="2:14" s="41" customFormat="1" ht="18" customHeight="1">
      <c r="B22" s="97">
        <f t="shared" si="1"/>
        <v>16</v>
      </c>
      <c r="C22" s="107" t="s">
        <v>38</v>
      </c>
      <c r="D22" s="108" t="s">
        <v>39</v>
      </c>
      <c r="E22" s="100">
        <v>39175</v>
      </c>
      <c r="F22" s="109"/>
      <c r="G22" s="110"/>
      <c r="H22" s="70">
        <v>166.48400000000001</v>
      </c>
      <c r="I22" s="70">
        <v>174.54599999999999</v>
      </c>
      <c r="J22" s="70">
        <v>174.57599999999999</v>
      </c>
      <c r="K22" s="40"/>
    </row>
    <row r="23" spans="2:14" s="41" customFormat="1" ht="18" customHeight="1" thickBot="1">
      <c r="B23" s="97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15">
        <v>11.577999999999999</v>
      </c>
      <c r="I23" s="115">
        <v>12.023999999999999</v>
      </c>
      <c r="J23" s="115">
        <v>12.025</v>
      </c>
      <c r="K23" s="40"/>
    </row>
    <row r="24" spans="2:14" ht="17.25" customHeight="1" thickTop="1" thickBot="1">
      <c r="B24" s="97">
        <f t="shared" si="1"/>
        <v>18</v>
      </c>
      <c r="C24" s="116" t="s">
        <v>41</v>
      </c>
      <c r="D24" s="117" t="s">
        <v>42</v>
      </c>
      <c r="E24" s="118">
        <v>42356</v>
      </c>
      <c r="F24" s="46"/>
      <c r="G24" s="119"/>
      <c r="H24" s="48">
        <v>94.477000000000004</v>
      </c>
      <c r="I24" s="70">
        <v>99.277000000000001</v>
      </c>
      <c r="J24" s="70">
        <v>99.295000000000002</v>
      </c>
      <c r="K24" s="40"/>
      <c r="L24" s="41"/>
      <c r="M24" s="42"/>
      <c r="N24" s="41"/>
    </row>
    <row r="25" spans="2:14" ht="17.25" customHeight="1" thickTop="1" thickBot="1">
      <c r="B25" s="97">
        <f t="shared" si="1"/>
        <v>19</v>
      </c>
      <c r="C25" s="120" t="s">
        <v>43</v>
      </c>
      <c r="D25" s="55" t="s">
        <v>44</v>
      </c>
      <c r="E25" s="100">
        <v>44431</v>
      </c>
      <c r="F25" s="121"/>
      <c r="G25" s="75"/>
      <c r="H25" s="122"/>
      <c r="I25" s="123">
        <v>101.27200000000001</v>
      </c>
      <c r="J25" s="123">
        <v>101.29</v>
      </c>
      <c r="K25" s="40"/>
      <c r="L25" s="63"/>
      <c r="M25" s="41"/>
      <c r="N25" s="124"/>
    </row>
    <row r="26" spans="2:14" ht="18" customHeight="1" thickTop="1" thickBot="1">
      <c r="B26" s="125" t="s">
        <v>45</v>
      </c>
      <c r="C26" s="126"/>
      <c r="D26" s="126"/>
      <c r="E26" s="126"/>
      <c r="F26" s="126"/>
      <c r="G26" s="126"/>
      <c r="H26" s="126"/>
      <c r="I26" s="126"/>
      <c r="J26" s="78"/>
      <c r="K26" s="40"/>
      <c r="L26" s="41"/>
      <c r="M26" s="127"/>
      <c r="N26" s="41"/>
    </row>
    <row r="27" spans="2:14" ht="18" customHeight="1" thickTop="1" thickBot="1">
      <c r="B27" s="128">
        <v>20</v>
      </c>
      <c r="C27" s="129" t="s">
        <v>46</v>
      </c>
      <c r="D27" s="130" t="s">
        <v>47</v>
      </c>
      <c r="E27" s="131">
        <v>38740</v>
      </c>
      <c r="F27" s="132"/>
      <c r="G27" s="133"/>
      <c r="H27" s="134">
        <v>1.8460000000000001</v>
      </c>
      <c r="I27" s="135">
        <v>1.9330000000000001</v>
      </c>
      <c r="J27" s="135">
        <v>1.9339999999999999</v>
      </c>
      <c r="K27" s="136" t="s">
        <v>48</v>
      </c>
      <c r="L27" s="41"/>
      <c r="M27" s="42" t="e">
        <f>+(I27-#REF!)/#REF!</f>
        <v>#REF!</v>
      </c>
      <c r="N27" s="41"/>
    </row>
    <row r="28" spans="2:14" ht="18" customHeight="1" thickTop="1" thickBot="1">
      <c r="B28" s="29" t="s">
        <v>49</v>
      </c>
      <c r="C28" s="30"/>
      <c r="D28" s="30"/>
      <c r="E28" s="30"/>
      <c r="F28" s="30"/>
      <c r="G28" s="30"/>
      <c r="H28" s="30"/>
      <c r="I28" s="30"/>
      <c r="J28" s="31"/>
      <c r="K28" s="40"/>
      <c r="L28" s="41"/>
      <c r="M28" s="137"/>
      <c r="N28" s="41"/>
    </row>
    <row r="29" spans="2:14" ht="17.25" customHeight="1" thickTop="1">
      <c r="B29" s="138">
        <v>21</v>
      </c>
      <c r="C29" s="139" t="s">
        <v>50</v>
      </c>
      <c r="D29" s="35" t="s">
        <v>10</v>
      </c>
      <c r="E29" s="140">
        <v>34106</v>
      </c>
      <c r="F29" s="141"/>
      <c r="G29" s="142"/>
      <c r="H29" s="123">
        <v>63.360999999999997</v>
      </c>
      <c r="I29" s="143">
        <v>65.534000000000006</v>
      </c>
      <c r="J29" s="143">
        <v>65.540999999999997</v>
      </c>
      <c r="K29" s="40"/>
      <c r="L29" s="41"/>
      <c r="M29" s="144"/>
      <c r="N29" s="41"/>
    </row>
    <row r="30" spans="2:14" ht="17.25" customHeight="1" thickBot="1">
      <c r="B30" s="145">
        <v>22</v>
      </c>
      <c r="C30" s="44" t="s">
        <v>51</v>
      </c>
      <c r="D30" s="35" t="s">
        <v>10</v>
      </c>
      <c r="E30" s="146">
        <v>34449</v>
      </c>
      <c r="F30" s="147"/>
      <c r="G30" s="51"/>
      <c r="H30" s="70">
        <v>132.55799999999999</v>
      </c>
      <c r="I30" s="148">
        <v>138.30500000000001</v>
      </c>
      <c r="J30" s="148">
        <v>138.304</v>
      </c>
      <c r="K30" s="149"/>
      <c r="L30" s="150"/>
      <c r="M30" s="150"/>
      <c r="N30" s="151"/>
    </row>
    <row r="31" spans="2:14" ht="17.25" customHeight="1" thickTop="1" thickBot="1">
      <c r="B31" s="145">
        <v>23</v>
      </c>
      <c r="C31" s="153" t="s">
        <v>52</v>
      </c>
      <c r="D31" s="35" t="s">
        <v>10</v>
      </c>
      <c r="E31" s="154">
        <v>681</v>
      </c>
      <c r="F31" s="155"/>
      <c r="G31" s="51"/>
      <c r="H31" s="156">
        <v>105.73699999999999</v>
      </c>
      <c r="I31" s="157">
        <v>109.393</v>
      </c>
      <c r="J31" s="157">
        <v>109.36</v>
      </c>
      <c r="K31" s="149"/>
      <c r="L31" s="150"/>
      <c r="M31" s="150"/>
      <c r="N31" s="151"/>
    </row>
    <row r="32" spans="2:14" ht="17.25" customHeight="1" thickTop="1" thickBot="1">
      <c r="B32" s="158">
        <v>24</v>
      </c>
      <c r="C32" s="159" t="s">
        <v>53</v>
      </c>
      <c r="D32" s="160" t="s">
        <v>23</v>
      </c>
      <c r="E32" s="161">
        <v>43878</v>
      </c>
      <c r="F32" s="162"/>
      <c r="G32" s="75"/>
      <c r="H32" s="163">
        <v>105.648</v>
      </c>
      <c r="I32" s="164">
        <v>110.369</v>
      </c>
      <c r="J32" s="164">
        <v>110.386</v>
      </c>
      <c r="K32" s="40"/>
      <c r="L32" s="41"/>
      <c r="M32" s="165"/>
      <c r="N32" s="41"/>
    </row>
    <row r="33" spans="2:14" ht="14.25" customHeight="1" thickTop="1" thickBot="1">
      <c r="B33" s="167" t="s">
        <v>54</v>
      </c>
      <c r="C33" s="77"/>
      <c r="D33" s="77"/>
      <c r="E33" s="77"/>
      <c r="F33" s="77"/>
      <c r="G33" s="77"/>
      <c r="H33" s="77"/>
      <c r="I33" s="77"/>
      <c r="J33" s="168"/>
      <c r="K33" s="169"/>
      <c r="L33" s="170"/>
      <c r="M33" s="171"/>
      <c r="N33" s="170"/>
    </row>
    <row r="34" spans="2:14" ht="18" customHeight="1" thickTop="1" thickBot="1">
      <c r="B34" s="172">
        <v>25</v>
      </c>
      <c r="C34" s="173" t="s">
        <v>55</v>
      </c>
      <c r="D34" s="174" t="s">
        <v>56</v>
      </c>
      <c r="E34" s="175">
        <v>39540</v>
      </c>
      <c r="F34" s="176"/>
      <c r="G34" s="142"/>
      <c r="H34" s="39">
        <v>135.529</v>
      </c>
      <c r="I34" s="39">
        <v>138.703</v>
      </c>
      <c r="J34" s="39">
        <v>138.73099999999999</v>
      </c>
      <c r="K34" s="40"/>
      <c r="L34" s="41"/>
      <c r="M34" s="42"/>
      <c r="N34" s="41"/>
    </row>
    <row r="35" spans="2:14" s="41" customFormat="1" ht="16.5" customHeight="1" thickTop="1" thickBot="1">
      <c r="B35" s="145">
        <f>B34+1</f>
        <v>26</v>
      </c>
      <c r="C35" s="177" t="s">
        <v>57</v>
      </c>
      <c r="D35" s="174" t="s">
        <v>56</v>
      </c>
      <c r="E35" s="178">
        <v>39540</v>
      </c>
      <c r="F35" s="179"/>
      <c r="G35" s="69"/>
      <c r="H35" s="70">
        <v>519.15200000000004</v>
      </c>
      <c r="I35" s="70">
        <v>531.529</v>
      </c>
      <c r="J35" s="70">
        <v>531.678</v>
      </c>
      <c r="K35" s="40"/>
      <c r="M35" s="42"/>
    </row>
    <row r="36" spans="2:14" ht="17.25" customHeight="1" thickTop="1" thickBot="1">
      <c r="B36" s="145">
        <f t="shared" ref="B36:B43" si="2">B35+1</f>
        <v>27</v>
      </c>
      <c r="C36" s="177" t="s">
        <v>58</v>
      </c>
      <c r="D36" s="180" t="s">
        <v>59</v>
      </c>
      <c r="E36" s="178">
        <v>39736</v>
      </c>
      <c r="F36" s="179"/>
      <c r="G36" s="181"/>
      <c r="H36" s="70">
        <v>135.68299999999999</v>
      </c>
      <c r="I36" s="70">
        <v>136.999</v>
      </c>
      <c r="J36" s="70">
        <v>137.327</v>
      </c>
      <c r="K36" s="40"/>
      <c r="L36" s="41"/>
      <c r="M36" s="42"/>
      <c r="N36" s="41"/>
    </row>
    <row r="37" spans="2:14" ht="17.25" customHeight="1" thickTop="1" thickBot="1">
      <c r="B37" s="145">
        <f t="shared" si="2"/>
        <v>28</v>
      </c>
      <c r="C37" s="182" t="s">
        <v>60</v>
      </c>
      <c r="D37" s="180" t="s">
        <v>35</v>
      </c>
      <c r="E37" s="178">
        <v>39657</v>
      </c>
      <c r="F37" s="179"/>
      <c r="G37" s="181"/>
      <c r="H37" s="48">
        <v>168.39699999999999</v>
      </c>
      <c r="I37" s="48">
        <v>172.56899999999999</v>
      </c>
      <c r="J37" s="48">
        <v>172.44200000000001</v>
      </c>
      <c r="K37" s="40"/>
      <c r="L37" s="41"/>
      <c r="M37" s="42"/>
      <c r="N37" s="41"/>
    </row>
    <row r="38" spans="2:14" ht="17.25" customHeight="1" thickTop="1" thickBot="1">
      <c r="B38" s="145">
        <f t="shared" si="2"/>
        <v>29</v>
      </c>
      <c r="C38" s="183" t="s">
        <v>61</v>
      </c>
      <c r="D38" s="184" t="s">
        <v>10</v>
      </c>
      <c r="E38" s="178">
        <v>40427</v>
      </c>
      <c r="F38" s="179"/>
      <c r="G38" s="181"/>
      <c r="H38" s="48">
        <v>95.444000000000003</v>
      </c>
      <c r="I38" s="48">
        <v>99.77</v>
      </c>
      <c r="J38" s="48">
        <v>99.894999999999996</v>
      </c>
      <c r="K38" s="40"/>
      <c r="L38" s="63"/>
      <c r="M38" s="41"/>
      <c r="N38" s="185"/>
    </row>
    <row r="39" spans="2:14" ht="17.25" customHeight="1" thickTop="1" thickBot="1">
      <c r="B39" s="145">
        <f t="shared" si="2"/>
        <v>30</v>
      </c>
      <c r="C39" s="177" t="s">
        <v>62</v>
      </c>
      <c r="D39" s="186" t="s">
        <v>10</v>
      </c>
      <c r="E39" s="187">
        <v>40672</v>
      </c>
      <c r="F39" s="188"/>
      <c r="G39" s="181"/>
      <c r="H39" s="70">
        <v>125.19</v>
      </c>
      <c r="I39" s="70">
        <v>130.75200000000001</v>
      </c>
      <c r="J39" s="70">
        <v>130.744</v>
      </c>
      <c r="K39" s="40"/>
      <c r="L39" s="63"/>
      <c r="M39" s="41"/>
      <c r="N39" s="76"/>
    </row>
    <row r="40" spans="2:14" s="41" customFormat="1" ht="17.25" customHeight="1" thickTop="1" thickBot="1">
      <c r="B40" s="145">
        <f t="shared" si="2"/>
        <v>31</v>
      </c>
      <c r="C40" s="177" t="s">
        <v>63</v>
      </c>
      <c r="D40" s="189" t="s">
        <v>31</v>
      </c>
      <c r="E40" s="178">
        <v>42003</v>
      </c>
      <c r="F40" s="179"/>
      <c r="G40" s="181"/>
      <c r="H40" s="48">
        <v>160.68199999999999</v>
      </c>
      <c r="I40" s="190">
        <v>174.29599999999999</v>
      </c>
      <c r="J40" s="190">
        <v>174.52099999999999</v>
      </c>
      <c r="K40" s="40"/>
      <c r="L40" s="63"/>
      <c r="N40" s="76"/>
    </row>
    <row r="41" spans="2:14" s="41" customFormat="1" ht="15" customHeight="1" thickTop="1" thickBot="1">
      <c r="B41" s="145">
        <f t="shared" si="2"/>
        <v>32</v>
      </c>
      <c r="C41" s="182" t="s">
        <v>64</v>
      </c>
      <c r="D41" s="191" t="s">
        <v>31</v>
      </c>
      <c r="E41" s="192" t="s">
        <v>65</v>
      </c>
      <c r="F41" s="179"/>
      <c r="G41" s="181"/>
      <c r="H41" s="48">
        <v>143.86799999999999</v>
      </c>
      <c r="I41" s="193">
        <v>152.95400000000001</v>
      </c>
      <c r="J41" s="193">
        <v>153.23099999999999</v>
      </c>
      <c r="K41" s="40"/>
      <c r="M41" s="42"/>
    </row>
    <row r="42" spans="2:14" ht="15" customHeight="1" thickTop="1" thickBot="1">
      <c r="B42" s="194">
        <f t="shared" si="2"/>
        <v>33</v>
      </c>
      <c r="C42" s="195" t="s">
        <v>66</v>
      </c>
      <c r="D42" s="184" t="s">
        <v>10</v>
      </c>
      <c r="E42" s="196">
        <v>39237</v>
      </c>
      <c r="F42" s="197"/>
      <c r="G42" s="110"/>
      <c r="H42" s="190">
        <v>22</v>
      </c>
      <c r="I42" s="190">
        <v>23.4</v>
      </c>
      <c r="J42" s="190">
        <v>23.408999999999999</v>
      </c>
      <c r="K42" s="40"/>
      <c r="L42" s="63"/>
      <c r="M42" s="41"/>
      <c r="N42" s="76"/>
    </row>
    <row r="43" spans="2:14" ht="16.5" customHeight="1" thickTop="1" thickBot="1">
      <c r="B43" s="194">
        <f t="shared" si="2"/>
        <v>34</v>
      </c>
      <c r="C43" s="198" t="s">
        <v>67</v>
      </c>
      <c r="D43" s="53" t="s">
        <v>15</v>
      </c>
      <c r="E43" s="100">
        <v>42388</v>
      </c>
      <c r="F43" s="199"/>
      <c r="G43" s="200"/>
      <c r="H43" s="201">
        <v>91.680999999999997</v>
      </c>
      <c r="I43" s="201">
        <v>89.662999999999997</v>
      </c>
      <c r="J43" s="201">
        <v>90.17</v>
      </c>
      <c r="K43" s="40"/>
      <c r="L43" s="63"/>
      <c r="M43" s="41"/>
      <c r="N43" s="202"/>
    </row>
    <row r="44" spans="2:14" ht="16.5" customHeight="1" thickTop="1" thickBot="1">
      <c r="B44" s="29" t="s">
        <v>68</v>
      </c>
      <c r="C44" s="30"/>
      <c r="D44" s="30"/>
      <c r="E44" s="30"/>
      <c r="F44" s="30"/>
      <c r="G44" s="30"/>
      <c r="H44" s="30"/>
      <c r="I44" s="30"/>
      <c r="J44" s="31"/>
      <c r="K44" s="8"/>
      <c r="M44" s="203"/>
    </row>
    <row r="45" spans="2:14" ht="17.25" customHeight="1" thickTop="1" thickBot="1">
      <c r="B45" s="138">
        <v>35</v>
      </c>
      <c r="C45" s="204" t="s">
        <v>69</v>
      </c>
      <c r="D45" s="174" t="s">
        <v>56</v>
      </c>
      <c r="E45" s="205">
        <v>38022</v>
      </c>
      <c r="F45" s="206"/>
      <c r="G45" s="207"/>
      <c r="H45" s="208">
        <v>2147.5549999999998</v>
      </c>
      <c r="I45" s="209">
        <v>2228.7860000000001</v>
      </c>
      <c r="J45" s="209">
        <v>2228.8420000000001</v>
      </c>
      <c r="K45" s="210" t="s">
        <v>70</v>
      </c>
      <c r="M45" s="211">
        <f>+(J45-I45)/I45</f>
        <v>2.5125785966010202E-5</v>
      </c>
    </row>
    <row r="46" spans="2:14" ht="17.25" customHeight="1" thickTop="1" thickBot="1">
      <c r="B46" s="138">
        <f>B45+1</f>
        <v>36</v>
      </c>
      <c r="C46" s="182" t="s">
        <v>71</v>
      </c>
      <c r="D46" s="180" t="s">
        <v>39</v>
      </c>
      <c r="E46" s="205">
        <v>39745</v>
      </c>
      <c r="F46" s="206"/>
      <c r="G46" s="212"/>
      <c r="H46" s="213">
        <v>125.405</v>
      </c>
      <c r="I46" s="70">
        <v>130.917</v>
      </c>
      <c r="J46" s="70">
        <v>130.71799999999999</v>
      </c>
      <c r="K46" s="214" t="s">
        <v>72</v>
      </c>
      <c r="M46" s="211" t="e">
        <f>+(#REF!-#REF!)/#REF!</f>
        <v>#REF!</v>
      </c>
    </row>
    <row r="47" spans="2:14" ht="16.5" customHeight="1" thickTop="1" thickBot="1">
      <c r="B47" s="138">
        <f t="shared" ref="B47:B60" si="3">B46+1</f>
        <v>37</v>
      </c>
      <c r="C47" s="182" t="s">
        <v>73</v>
      </c>
      <c r="D47" s="180" t="s">
        <v>59</v>
      </c>
      <c r="E47" s="205">
        <v>39937</v>
      </c>
      <c r="F47" s="206"/>
      <c r="G47" s="215"/>
      <c r="H47" s="213">
        <v>211.191</v>
      </c>
      <c r="I47" s="48">
        <v>221.63499999999999</v>
      </c>
      <c r="J47" s="48">
        <v>221.08</v>
      </c>
      <c r="K47" s="214" t="s">
        <v>72</v>
      </c>
      <c r="M47" s="211" t="e">
        <f>+(#REF!-#REF!)/#REF!</f>
        <v>#REF!</v>
      </c>
    </row>
    <row r="48" spans="2:14" ht="17.25" customHeight="1" thickTop="1" thickBot="1">
      <c r="B48" s="138">
        <f t="shared" si="3"/>
        <v>38</v>
      </c>
      <c r="C48" s="182" t="s">
        <v>74</v>
      </c>
      <c r="D48" s="180" t="s">
        <v>75</v>
      </c>
      <c r="E48" s="205">
        <v>39888</v>
      </c>
      <c r="F48" s="206"/>
      <c r="G48" s="215"/>
      <c r="H48" s="213">
        <v>17.599</v>
      </c>
      <c r="I48" s="48" t="s">
        <v>76</v>
      </c>
      <c r="J48" s="48" t="s">
        <v>76</v>
      </c>
      <c r="K48" s="214" t="s">
        <v>72</v>
      </c>
      <c r="M48" s="211" t="e">
        <f>+(#REF!-#REF!)/#REF!</f>
        <v>#REF!</v>
      </c>
    </row>
    <row r="49" spans="1:14" ht="17.25" customHeight="1" thickTop="1" thickBot="1">
      <c r="B49" s="138">
        <f t="shared" si="3"/>
        <v>39</v>
      </c>
      <c r="C49" s="216" t="s">
        <v>77</v>
      </c>
      <c r="D49" s="180" t="s">
        <v>47</v>
      </c>
      <c r="E49" s="205">
        <v>38740</v>
      </c>
      <c r="F49" s="206"/>
      <c r="G49" s="215"/>
      <c r="H49" s="217">
        <v>2.82</v>
      </c>
      <c r="I49" s="123">
        <v>3.0070000000000001</v>
      </c>
      <c r="J49" s="123">
        <v>3.0179999999999998</v>
      </c>
      <c r="K49" s="214"/>
      <c r="M49" s="211">
        <f t="shared" ref="M49:M56" si="4">+(J49-I49)/I49</f>
        <v>3.6581310276021539E-3</v>
      </c>
    </row>
    <row r="50" spans="1:14" ht="17.25" customHeight="1" thickTop="1" thickBot="1">
      <c r="A50" s="9" t="s">
        <v>78</v>
      </c>
      <c r="B50" s="138">
        <f t="shared" si="3"/>
        <v>40</v>
      </c>
      <c r="C50" s="216" t="s">
        <v>79</v>
      </c>
      <c r="D50" s="180" t="s">
        <v>47</v>
      </c>
      <c r="E50" s="205">
        <v>38740</v>
      </c>
      <c r="F50" s="206"/>
      <c r="G50" s="215"/>
      <c r="H50" s="213">
        <v>2.5350000000000001</v>
      </c>
      <c r="I50" s="48">
        <v>2.694</v>
      </c>
      <c r="J50" s="48">
        <v>2.702</v>
      </c>
      <c r="K50" s="218" t="s">
        <v>48</v>
      </c>
      <c r="M50" s="211">
        <f t="shared" si="4"/>
        <v>2.9695619896065359E-3</v>
      </c>
    </row>
    <row r="51" spans="1:14" ht="17.25" customHeight="1" thickTop="1" thickBot="1">
      <c r="B51" s="138">
        <f t="shared" si="3"/>
        <v>41</v>
      </c>
      <c r="C51" s="219" t="s">
        <v>80</v>
      </c>
      <c r="D51" s="220" t="s">
        <v>37</v>
      </c>
      <c r="E51" s="221">
        <v>41984</v>
      </c>
      <c r="F51" s="222"/>
      <c r="G51" s="212"/>
      <c r="H51" s="223">
        <v>67.912999999999997</v>
      </c>
      <c r="I51" s="224">
        <v>65.522999999999996</v>
      </c>
      <c r="J51" s="224">
        <v>66.046999999999997</v>
      </c>
      <c r="K51" s="214" t="s">
        <v>72</v>
      </c>
      <c r="M51" s="211">
        <f t="shared" si="4"/>
        <v>7.9971918257711171E-3</v>
      </c>
    </row>
    <row r="52" spans="1:14" ht="17.25" customHeight="1" thickTop="1">
      <c r="B52" s="138">
        <f t="shared" si="3"/>
        <v>42</v>
      </c>
      <c r="C52" s="225" t="s">
        <v>81</v>
      </c>
      <c r="D52" s="226" t="s">
        <v>23</v>
      </c>
      <c r="E52" s="227">
        <v>42087</v>
      </c>
      <c r="F52" s="228"/>
      <c r="G52" s="215"/>
      <c r="H52" s="229">
        <v>1.276</v>
      </c>
      <c r="I52" s="229">
        <v>1.3280000000000001</v>
      </c>
      <c r="J52" s="229">
        <v>1.329</v>
      </c>
      <c r="K52" s="230"/>
      <c r="M52" s="231">
        <f t="shared" si="4"/>
        <v>7.5301204819268807E-4</v>
      </c>
    </row>
    <row r="53" spans="1:14" ht="16.5" customHeight="1">
      <c r="B53" s="138">
        <f t="shared" si="3"/>
        <v>43</v>
      </c>
      <c r="C53" s="232" t="s">
        <v>83</v>
      </c>
      <c r="D53" s="226" t="s">
        <v>23</v>
      </c>
      <c r="E53" s="227">
        <v>42087</v>
      </c>
      <c r="F53" s="228"/>
      <c r="G53" s="215"/>
      <c r="H53" s="223">
        <v>1.2030000000000001</v>
      </c>
      <c r="I53" s="233">
        <v>1.242</v>
      </c>
      <c r="J53" s="233">
        <v>1.248</v>
      </c>
      <c r="K53" s="230"/>
      <c r="M53" s="231">
        <f t="shared" si="4"/>
        <v>4.8309178743961394E-3</v>
      </c>
    </row>
    <row r="54" spans="1:14" ht="16.5" customHeight="1">
      <c r="B54" s="138">
        <f t="shared" si="3"/>
        <v>44</v>
      </c>
      <c r="C54" s="225" t="s">
        <v>84</v>
      </c>
      <c r="D54" s="226" t="s">
        <v>23</v>
      </c>
      <c r="E54" s="227">
        <v>42087</v>
      </c>
      <c r="F54" s="228"/>
      <c r="G54" s="234"/>
      <c r="H54" s="235">
        <v>1.1779999999999999</v>
      </c>
      <c r="I54" s="70">
        <v>1.2170000000000001</v>
      </c>
      <c r="J54" s="70">
        <v>1.224</v>
      </c>
      <c r="K54" s="230"/>
      <c r="M54" s="231">
        <f t="shared" si="4"/>
        <v>5.7518488085455174E-3</v>
      </c>
    </row>
    <row r="55" spans="1:14" ht="16.5" customHeight="1">
      <c r="B55" s="138">
        <f t="shared" si="3"/>
        <v>45</v>
      </c>
      <c r="C55" s="225" t="s">
        <v>85</v>
      </c>
      <c r="D55" s="226" t="s">
        <v>19</v>
      </c>
      <c r="E55" s="227">
        <v>42317</v>
      </c>
      <c r="F55" s="228"/>
      <c r="G55" s="234"/>
      <c r="H55" s="217">
        <v>112.70099999999999</v>
      </c>
      <c r="I55" s="123">
        <v>110.175</v>
      </c>
      <c r="J55" s="123">
        <v>110.215</v>
      </c>
      <c r="K55" s="230"/>
      <c r="M55" s="231">
        <f t="shared" si="4"/>
        <v>3.6305877013847294E-4</v>
      </c>
    </row>
    <row r="56" spans="1:14" ht="16.5" customHeight="1">
      <c r="B56" s="138">
        <f t="shared" si="3"/>
        <v>46</v>
      </c>
      <c r="C56" s="236" t="s">
        <v>86</v>
      </c>
      <c r="D56" s="237" t="s">
        <v>33</v>
      </c>
      <c r="E56" s="238">
        <v>39503</v>
      </c>
      <c r="F56" s="239"/>
      <c r="G56" s="51"/>
      <c r="H56" s="240">
        <v>133.18799999999999</v>
      </c>
      <c r="I56" s="48" t="s">
        <v>87</v>
      </c>
      <c r="J56" s="48" t="s">
        <v>87</v>
      </c>
      <c r="K56" s="230"/>
      <c r="M56" s="231" t="e">
        <f t="shared" si="4"/>
        <v>#VALUE!</v>
      </c>
    </row>
    <row r="57" spans="1:14" ht="16.5" customHeight="1">
      <c r="B57" s="138">
        <f t="shared" si="3"/>
        <v>47</v>
      </c>
      <c r="C57" s="236" t="s">
        <v>88</v>
      </c>
      <c r="D57" s="237" t="s">
        <v>89</v>
      </c>
      <c r="E57" s="241">
        <v>42842</v>
      </c>
      <c r="F57" s="46"/>
      <c r="G57" s="51"/>
      <c r="H57" s="229">
        <v>1142.671</v>
      </c>
      <c r="I57" s="48">
        <v>1209.479</v>
      </c>
      <c r="J57" s="48">
        <v>1216.07</v>
      </c>
      <c r="K57" s="230"/>
      <c r="M57" s="231" t="e">
        <f>+(I57-#REF!)/#REF!</f>
        <v>#REF!</v>
      </c>
    </row>
    <row r="58" spans="1:14" ht="16.5" customHeight="1">
      <c r="B58" s="138">
        <f t="shared" si="3"/>
        <v>48</v>
      </c>
      <c r="C58" s="242" t="s">
        <v>90</v>
      </c>
      <c r="D58" s="243" t="s">
        <v>19</v>
      </c>
      <c r="E58" s="244">
        <v>42874</v>
      </c>
      <c r="F58" s="46"/>
      <c r="G58" s="51"/>
      <c r="H58" s="245">
        <v>12.972</v>
      </c>
      <c r="I58" s="245">
        <v>13.154</v>
      </c>
      <c r="J58" s="245">
        <v>13.173</v>
      </c>
      <c r="K58" s="230"/>
      <c r="M58" s="231">
        <f>+(J58-I58)/I58</f>
        <v>1.4444275505549741E-3</v>
      </c>
    </row>
    <row r="59" spans="1:14" ht="16.5" customHeight="1" thickBot="1">
      <c r="B59" s="138">
        <f t="shared" si="3"/>
        <v>49</v>
      </c>
      <c r="C59" s="246" t="s">
        <v>91</v>
      </c>
      <c r="D59" s="247" t="s">
        <v>10</v>
      </c>
      <c r="E59" s="248">
        <v>43045</v>
      </c>
      <c r="F59" s="249"/>
      <c r="G59" s="51"/>
      <c r="H59" s="245">
        <v>9.8520000000000003</v>
      </c>
      <c r="I59" s="245">
        <v>10.635999999999999</v>
      </c>
      <c r="J59" s="245">
        <v>10.666</v>
      </c>
      <c r="K59" s="250"/>
      <c r="L59" s="251"/>
      <c r="M59" s="252">
        <f>+(J59-I59)/I59</f>
        <v>2.8206092515984525E-3</v>
      </c>
      <c r="N59" s="251"/>
    </row>
    <row r="60" spans="1:14" ht="16.5" customHeight="1" thickTop="1" thickBot="1">
      <c r="B60" s="158">
        <f t="shared" si="3"/>
        <v>50</v>
      </c>
      <c r="C60" s="253" t="s">
        <v>92</v>
      </c>
      <c r="D60" s="254" t="s">
        <v>19</v>
      </c>
      <c r="E60" s="255">
        <v>44368</v>
      </c>
      <c r="F60" s="256"/>
      <c r="G60" s="75"/>
      <c r="H60" s="257"/>
      <c r="I60" s="257">
        <v>11.577999999999999</v>
      </c>
      <c r="J60" s="257">
        <v>11.59</v>
      </c>
      <c r="K60" s="250"/>
      <c r="L60" s="251"/>
      <c r="M60" s="252">
        <f>+(J60-I60)/I60</f>
        <v>1.036448436690314E-3</v>
      </c>
      <c r="N60" s="251"/>
    </row>
    <row r="61" spans="1:14" ht="16.5" customHeight="1" thickTop="1" thickBot="1">
      <c r="B61" s="167" t="s">
        <v>93</v>
      </c>
      <c r="C61" s="77"/>
      <c r="D61" s="77"/>
      <c r="E61" s="77"/>
      <c r="F61" s="77"/>
      <c r="G61" s="77"/>
      <c r="H61" s="77"/>
      <c r="I61" s="77"/>
      <c r="J61" s="168"/>
      <c r="K61" s="230"/>
      <c r="M61" s="231"/>
    </row>
    <row r="62" spans="1:14" ht="16.5" customHeight="1" thickTop="1" thickBot="1">
      <c r="B62" s="258">
        <v>51</v>
      </c>
      <c r="C62" s="259" t="s">
        <v>94</v>
      </c>
      <c r="D62" s="130" t="s">
        <v>13</v>
      </c>
      <c r="E62" s="260">
        <v>36626</v>
      </c>
      <c r="F62" s="261"/>
      <c r="G62" s="262"/>
      <c r="H62" s="263">
        <v>86.093999999999994</v>
      </c>
      <c r="I62" s="263">
        <v>89.813000000000002</v>
      </c>
      <c r="J62" s="263">
        <v>89.597999999999999</v>
      </c>
      <c r="K62" s="40"/>
      <c r="L62" s="41"/>
      <c r="M62" s="42"/>
      <c r="N62" s="41"/>
    </row>
    <row r="63" spans="1:14" ht="16.5" customHeight="1" thickTop="1" thickBot="1">
      <c r="B63" s="264"/>
      <c r="C63" s="265" t="s">
        <v>95</v>
      </c>
      <c r="D63" s="265"/>
      <c r="E63" s="265"/>
      <c r="F63" s="265"/>
      <c r="G63" s="265"/>
      <c r="H63" s="265"/>
      <c r="I63" s="265"/>
      <c r="J63" s="265"/>
      <c r="K63" s="168"/>
      <c r="L63" s="41"/>
      <c r="M63" s="266"/>
      <c r="N63" s="41"/>
    </row>
    <row r="64" spans="1:14" ht="16.5" customHeight="1" thickTop="1" thickBot="1">
      <c r="B64" s="267">
        <v>52</v>
      </c>
      <c r="C64" s="268" t="s">
        <v>96</v>
      </c>
      <c r="D64" s="269" t="s">
        <v>47</v>
      </c>
      <c r="E64" s="270">
        <v>40071</v>
      </c>
      <c r="F64" s="131"/>
      <c r="G64" s="271"/>
      <c r="H64" s="263">
        <v>1.226</v>
      </c>
      <c r="I64" s="272">
        <v>1.3140000000000001</v>
      </c>
      <c r="J64" s="272">
        <v>1.3240000000000001</v>
      </c>
      <c r="K64" s="230" t="s">
        <v>82</v>
      </c>
      <c r="M64" s="211" t="e">
        <f>+(#REF!-I64)/I64</f>
        <v>#REF!</v>
      </c>
    </row>
    <row r="65" spans="2:14" ht="23.25" customHeight="1" thickTop="1" thickBot="1">
      <c r="B65" s="273" t="s">
        <v>97</v>
      </c>
      <c r="C65" s="273"/>
      <c r="D65" s="273"/>
      <c r="E65" s="273"/>
      <c r="F65" s="273"/>
      <c r="G65" s="273"/>
      <c r="H65" s="273"/>
      <c r="I65" s="273"/>
      <c r="J65" s="273"/>
      <c r="K65" s="8"/>
    </row>
    <row r="66" spans="2:14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</row>
    <row r="67" spans="2:14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</row>
    <row r="68" spans="2:14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</row>
    <row r="69" spans="2:14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</row>
    <row r="70" spans="2:14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108.952</v>
      </c>
      <c r="J70" s="303">
        <v>108.96899999999999</v>
      </c>
      <c r="K70" s="304"/>
      <c r="L70" s="63"/>
      <c r="M70" s="41"/>
      <c r="N70" s="305"/>
    </row>
    <row r="71" spans="2:14" ht="16.5" customHeight="1" thickTop="1" thickBot="1">
      <c r="B71" s="306">
        <f>B70+1</f>
        <v>54</v>
      </c>
      <c r="C71" s="307" t="s">
        <v>104</v>
      </c>
      <c r="D71" s="226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100.94199999999999</v>
      </c>
      <c r="J71" s="310">
        <v>100.956</v>
      </c>
      <c r="K71" s="304"/>
      <c r="L71" s="63"/>
      <c r="M71" s="41"/>
      <c r="N71" s="305"/>
    </row>
    <row r="72" spans="2:14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3">
        <v>107.696</v>
      </c>
      <c r="I72" s="310">
        <v>106.997</v>
      </c>
      <c r="J72" s="310">
        <v>107.012</v>
      </c>
      <c r="K72" s="40"/>
      <c r="L72" s="63"/>
      <c r="M72" s="41"/>
      <c r="N72" s="316"/>
    </row>
    <row r="73" spans="2:14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122">
        <v>104.91800000000001</v>
      </c>
      <c r="I73" s="123">
        <v>104.245</v>
      </c>
      <c r="J73" s="123">
        <v>104.262</v>
      </c>
      <c r="K73" s="40"/>
      <c r="L73" s="63"/>
      <c r="M73" s="41"/>
      <c r="N73" s="124"/>
    </row>
    <row r="74" spans="2:14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8">
        <v>107.23399999999999</v>
      </c>
      <c r="I74" s="310">
        <v>106.107</v>
      </c>
      <c r="J74" s="310">
        <v>106.126</v>
      </c>
      <c r="K74" s="40"/>
      <c r="L74" s="63"/>
      <c r="M74" s="41"/>
      <c r="N74" s="202"/>
    </row>
    <row r="75" spans="2:14" ht="14.25" customHeight="1" thickTop="1" thickBot="1">
      <c r="B75" s="319">
        <f t="shared" si="5"/>
        <v>58</v>
      </c>
      <c r="C75" s="312" t="s">
        <v>109</v>
      </c>
      <c r="D75" s="320" t="s">
        <v>56</v>
      </c>
      <c r="E75" s="314">
        <v>37865</v>
      </c>
      <c r="F75" s="314">
        <v>44342</v>
      </c>
      <c r="G75" s="315">
        <v>5.4109999999999996</v>
      </c>
      <c r="H75" s="318">
        <v>109.726</v>
      </c>
      <c r="I75" s="310">
        <v>109.048</v>
      </c>
      <c r="J75" s="310">
        <v>109.066</v>
      </c>
      <c r="K75" s="40"/>
      <c r="L75" s="63"/>
      <c r="M75" s="41"/>
      <c r="N75" s="166"/>
    </row>
    <row r="76" spans="2:14" ht="16.5" customHeight="1" thickTop="1" thickBot="1">
      <c r="B76" s="319">
        <f t="shared" si="5"/>
        <v>59</v>
      </c>
      <c r="C76" s="321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105.654</v>
      </c>
      <c r="J76" s="310">
        <v>105.669</v>
      </c>
      <c r="K76" s="40"/>
      <c r="L76" s="63"/>
      <c r="M76" s="41"/>
      <c r="N76" s="202"/>
    </row>
    <row r="77" spans="2:14" ht="16.5" customHeight="1" thickTop="1" thickBot="1">
      <c r="B77" s="319">
        <f t="shared" si="5"/>
        <v>60</v>
      </c>
      <c r="C77" s="321" t="s">
        <v>111</v>
      </c>
      <c r="D77" s="322" t="s">
        <v>10</v>
      </c>
      <c r="E77" s="314">
        <v>35464</v>
      </c>
      <c r="F77" s="300">
        <v>44334</v>
      </c>
      <c r="G77" s="315">
        <v>4.8209999999999997</v>
      </c>
      <c r="H77" s="318">
        <v>103.279</v>
      </c>
      <c r="I77" s="310">
        <v>102.735</v>
      </c>
      <c r="J77" s="310">
        <v>102.751</v>
      </c>
      <c r="K77" s="40"/>
      <c r="L77" s="63"/>
      <c r="M77" s="41"/>
      <c r="N77" s="305"/>
    </row>
    <row r="78" spans="2:14" ht="15" customHeight="1" thickTop="1" thickBot="1">
      <c r="B78" s="311">
        <f t="shared" si="5"/>
        <v>61</v>
      </c>
      <c r="C78" s="321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8">
        <v>102.962</v>
      </c>
      <c r="I78" s="310">
        <v>102.827</v>
      </c>
      <c r="J78" s="310">
        <v>102.836</v>
      </c>
      <c r="K78" s="40"/>
      <c r="L78" s="63"/>
      <c r="M78" s="41"/>
      <c r="N78" s="305"/>
    </row>
    <row r="79" spans="2:14" ht="16.5" customHeight="1" thickTop="1" thickBot="1">
      <c r="B79" s="319">
        <f t="shared" si="5"/>
        <v>62</v>
      </c>
      <c r="C79" s="321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8">
        <v>107.119</v>
      </c>
      <c r="I79" s="310">
        <v>106.26600000000001</v>
      </c>
      <c r="J79" s="310">
        <v>106.283</v>
      </c>
      <c r="K79" s="40"/>
      <c r="L79" s="63"/>
      <c r="M79" s="41"/>
      <c r="N79" s="92"/>
    </row>
    <row r="80" spans="2:14" ht="17.25" customHeight="1" thickTop="1" thickBot="1">
      <c r="B80" s="319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8">
        <v>109.306</v>
      </c>
      <c r="I80" s="310">
        <v>108.18</v>
      </c>
      <c r="J80" s="310">
        <v>108.199</v>
      </c>
      <c r="K80" s="40"/>
      <c r="L80" s="63"/>
      <c r="M80" s="41"/>
      <c r="N80" s="166"/>
    </row>
    <row r="81" spans="1:14" ht="16.5" customHeight="1" thickTop="1" thickBot="1">
      <c r="B81" s="319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8">
        <v>105.929</v>
      </c>
      <c r="I81" s="310">
        <v>105.443</v>
      </c>
      <c r="J81" s="310">
        <v>105.455</v>
      </c>
      <c r="K81" s="323"/>
      <c r="L81" s="324"/>
      <c r="M81" s="32"/>
      <c r="N81" s="79"/>
    </row>
    <row r="82" spans="1:14" ht="16.5" customHeight="1" thickTop="1" thickBot="1">
      <c r="B82" s="319">
        <f t="shared" si="5"/>
        <v>65</v>
      </c>
      <c r="C82" s="312" t="s">
        <v>118</v>
      </c>
      <c r="D82" s="313" t="s">
        <v>59</v>
      </c>
      <c r="E82" s="325">
        <v>40211</v>
      </c>
      <c r="F82" s="314">
        <v>44344</v>
      </c>
      <c r="G82" s="326">
        <v>3.66</v>
      </c>
      <c r="H82" s="318">
        <v>104.85599999999999</v>
      </c>
      <c r="I82" s="310">
        <v>104.673</v>
      </c>
      <c r="J82" s="310">
        <v>104.684</v>
      </c>
      <c r="K82" s="40"/>
      <c r="L82" s="63"/>
      <c r="M82" s="41"/>
      <c r="N82" s="202"/>
    </row>
    <row r="83" spans="1:14" ht="16.5" customHeight="1" thickTop="1" thickBot="1">
      <c r="B83" s="311">
        <f t="shared" si="5"/>
        <v>66</v>
      </c>
      <c r="C83" s="321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8">
        <v>105.04</v>
      </c>
      <c r="I83" s="310">
        <v>104.583</v>
      </c>
      <c r="J83" s="310">
        <v>104.598</v>
      </c>
      <c r="K83" s="40"/>
      <c r="L83" s="63"/>
      <c r="M83" s="41"/>
      <c r="N83" s="328"/>
    </row>
    <row r="84" spans="1:14" ht="14.25" customHeight="1" thickTop="1" thickBot="1">
      <c r="B84" s="319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8">
        <v>104.509</v>
      </c>
      <c r="I84" s="310">
        <v>103.873</v>
      </c>
      <c r="J84" s="310">
        <v>103.88500000000001</v>
      </c>
      <c r="K84" s="40"/>
      <c r="L84" s="63"/>
      <c r="M84" s="41"/>
      <c r="N84" s="166"/>
    </row>
    <row r="85" spans="1:14" s="41" customFormat="1" ht="16.5" customHeight="1" thickTop="1" thickBot="1">
      <c r="A85" s="202"/>
      <c r="B85" s="319">
        <f t="shared" si="5"/>
        <v>68</v>
      </c>
      <c r="C85" s="329" t="s">
        <v>123</v>
      </c>
      <c r="D85" s="313" t="s">
        <v>25</v>
      </c>
      <c r="E85" s="330">
        <v>35744</v>
      </c>
      <c r="F85" s="308">
        <v>44347</v>
      </c>
      <c r="G85" s="315">
        <v>5.4489999999999998</v>
      </c>
      <c r="H85" s="331">
        <v>104.29600000000001</v>
      </c>
      <c r="I85" s="48">
        <v>103.309</v>
      </c>
      <c r="J85" s="48">
        <v>103.32599999999999</v>
      </c>
      <c r="K85" s="40"/>
      <c r="L85" s="63"/>
      <c r="N85" s="328"/>
    </row>
    <row r="86" spans="1:14" ht="16.5" customHeight="1" thickTop="1" thickBot="1">
      <c r="B86" s="319">
        <f t="shared" si="5"/>
        <v>69</v>
      </c>
      <c r="C86" s="332" t="s">
        <v>124</v>
      </c>
      <c r="D86" s="226" t="s">
        <v>42</v>
      </c>
      <c r="E86" s="314">
        <v>39604</v>
      </c>
      <c r="F86" s="314">
        <v>44344</v>
      </c>
      <c r="G86" s="333">
        <v>3.7090000000000001</v>
      </c>
      <c r="H86" s="331">
        <v>106.815</v>
      </c>
      <c r="I86" s="48">
        <v>106.434</v>
      </c>
      <c r="J86" s="48">
        <v>106.44499999999999</v>
      </c>
      <c r="K86" s="8"/>
    </row>
    <row r="87" spans="1:14" ht="16.5" customHeight="1" thickTop="1" thickBot="1">
      <c r="B87" s="319">
        <f t="shared" si="5"/>
        <v>70</v>
      </c>
      <c r="C87" s="321" t="s">
        <v>125</v>
      </c>
      <c r="D87" s="226" t="s">
        <v>15</v>
      </c>
      <c r="E87" s="314">
        <v>35481</v>
      </c>
      <c r="F87" s="314">
        <v>44340</v>
      </c>
      <c r="G87" s="315">
        <v>5.407</v>
      </c>
      <c r="H87" s="48">
        <v>104.496</v>
      </c>
      <c r="I87" s="48">
        <v>103.86499999999999</v>
      </c>
      <c r="J87" s="48">
        <v>103.88200000000001</v>
      </c>
      <c r="K87" s="40"/>
      <c r="L87" s="63"/>
      <c r="M87" s="41"/>
      <c r="N87" s="166"/>
    </row>
    <row r="88" spans="1:14" ht="16.5" customHeight="1" thickTop="1" thickBot="1">
      <c r="B88" s="334">
        <f t="shared" si="5"/>
        <v>71</v>
      </c>
      <c r="C88" s="335" t="s">
        <v>126</v>
      </c>
      <c r="D88" s="336" t="s">
        <v>35</v>
      </c>
      <c r="E88" s="299">
        <v>39706</v>
      </c>
      <c r="F88" s="337">
        <v>44343</v>
      </c>
      <c r="G88" s="338">
        <v>5.7569999999999997</v>
      </c>
      <c r="H88" s="339">
        <v>104.15300000000001</v>
      </c>
      <c r="I88" s="340">
        <v>102.06</v>
      </c>
      <c r="J88" s="340">
        <v>102.072</v>
      </c>
      <c r="K88" s="40"/>
      <c r="L88" s="63"/>
      <c r="M88" s="41"/>
      <c r="N88" s="166"/>
    </row>
    <row r="89" spans="1:14" ht="16.5" customHeight="1" thickTop="1" thickBot="1">
      <c r="B89" s="296">
        <f t="shared" si="5"/>
        <v>72</v>
      </c>
      <c r="C89" s="72" t="s">
        <v>127</v>
      </c>
      <c r="D89" s="322" t="s">
        <v>10</v>
      </c>
      <c r="E89" s="341">
        <v>38565</v>
      </c>
      <c r="F89" s="341">
        <v>44347</v>
      </c>
      <c r="G89" s="342">
        <v>4.2220000000000004</v>
      </c>
      <c r="H89" s="343">
        <v>107.259</v>
      </c>
      <c r="I89" s="343">
        <v>106.89100000000001</v>
      </c>
      <c r="J89" s="343">
        <v>106.905</v>
      </c>
      <c r="K89" s="40"/>
      <c r="L89" s="63"/>
      <c r="M89" s="41"/>
      <c r="N89" s="202"/>
    </row>
    <row r="90" spans="1:14" ht="16.5" customHeight="1" thickTop="1" thickBot="1">
      <c r="B90" s="344">
        <f t="shared" si="5"/>
        <v>73</v>
      </c>
      <c r="C90" s="345" t="s">
        <v>128</v>
      </c>
      <c r="D90" s="346" t="s">
        <v>13</v>
      </c>
      <c r="E90" s="347">
        <v>34288</v>
      </c>
      <c r="F90" s="348">
        <v>44314</v>
      </c>
      <c r="G90" s="349">
        <v>4.0220000000000002</v>
      </c>
      <c r="H90" s="350">
        <v>103.224</v>
      </c>
      <c r="I90" s="350">
        <v>102.65</v>
      </c>
      <c r="J90" s="350">
        <v>102.661</v>
      </c>
      <c r="K90" s="40"/>
      <c r="L90" s="63"/>
      <c r="M90" s="41"/>
      <c r="N90" s="202"/>
    </row>
    <row r="91" spans="1:14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78</v>
      </c>
      <c r="B92" s="352">
        <v>74</v>
      </c>
      <c r="C92" s="353" t="s">
        <v>130</v>
      </c>
      <c r="D92" s="320" t="s">
        <v>56</v>
      </c>
      <c r="E92" s="354">
        <v>39762</v>
      </c>
      <c r="F92" s="300">
        <v>44334</v>
      </c>
      <c r="G92" s="333">
        <v>3.742</v>
      </c>
      <c r="H92" s="39">
        <v>108.188</v>
      </c>
      <c r="I92" s="39">
        <v>109.08</v>
      </c>
      <c r="J92" s="39">
        <v>109.095</v>
      </c>
      <c r="K92" s="8"/>
      <c r="L92" s="355"/>
      <c r="M92" s="9"/>
      <c r="N92" s="351"/>
    </row>
    <row r="93" spans="1:14" ht="16.5" customHeight="1" thickTop="1" thickBot="1">
      <c r="B93" s="352">
        <f>B92+1</f>
        <v>75</v>
      </c>
      <c r="C93" s="356" t="s">
        <v>131</v>
      </c>
      <c r="D93" s="357" t="s">
        <v>132</v>
      </c>
      <c r="E93" s="358">
        <v>40543</v>
      </c>
      <c r="F93" s="314">
        <v>44337</v>
      </c>
      <c r="G93" s="359">
        <v>5.1139999999999999</v>
      </c>
      <c r="H93" s="360">
        <v>105.789</v>
      </c>
      <c r="I93" s="361">
        <v>105.357</v>
      </c>
      <c r="J93" s="361">
        <v>105.378</v>
      </c>
      <c r="K93" s="40"/>
      <c r="L93" s="63"/>
      <c r="M93" s="41"/>
      <c r="N93" s="166"/>
    </row>
    <row r="94" spans="1:14" ht="16.5" customHeight="1" thickTop="1" thickBot="1">
      <c r="B94" s="362">
        <f>B93+1</f>
        <v>76</v>
      </c>
      <c r="C94" s="363" t="s">
        <v>133</v>
      </c>
      <c r="D94" s="364" t="s">
        <v>15</v>
      </c>
      <c r="E94" s="365">
        <v>42024</v>
      </c>
      <c r="F94" s="366">
        <v>44347</v>
      </c>
      <c r="G94" s="367">
        <v>4.0330000000000004</v>
      </c>
      <c r="H94" s="340">
        <v>107.316</v>
      </c>
      <c r="I94" s="368">
        <v>108.056</v>
      </c>
      <c r="J94" s="368">
        <v>108.075</v>
      </c>
      <c r="K94" s="40"/>
      <c r="L94" s="63"/>
      <c r="M94" s="41"/>
      <c r="N94" s="166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6"/>
      <c r="M95" s="41"/>
      <c r="N95" s="202"/>
    </row>
    <row r="96" spans="1:14" ht="16.5" customHeight="1" thickTop="1" thickBot="1">
      <c r="B96" s="369">
        <v>77</v>
      </c>
      <c r="C96" s="370" t="s">
        <v>135</v>
      </c>
      <c r="D96" s="371" t="s">
        <v>132</v>
      </c>
      <c r="E96" s="372">
        <v>43350</v>
      </c>
      <c r="F96" s="348">
        <v>44337</v>
      </c>
      <c r="G96" s="373">
        <v>7.61</v>
      </c>
      <c r="H96" s="374">
        <v>111.81100000000001</v>
      </c>
      <c r="I96" s="374">
        <v>109.878</v>
      </c>
      <c r="J96" s="374">
        <v>110.002</v>
      </c>
      <c r="K96" s="375"/>
      <c r="L96" s="63"/>
      <c r="M96" s="376"/>
      <c r="N96" s="377"/>
    </row>
    <row r="97" spans="1:14" ht="15" customHeight="1" thickTop="1" thickBot="1">
      <c r="A97" s="378"/>
      <c r="B97" s="379" t="s">
        <v>136</v>
      </c>
      <c r="C97" s="380"/>
      <c r="D97" s="380"/>
      <c r="E97" s="380"/>
      <c r="F97" s="380"/>
      <c r="G97" s="380"/>
      <c r="H97" s="380"/>
      <c r="I97" s="380"/>
      <c r="J97" s="380"/>
      <c r="K97" s="381"/>
      <c r="L97" s="41"/>
      <c r="M97" s="382"/>
      <c r="N97" s="41"/>
    </row>
    <row r="98" spans="1:14" ht="16.5" customHeight="1" thickTop="1" thickBot="1">
      <c r="B98" s="383">
        <v>78</v>
      </c>
      <c r="C98" s="384" t="s">
        <v>137</v>
      </c>
      <c r="D98" s="385" t="s">
        <v>29</v>
      </c>
      <c r="E98" s="300">
        <v>34561</v>
      </c>
      <c r="F98" s="300">
        <v>44334</v>
      </c>
      <c r="G98" s="386">
        <v>0.19900000000000001</v>
      </c>
      <c r="H98" s="123">
        <v>63.588999999999999</v>
      </c>
      <c r="I98" s="303">
        <v>65.947999999999993</v>
      </c>
      <c r="J98" s="303">
        <v>65.927000000000007</v>
      </c>
      <c r="K98" s="40"/>
      <c r="L98" s="41"/>
      <c r="M98" s="42"/>
      <c r="N98" s="41"/>
    </row>
    <row r="99" spans="1:14" ht="16.5" customHeight="1" thickTop="1" thickBot="1">
      <c r="B99" s="387">
        <f t="shared" ref="B99:B105" si="6">B98+1</f>
        <v>79</v>
      </c>
      <c r="C99" s="312" t="s">
        <v>138</v>
      </c>
      <c r="D99" s="388" t="s">
        <v>39</v>
      </c>
      <c r="E99" s="389">
        <v>105.764</v>
      </c>
      <c r="F99" s="314">
        <v>44337</v>
      </c>
      <c r="G99" s="315">
        <v>0.442</v>
      </c>
      <c r="H99" s="360">
        <v>91.816000000000003</v>
      </c>
      <c r="I99" s="360">
        <v>99.013999999999996</v>
      </c>
      <c r="J99" s="360">
        <v>99.254000000000005</v>
      </c>
      <c r="K99" s="40"/>
      <c r="L99" s="41"/>
      <c r="M99" s="42"/>
      <c r="N99" s="41"/>
    </row>
    <row r="100" spans="1:14" ht="16.5" customHeight="1" thickTop="1" thickBot="1">
      <c r="B100" s="390">
        <f t="shared" si="6"/>
        <v>80</v>
      </c>
      <c r="C100" s="312" t="s">
        <v>139</v>
      </c>
      <c r="D100" s="388" t="s">
        <v>114</v>
      </c>
      <c r="E100" s="389">
        <v>36367</v>
      </c>
      <c r="F100" s="314">
        <v>44291</v>
      </c>
      <c r="G100" s="315">
        <v>0.73</v>
      </c>
      <c r="H100" s="360">
        <v>18.327999999999999</v>
      </c>
      <c r="I100" s="360">
        <v>18.062999999999999</v>
      </c>
      <c r="J100" s="360">
        <v>18.059999999999999</v>
      </c>
      <c r="K100" s="391"/>
      <c r="L100" s="392"/>
      <c r="M100" s="391"/>
      <c r="N100" s="393"/>
    </row>
    <row r="101" spans="1:14" ht="16.5" customHeight="1" thickTop="1" thickBot="1">
      <c r="B101" s="387">
        <f t="shared" si="6"/>
        <v>81</v>
      </c>
      <c r="C101" s="312" t="s">
        <v>140</v>
      </c>
      <c r="D101" s="388" t="s">
        <v>120</v>
      </c>
      <c r="E101" s="389">
        <v>36857</v>
      </c>
      <c r="F101" s="314">
        <v>44281</v>
      </c>
      <c r="G101" s="315">
        <v>5.2160000000000002</v>
      </c>
      <c r="H101" s="360">
        <v>279.68200000000002</v>
      </c>
      <c r="I101" s="360">
        <v>286.42899999999997</v>
      </c>
      <c r="J101" s="360">
        <v>286.76400000000001</v>
      </c>
      <c r="K101" s="40"/>
      <c r="L101" s="41"/>
      <c r="M101" s="42"/>
      <c r="N101" s="41"/>
    </row>
    <row r="102" spans="1:14" ht="14.25" customHeight="1" thickTop="1" thickBot="1">
      <c r="B102" s="390">
        <f t="shared" si="6"/>
        <v>82</v>
      </c>
      <c r="C102" s="312" t="s">
        <v>141</v>
      </c>
      <c r="D102" s="313" t="s">
        <v>42</v>
      </c>
      <c r="E102" s="389">
        <v>38777</v>
      </c>
      <c r="F102" s="341">
        <v>44347</v>
      </c>
      <c r="G102" s="315">
        <v>15.763</v>
      </c>
      <c r="H102" s="360">
        <v>54.881</v>
      </c>
      <c r="I102" s="360">
        <v>2294.6170000000002</v>
      </c>
      <c r="J102" s="360">
        <v>2298.7440000000001</v>
      </c>
      <c r="K102" s="394"/>
      <c r="M102" s="42"/>
      <c r="N102" s="41"/>
    </row>
    <row r="103" spans="1:14" ht="17.25" customHeight="1" thickTop="1" thickBot="1">
      <c r="B103" s="390">
        <f t="shared" si="6"/>
        <v>83</v>
      </c>
      <c r="C103" s="312" t="s">
        <v>142</v>
      </c>
      <c r="D103" s="226" t="s">
        <v>15</v>
      </c>
      <c r="E103" s="389">
        <v>34423</v>
      </c>
      <c r="F103" s="314">
        <v>44335</v>
      </c>
      <c r="G103" s="315">
        <v>1.823</v>
      </c>
      <c r="H103" s="395">
        <v>75.191000000000003</v>
      </c>
      <c r="I103" s="395">
        <v>69.873999999999995</v>
      </c>
      <c r="J103" s="395">
        <v>70.114999999999995</v>
      </c>
      <c r="K103" s="40"/>
      <c r="L103" s="41"/>
      <c r="M103" s="42"/>
      <c r="N103" s="41"/>
    </row>
    <row r="104" spans="1:14" ht="16.5" customHeight="1" thickTop="1" thickBot="1">
      <c r="B104" s="387">
        <f t="shared" si="6"/>
        <v>84</v>
      </c>
      <c r="C104" s="312" t="s">
        <v>143</v>
      </c>
      <c r="D104" s="226" t="s">
        <v>15</v>
      </c>
      <c r="E104" s="389">
        <v>34731</v>
      </c>
      <c r="F104" s="314">
        <v>44343</v>
      </c>
      <c r="G104" s="315">
        <v>1.629</v>
      </c>
      <c r="H104" s="395">
        <v>56.835999999999999</v>
      </c>
      <c r="I104" s="395">
        <v>55.411999999999999</v>
      </c>
      <c r="J104" s="395">
        <v>55.628999999999998</v>
      </c>
      <c r="K104" s="40"/>
      <c r="L104" s="41"/>
      <c r="M104" s="42"/>
      <c r="N104" s="41"/>
    </row>
    <row r="105" spans="1:14" ht="16.5" customHeight="1" thickTop="1" thickBot="1">
      <c r="B105" s="311">
        <f t="shared" si="6"/>
        <v>85</v>
      </c>
      <c r="C105" s="396" t="s">
        <v>144</v>
      </c>
      <c r="D105" s="397" t="s">
        <v>13</v>
      </c>
      <c r="E105" s="398">
        <v>36297</v>
      </c>
      <c r="F105" s="299">
        <v>43962</v>
      </c>
      <c r="G105" s="399">
        <v>0.76100000000000001</v>
      </c>
      <c r="H105" s="340">
        <v>108.247</v>
      </c>
      <c r="I105" s="340">
        <v>106.82899999999999</v>
      </c>
      <c r="J105" s="340">
        <v>106.82</v>
      </c>
      <c r="K105" s="375"/>
      <c r="L105" s="376"/>
      <c r="M105" s="42"/>
      <c r="N105" s="376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0"/>
      <c r="M106" s="203"/>
    </row>
    <row r="107" spans="1:14" ht="16.5" customHeight="1" thickTop="1" thickBot="1">
      <c r="B107" s="401">
        <f>B105+1</f>
        <v>86</v>
      </c>
      <c r="C107" s="353" t="s">
        <v>146</v>
      </c>
      <c r="D107" s="226" t="s">
        <v>29</v>
      </c>
      <c r="E107" s="314">
        <v>1867429</v>
      </c>
      <c r="F107" s="314">
        <v>44343</v>
      </c>
      <c r="G107" s="333">
        <v>0.27300000000000002</v>
      </c>
      <c r="H107" s="402">
        <v>11.629</v>
      </c>
      <c r="I107" s="403">
        <v>11.818</v>
      </c>
      <c r="J107" s="403">
        <v>11.811999999999999</v>
      </c>
      <c r="K107" s="40"/>
      <c r="L107" s="63"/>
      <c r="M107" s="41"/>
      <c r="N107" s="92"/>
    </row>
    <row r="108" spans="1:14" ht="17.25" customHeight="1" thickTop="1" thickBot="1">
      <c r="A108" s="404"/>
      <c r="B108" s="401">
        <f>B107+1</f>
        <v>87</v>
      </c>
      <c r="C108" s="405" t="s">
        <v>147</v>
      </c>
      <c r="D108" s="406" t="s">
        <v>29</v>
      </c>
      <c r="E108" s="407">
        <v>39084</v>
      </c>
      <c r="F108" s="314">
        <v>44343</v>
      </c>
      <c r="G108" s="408">
        <v>1.0449999999999999</v>
      </c>
      <c r="H108" s="360">
        <v>13.786</v>
      </c>
      <c r="I108" s="360">
        <v>15.185</v>
      </c>
      <c r="J108" s="360">
        <v>15.224</v>
      </c>
      <c r="K108" s="40"/>
      <c r="L108" s="63"/>
      <c r="M108" s="41"/>
      <c r="N108" s="92"/>
    </row>
    <row r="109" spans="1:14" ht="16.5" customHeight="1" thickTop="1" thickBot="1">
      <c r="B109" s="401">
        <f t="shared" ref="B109:B120" si="7">B108+1</f>
        <v>88</v>
      </c>
      <c r="C109" s="409" t="s">
        <v>148</v>
      </c>
      <c r="D109" s="410" t="s">
        <v>44</v>
      </c>
      <c r="E109" s="407">
        <v>39994</v>
      </c>
      <c r="F109" s="314">
        <v>44335</v>
      </c>
      <c r="G109" s="408">
        <v>8.1000000000000003E-2</v>
      </c>
      <c r="H109" s="360">
        <v>15.164999999999999</v>
      </c>
      <c r="I109" s="360">
        <v>16.312000000000001</v>
      </c>
      <c r="J109" s="360">
        <v>16.285</v>
      </c>
      <c r="K109" s="40"/>
      <c r="L109" s="63"/>
      <c r="M109" s="41"/>
      <c r="N109" s="92"/>
    </row>
    <row r="110" spans="1:14" ht="15.75" customHeight="1" thickTop="1" thickBot="1">
      <c r="B110" s="401">
        <f t="shared" si="7"/>
        <v>89</v>
      </c>
      <c r="C110" s="409" t="s">
        <v>149</v>
      </c>
      <c r="D110" s="406" t="s">
        <v>44</v>
      </c>
      <c r="E110" s="407">
        <v>40848</v>
      </c>
      <c r="F110" s="314">
        <v>44335</v>
      </c>
      <c r="G110" s="408">
        <v>0.184</v>
      </c>
      <c r="H110" s="360">
        <v>13.507999999999999</v>
      </c>
      <c r="I110" s="360">
        <v>14.218999999999999</v>
      </c>
      <c r="J110" s="360">
        <v>14.199</v>
      </c>
      <c r="K110" s="40"/>
      <c r="L110" s="63"/>
      <c r="M110" s="41"/>
      <c r="N110" s="92"/>
    </row>
    <row r="111" spans="1:14" ht="16.5" customHeight="1" thickTop="1" thickBot="1">
      <c r="B111" s="401">
        <f t="shared" si="7"/>
        <v>90</v>
      </c>
      <c r="C111" s="411" t="s">
        <v>150</v>
      </c>
      <c r="D111" s="410" t="s">
        <v>39</v>
      </c>
      <c r="E111" s="407">
        <v>39175</v>
      </c>
      <c r="F111" s="314">
        <v>44344</v>
      </c>
      <c r="G111" s="408">
        <v>4.3920000000000003</v>
      </c>
      <c r="H111" s="360">
        <v>149.845</v>
      </c>
      <c r="I111" s="360">
        <v>144.58000000000001</v>
      </c>
      <c r="J111" s="360">
        <v>144.58600000000001</v>
      </c>
      <c r="K111" s="40"/>
      <c r="L111" s="412"/>
      <c r="M111" s="41"/>
      <c r="N111" s="92"/>
    </row>
    <row r="112" spans="1:14" s="41" customFormat="1" ht="15" customHeight="1" thickTop="1" thickBot="1">
      <c r="B112" s="401">
        <f t="shared" si="7"/>
        <v>91</v>
      </c>
      <c r="C112" s="413" t="s">
        <v>151</v>
      </c>
      <c r="D112" s="414" t="s">
        <v>33</v>
      </c>
      <c r="E112" s="407">
        <v>40708</v>
      </c>
      <c r="F112" s="314">
        <v>43979</v>
      </c>
      <c r="G112" s="415">
        <v>0.04</v>
      </c>
      <c r="H112" s="416">
        <v>9.234</v>
      </c>
      <c r="I112" s="416">
        <v>9.0060000000000002</v>
      </c>
      <c r="J112" s="416">
        <v>9.6310000000000002</v>
      </c>
      <c r="K112" s="40"/>
      <c r="L112" s="63"/>
      <c r="N112" s="92"/>
    </row>
    <row r="113" spans="1:14" ht="16.5" customHeight="1" thickTop="1" thickBot="1">
      <c r="B113" s="401">
        <f t="shared" si="7"/>
        <v>92</v>
      </c>
      <c r="C113" s="417" t="s">
        <v>152</v>
      </c>
      <c r="D113" s="226" t="s">
        <v>15</v>
      </c>
      <c r="E113" s="407">
        <v>39699</v>
      </c>
      <c r="F113" s="341">
        <v>44347</v>
      </c>
      <c r="G113" s="415">
        <v>0.72799999999999998</v>
      </c>
      <c r="H113" s="418">
        <v>9.0589999999999993</v>
      </c>
      <c r="I113" s="418">
        <v>99.789000000000001</v>
      </c>
      <c r="J113" s="418">
        <v>100.696</v>
      </c>
      <c r="K113" s="40"/>
      <c r="L113" s="63"/>
      <c r="M113" s="41"/>
      <c r="N113" s="92"/>
    </row>
    <row r="114" spans="1:14" ht="16.5" customHeight="1" thickTop="1" thickBot="1">
      <c r="B114" s="401">
        <f t="shared" si="7"/>
        <v>93</v>
      </c>
      <c r="C114" s="419" t="s">
        <v>153</v>
      </c>
      <c r="D114" s="420" t="s">
        <v>35</v>
      </c>
      <c r="E114" s="389">
        <v>40725</v>
      </c>
      <c r="F114" s="421">
        <v>43955</v>
      </c>
      <c r="G114" s="359">
        <v>0.60499999999999998</v>
      </c>
      <c r="H114" s="48">
        <v>77.257999999999996</v>
      </c>
      <c r="I114" s="48">
        <v>77.311999999999998</v>
      </c>
      <c r="J114" s="48">
        <v>77.268000000000001</v>
      </c>
      <c r="K114" s="40"/>
      <c r="L114" s="41"/>
      <c r="M114" s="42"/>
      <c r="N114" s="41"/>
    </row>
    <row r="115" spans="1:14" ht="16.5" customHeight="1" thickTop="1" thickBot="1">
      <c r="A115" s="9" t="s">
        <v>78</v>
      </c>
      <c r="B115" s="401">
        <f t="shared" si="7"/>
        <v>94</v>
      </c>
      <c r="C115" s="419" t="s">
        <v>154</v>
      </c>
      <c r="D115" s="420" t="s">
        <v>35</v>
      </c>
      <c r="E115" s="422">
        <v>40725</v>
      </c>
      <c r="F115" s="421">
        <v>43250</v>
      </c>
      <c r="G115" s="423">
        <v>0.59899999999999998</v>
      </c>
      <c r="H115" s="70">
        <v>76.965999999999994</v>
      </c>
      <c r="I115" s="70">
        <v>77.412000000000006</v>
      </c>
      <c r="J115" s="70">
        <v>77.480999999999995</v>
      </c>
      <c r="K115" s="40"/>
      <c r="L115" s="41"/>
      <c r="M115" s="42"/>
      <c r="N115" s="41"/>
    </row>
    <row r="116" spans="1:14" s="41" customFormat="1" ht="16.5" customHeight="1" thickTop="1">
      <c r="B116" s="401">
        <f t="shared" si="7"/>
        <v>95</v>
      </c>
      <c r="C116" s="424" t="s">
        <v>155</v>
      </c>
      <c r="D116" s="327" t="s">
        <v>37</v>
      </c>
      <c r="E116" s="114">
        <v>40910</v>
      </c>
      <c r="F116" s="341">
        <v>44347</v>
      </c>
      <c r="G116" s="425">
        <v>3.448</v>
      </c>
      <c r="H116" s="70">
        <v>99.850999999999999</v>
      </c>
      <c r="I116" s="70">
        <v>101.134</v>
      </c>
      <c r="J116" s="70">
        <v>101.303</v>
      </c>
      <c r="K116" s="426"/>
      <c r="L116" s="427"/>
      <c r="M116" s="428"/>
      <c r="N116" s="429"/>
    </row>
    <row r="117" spans="1:14" ht="16.5" customHeight="1">
      <c r="B117" s="401">
        <f t="shared" si="7"/>
        <v>96</v>
      </c>
      <c r="C117" s="419" t="s">
        <v>156</v>
      </c>
      <c r="D117" s="313" t="s">
        <v>13</v>
      </c>
      <c r="E117" s="389">
        <v>41904</v>
      </c>
      <c r="F117" s="421">
        <v>43929</v>
      </c>
      <c r="G117" s="359">
        <v>1.83</v>
      </c>
      <c r="H117" s="48">
        <v>89.948999999999998</v>
      </c>
      <c r="I117" s="70">
        <v>95.224000000000004</v>
      </c>
      <c r="J117" s="70">
        <v>95.206000000000003</v>
      </c>
      <c r="K117" s="426"/>
      <c r="L117" s="427"/>
      <c r="M117" s="428"/>
      <c r="N117" s="429"/>
    </row>
    <row r="118" spans="1:14" s="41" customFormat="1" ht="16.5" customHeight="1">
      <c r="B118" s="401">
        <f t="shared" si="7"/>
        <v>97</v>
      </c>
      <c r="C118" s="424" t="s">
        <v>157</v>
      </c>
      <c r="D118" s="327" t="s">
        <v>33</v>
      </c>
      <c r="E118" s="330">
        <v>42741</v>
      </c>
      <c r="F118" s="430" t="s">
        <v>158</v>
      </c>
      <c r="G118" s="431" t="s">
        <v>158</v>
      </c>
      <c r="H118" s="48">
        <v>10.141</v>
      </c>
      <c r="I118" s="48">
        <v>10.696999999999999</v>
      </c>
      <c r="J118" s="48">
        <v>10.712999999999999</v>
      </c>
      <c r="K118" s="426"/>
      <c r="L118" s="427"/>
      <c r="M118" s="428"/>
      <c r="N118" s="429"/>
    </row>
    <row r="119" spans="1:14" ht="16.5" customHeight="1" thickBot="1">
      <c r="B119" s="401">
        <f t="shared" si="7"/>
        <v>98</v>
      </c>
      <c r="C119" s="432" t="s">
        <v>159</v>
      </c>
      <c r="D119" s="298" t="s">
        <v>25</v>
      </c>
      <c r="E119" s="433">
        <v>43087</v>
      </c>
      <c r="F119" s="434">
        <v>44231</v>
      </c>
      <c r="G119" s="435">
        <v>1.4510000000000001</v>
      </c>
      <c r="H119" s="48">
        <v>96.667000000000002</v>
      </c>
      <c r="I119" s="48">
        <v>101.84699999999999</v>
      </c>
      <c r="J119" s="48">
        <v>101.657</v>
      </c>
      <c r="K119" s="436"/>
      <c r="L119" s="437"/>
      <c r="M119" s="438"/>
      <c r="N119" s="437"/>
    </row>
    <row r="120" spans="1:14" ht="16.5" customHeight="1" thickBot="1">
      <c r="B120" s="439">
        <f t="shared" si="7"/>
        <v>99</v>
      </c>
      <c r="C120" s="440" t="s">
        <v>160</v>
      </c>
      <c r="D120" s="441" t="s">
        <v>10</v>
      </c>
      <c r="E120" s="348">
        <v>39097</v>
      </c>
      <c r="F120" s="442">
        <v>44340</v>
      </c>
      <c r="G120" s="443">
        <v>1.0009999999999999</v>
      </c>
      <c r="H120" s="444">
        <v>140.96799999999999</v>
      </c>
      <c r="I120" s="444">
        <v>152.77500000000001</v>
      </c>
      <c r="J120" s="444">
        <v>152.70599999999999</v>
      </c>
      <c r="K120" s="445"/>
      <c r="L120" s="437"/>
      <c r="M120" s="438"/>
      <c r="N120" s="437"/>
    </row>
    <row r="121" spans="1:14" ht="13.5" customHeight="1" thickTop="1" thickBot="1">
      <c r="B121" s="167" t="s">
        <v>161</v>
      </c>
      <c r="C121" s="77"/>
      <c r="D121" s="77"/>
      <c r="E121" s="77"/>
      <c r="F121" s="77"/>
      <c r="G121" s="77"/>
      <c r="H121" s="77"/>
      <c r="I121" s="77"/>
      <c r="J121" s="168"/>
      <c r="K121" s="400"/>
      <c r="M121" s="203"/>
    </row>
    <row r="122" spans="1:14" ht="16.5" customHeight="1" thickTop="1" thickBot="1">
      <c r="B122" s="446">
        <f>+B120+1</f>
        <v>100</v>
      </c>
      <c r="C122" s="198" t="s">
        <v>162</v>
      </c>
      <c r="D122" s="53" t="s">
        <v>23</v>
      </c>
      <c r="E122" s="447">
        <v>40630</v>
      </c>
      <c r="F122" s="447">
        <v>44363</v>
      </c>
      <c r="G122" s="435">
        <v>0.52300000000000002</v>
      </c>
      <c r="H122" s="448">
        <v>98.185000000000002</v>
      </c>
      <c r="I122" s="449">
        <v>107.035</v>
      </c>
      <c r="J122" s="449">
        <v>107.08799999999999</v>
      </c>
      <c r="K122" s="230" t="s">
        <v>82</v>
      </c>
      <c r="M122" s="211">
        <f>+(J122-I122)/I122</f>
        <v>4.9516513290042764E-4</v>
      </c>
    </row>
    <row r="123" spans="1:14" ht="16.5" customHeight="1" thickTop="1" thickBot="1">
      <c r="B123" s="446">
        <f>B122+1</f>
        <v>101</v>
      </c>
      <c r="C123" s="450" t="s">
        <v>163</v>
      </c>
      <c r="D123" s="451" t="s">
        <v>164</v>
      </c>
      <c r="E123" s="452">
        <v>40543</v>
      </c>
      <c r="F123" s="447">
        <v>44337</v>
      </c>
      <c r="G123" s="453">
        <v>0.68600000000000005</v>
      </c>
      <c r="H123" s="70">
        <v>115.85599999999999</v>
      </c>
      <c r="I123" s="70">
        <v>118.096</v>
      </c>
      <c r="J123" s="70">
        <v>118.245</v>
      </c>
      <c r="K123" s="210" t="s">
        <v>70</v>
      </c>
      <c r="M123" s="211" t="e">
        <f>+(#REF!-I123)/I123</f>
        <v>#REF!</v>
      </c>
    </row>
    <row r="124" spans="1:14" ht="16.5" customHeight="1" thickTop="1" thickBot="1">
      <c r="B124" s="446">
        <f t="shared" ref="B124:B138" si="8">B123+1</f>
        <v>102</v>
      </c>
      <c r="C124" s="419" t="s">
        <v>165</v>
      </c>
      <c r="D124" s="454" t="s">
        <v>164</v>
      </c>
      <c r="E124" s="455">
        <v>40543</v>
      </c>
      <c r="F124" s="447">
        <v>43245</v>
      </c>
      <c r="G124" s="456">
        <v>0.83299999999999996</v>
      </c>
      <c r="H124" s="457">
        <v>116.654</v>
      </c>
      <c r="I124" s="457">
        <v>119.121</v>
      </c>
      <c r="J124" s="457">
        <v>119.768</v>
      </c>
      <c r="K124" s="210" t="s">
        <v>70</v>
      </c>
      <c r="M124" s="211">
        <f t="shared" ref="M124:M129" si="9">+(J124-I124)/I124</f>
        <v>5.4314520529546058E-3</v>
      </c>
    </row>
    <row r="125" spans="1:14" ht="17.25" customHeight="1" thickTop="1" thickBot="1">
      <c r="B125" s="446">
        <f t="shared" si="8"/>
        <v>103</v>
      </c>
      <c r="C125" s="458" t="s">
        <v>166</v>
      </c>
      <c r="D125" s="313" t="s">
        <v>19</v>
      </c>
      <c r="E125" s="455">
        <v>38671</v>
      </c>
      <c r="F125" s="459">
        <v>44347</v>
      </c>
      <c r="G125" s="453">
        <v>2.5609999999999999</v>
      </c>
      <c r="H125" s="190">
        <v>189.9</v>
      </c>
      <c r="I125" s="190">
        <v>191.40100000000001</v>
      </c>
      <c r="J125" s="190">
        <v>191.55</v>
      </c>
      <c r="K125" s="214" t="s">
        <v>72</v>
      </c>
      <c r="M125" s="211">
        <f t="shared" si="9"/>
        <v>7.7847033192094555E-4</v>
      </c>
    </row>
    <row r="126" spans="1:14" ht="16.5" customHeight="1" thickTop="1" thickBot="1">
      <c r="B126" s="446">
        <f t="shared" si="8"/>
        <v>104</v>
      </c>
      <c r="C126" s="458" t="s">
        <v>167</v>
      </c>
      <c r="D126" s="313" t="s">
        <v>19</v>
      </c>
      <c r="E126" s="455">
        <v>38671</v>
      </c>
      <c r="F126" s="459">
        <v>44347</v>
      </c>
      <c r="G126" s="460">
        <v>2.75</v>
      </c>
      <c r="H126" s="70">
        <v>174.32</v>
      </c>
      <c r="I126" s="461">
        <v>177.71799999999999</v>
      </c>
      <c r="J126" s="461">
        <v>177.57400000000001</v>
      </c>
      <c r="K126" s="136" t="s">
        <v>72</v>
      </c>
      <c r="L126" s="41"/>
      <c r="M126" s="42">
        <f t="shared" si="9"/>
        <v>-8.1027245411256625E-4</v>
      </c>
      <c r="N126" s="41"/>
    </row>
    <row r="127" spans="1:14" ht="16.5" customHeight="1" thickTop="1" thickBot="1">
      <c r="B127" s="446">
        <f t="shared" si="8"/>
        <v>105</v>
      </c>
      <c r="C127" s="462" t="s">
        <v>168</v>
      </c>
      <c r="D127" s="313" t="s">
        <v>19</v>
      </c>
      <c r="E127" s="455">
        <v>38671</v>
      </c>
      <c r="F127" s="459">
        <v>44347</v>
      </c>
      <c r="G127" s="460">
        <v>3.399</v>
      </c>
      <c r="H127" s="70">
        <v>166.989</v>
      </c>
      <c r="I127" s="461">
        <v>170.47300000000001</v>
      </c>
      <c r="J127" s="461">
        <v>170.56899999999999</v>
      </c>
      <c r="K127" s="136" t="s">
        <v>72</v>
      </c>
      <c r="L127" s="41"/>
      <c r="M127" s="42">
        <f t="shared" si="9"/>
        <v>5.6313903081411845E-4</v>
      </c>
      <c r="N127" s="41"/>
    </row>
    <row r="128" spans="1:14" ht="16.5" customHeight="1" thickTop="1" thickBot="1">
      <c r="B128" s="446">
        <f t="shared" si="8"/>
        <v>106</v>
      </c>
      <c r="C128" s="419" t="s">
        <v>169</v>
      </c>
      <c r="D128" s="313" t="s">
        <v>19</v>
      </c>
      <c r="E128" s="455">
        <v>40014</v>
      </c>
      <c r="F128" s="459">
        <v>44347</v>
      </c>
      <c r="G128" s="463">
        <v>0.127</v>
      </c>
      <c r="H128" s="70">
        <v>23.32</v>
      </c>
      <c r="I128" s="464">
        <v>23.068999999999999</v>
      </c>
      <c r="J128" s="464">
        <v>23.1</v>
      </c>
      <c r="K128" s="214" t="s">
        <v>72</v>
      </c>
      <c r="M128" s="211">
        <f t="shared" si="9"/>
        <v>1.34379470284808E-3</v>
      </c>
    </row>
    <row r="129" spans="2:14" ht="16.5" customHeight="1" thickTop="1" thickBot="1">
      <c r="B129" s="446">
        <f t="shared" si="8"/>
        <v>107</v>
      </c>
      <c r="C129" s="419" t="s">
        <v>170</v>
      </c>
      <c r="D129" s="313" t="s">
        <v>19</v>
      </c>
      <c r="E129" s="455">
        <v>40455</v>
      </c>
      <c r="F129" s="465" t="s">
        <v>171</v>
      </c>
      <c r="G129" s="466" t="s">
        <v>171</v>
      </c>
      <c r="H129" s="70">
        <v>140.70099999999999</v>
      </c>
      <c r="I129" s="464">
        <v>145.15899999999999</v>
      </c>
      <c r="J129" s="464">
        <v>144.86099999999999</v>
      </c>
      <c r="K129" s="214" t="s">
        <v>72</v>
      </c>
      <c r="M129" s="211">
        <f t="shared" si="9"/>
        <v>-2.0529212794246437E-3</v>
      </c>
    </row>
    <row r="130" spans="2:14" ht="16.5" customHeight="1" thickTop="1" thickBot="1">
      <c r="B130" s="446">
        <f t="shared" si="8"/>
        <v>108</v>
      </c>
      <c r="C130" s="467" t="s">
        <v>172</v>
      </c>
      <c r="D130" s="468" t="s">
        <v>173</v>
      </c>
      <c r="E130" s="469">
        <v>40240</v>
      </c>
      <c r="F130" s="470">
        <v>43978</v>
      </c>
      <c r="G130" s="471">
        <v>0.58299999999999996</v>
      </c>
      <c r="H130" s="472">
        <v>153.93299999999999</v>
      </c>
      <c r="I130" s="473">
        <v>161.49299999999999</v>
      </c>
      <c r="J130" s="473">
        <v>161.19499999999999</v>
      </c>
      <c r="K130" s="230" t="s">
        <v>82</v>
      </c>
      <c r="M130" s="211" t="e">
        <f>+(I130-#REF!)/#REF!</f>
        <v>#REF!</v>
      </c>
    </row>
    <row r="131" spans="2:14" ht="16.5" customHeight="1" thickTop="1" thickBot="1">
      <c r="B131" s="446">
        <f t="shared" si="8"/>
        <v>109</v>
      </c>
      <c r="C131" s="474" t="s">
        <v>174</v>
      </c>
      <c r="D131" s="475" t="s">
        <v>37</v>
      </c>
      <c r="E131" s="476">
        <v>40147</v>
      </c>
      <c r="F131" s="477">
        <v>43613</v>
      </c>
      <c r="G131" s="478">
        <v>80.346000000000004</v>
      </c>
      <c r="H131" s="48" t="s">
        <v>76</v>
      </c>
      <c r="I131" s="48" t="s">
        <v>76</v>
      </c>
      <c r="J131" s="48" t="s">
        <v>76</v>
      </c>
      <c r="K131" s="479" t="s">
        <v>72</v>
      </c>
      <c r="L131" s="480"/>
      <c r="M131" s="481" t="e">
        <f t="shared" ref="M131:M137" si="10">+(J131-I131)/I131</f>
        <v>#VALUE!</v>
      </c>
      <c r="N131" s="480"/>
    </row>
    <row r="132" spans="2:14" ht="16.5" customHeight="1" thickTop="1">
      <c r="B132" s="446">
        <f t="shared" si="8"/>
        <v>110</v>
      </c>
      <c r="C132" s="482" t="s">
        <v>175</v>
      </c>
      <c r="D132" s="483" t="s">
        <v>10</v>
      </c>
      <c r="E132" s="476">
        <v>42352</v>
      </c>
      <c r="F132" s="484">
        <v>44347</v>
      </c>
      <c r="G132" s="485">
        <v>130.59299999999999</v>
      </c>
      <c r="H132" s="70">
        <v>5414.1970000000001</v>
      </c>
      <c r="I132" s="70">
        <v>5488.1540000000005</v>
      </c>
      <c r="J132" s="70">
        <v>5495.7749999999996</v>
      </c>
      <c r="K132" s="214"/>
      <c r="M132" s="231">
        <f t="shared" si="10"/>
        <v>1.3886272141778791E-3</v>
      </c>
    </row>
    <row r="133" spans="2:14" ht="18" customHeight="1">
      <c r="B133" s="446">
        <f t="shared" si="8"/>
        <v>111</v>
      </c>
      <c r="C133" s="486" t="s">
        <v>176</v>
      </c>
      <c r="D133" s="487" t="s">
        <v>33</v>
      </c>
      <c r="E133" s="488">
        <v>42580</v>
      </c>
      <c r="F133" s="489">
        <v>43979</v>
      </c>
      <c r="G133" s="490">
        <v>99.012</v>
      </c>
      <c r="H133" s="233">
        <v>5461.1639999999998</v>
      </c>
      <c r="I133" s="449">
        <v>5696.7280000000001</v>
      </c>
      <c r="J133" s="48" t="s">
        <v>87</v>
      </c>
      <c r="K133" s="491"/>
      <c r="L133" s="492"/>
      <c r="M133" s="493" t="e">
        <f t="shared" si="10"/>
        <v>#VALUE!</v>
      </c>
      <c r="N133" s="492"/>
    </row>
    <row r="134" spans="2:14" ht="16.5" customHeight="1">
      <c r="B134" s="494">
        <f t="shared" si="8"/>
        <v>112</v>
      </c>
      <c r="C134" s="495" t="s">
        <v>177</v>
      </c>
      <c r="D134" s="496" t="s">
        <v>23</v>
      </c>
      <c r="E134" s="497">
        <v>42920</v>
      </c>
      <c r="F134" s="498">
        <v>44349</v>
      </c>
      <c r="G134" s="499">
        <v>1.5940000000000001</v>
      </c>
      <c r="H134" s="70">
        <v>85.641000000000005</v>
      </c>
      <c r="I134" s="70">
        <v>90.692999999999998</v>
      </c>
      <c r="J134" s="70">
        <v>91.352999999999994</v>
      </c>
      <c r="K134" s="500"/>
      <c r="L134" s="501"/>
      <c r="M134" s="502">
        <f t="shared" si="10"/>
        <v>7.277298137673212E-3</v>
      </c>
      <c r="N134" s="501"/>
    </row>
    <row r="135" spans="2:14" ht="16.5" customHeight="1">
      <c r="B135" s="494">
        <f t="shared" si="8"/>
        <v>113</v>
      </c>
      <c r="C135" s="495" t="s">
        <v>178</v>
      </c>
      <c r="D135" s="503" t="s">
        <v>10</v>
      </c>
      <c r="E135" s="504">
        <v>43416</v>
      </c>
      <c r="F135" s="484">
        <v>44347</v>
      </c>
      <c r="G135" s="499">
        <v>105.254</v>
      </c>
      <c r="H135" s="505">
        <v>4570.3959999999997</v>
      </c>
      <c r="I135" s="505">
        <v>4639.0110000000004</v>
      </c>
      <c r="J135" s="505">
        <v>4636.3190000000004</v>
      </c>
      <c r="K135" s="506"/>
      <c r="L135" s="507"/>
      <c r="M135" s="508">
        <f t="shared" si="10"/>
        <v>-5.8029610190620526E-4</v>
      </c>
      <c r="N135" s="507"/>
    </row>
    <row r="136" spans="2:14" ht="16.5" customHeight="1">
      <c r="B136" s="494">
        <f t="shared" si="8"/>
        <v>114</v>
      </c>
      <c r="C136" s="482" t="s">
        <v>179</v>
      </c>
      <c r="D136" s="509" t="s">
        <v>120</v>
      </c>
      <c r="E136" s="497">
        <v>43507</v>
      </c>
      <c r="F136" s="510">
        <v>44308</v>
      </c>
      <c r="G136" s="499">
        <v>0.22700000000000001</v>
      </c>
      <c r="H136" s="70">
        <v>10.224</v>
      </c>
      <c r="I136" s="70">
        <v>10.388</v>
      </c>
      <c r="J136" s="70">
        <v>10.379</v>
      </c>
      <c r="K136" s="500"/>
      <c r="L136" s="501"/>
      <c r="M136" s="502">
        <f t="shared" si="10"/>
        <v>-8.6638428956491544E-4</v>
      </c>
      <c r="N136" s="501"/>
    </row>
    <row r="137" spans="2:14" ht="16.5" customHeight="1" thickBot="1">
      <c r="B137" s="511">
        <f t="shared" si="8"/>
        <v>115</v>
      </c>
      <c r="C137" s="512" t="s">
        <v>180</v>
      </c>
      <c r="D137" s="513" t="s">
        <v>39</v>
      </c>
      <c r="E137" s="514">
        <v>39748</v>
      </c>
      <c r="F137" s="299">
        <v>44344</v>
      </c>
      <c r="G137" s="499">
        <v>5.7279999999999998</v>
      </c>
      <c r="H137" s="515">
        <v>165.46100000000001</v>
      </c>
      <c r="I137" s="516">
        <v>168.42</v>
      </c>
      <c r="J137" s="516">
        <v>168.90299999999999</v>
      </c>
      <c r="K137" s="500"/>
      <c r="L137" s="501"/>
      <c r="M137" s="502">
        <f t="shared" si="10"/>
        <v>2.8678304239401742E-3</v>
      </c>
      <c r="N137" s="501"/>
    </row>
    <row r="138" spans="2:14" ht="16.5" customHeight="1" thickTop="1" thickBot="1">
      <c r="B138" s="517">
        <f t="shared" si="8"/>
        <v>116</v>
      </c>
      <c r="C138" s="518" t="s">
        <v>181</v>
      </c>
      <c r="D138" s="519" t="s">
        <v>10</v>
      </c>
      <c r="E138" s="520">
        <v>42506</v>
      </c>
      <c r="F138" s="520">
        <v>44340</v>
      </c>
      <c r="G138" s="521">
        <v>106.13800000000001</v>
      </c>
      <c r="H138" s="522">
        <v>10549.752</v>
      </c>
      <c r="I138" s="523">
        <v>11222.501</v>
      </c>
      <c r="J138" s="523">
        <v>11250.931</v>
      </c>
      <c r="K138" s="214" t="s">
        <v>72</v>
      </c>
      <c r="M138" s="211" t="e">
        <f>+(#REF!-#REF!)/#REF!</f>
        <v>#REF!</v>
      </c>
    </row>
    <row r="139" spans="2:14" ht="13.5" customHeight="1" thickTop="1" thickBot="1">
      <c r="B139" s="524" t="s">
        <v>182</v>
      </c>
      <c r="C139" s="525"/>
      <c r="D139" s="525"/>
      <c r="E139" s="525"/>
      <c r="F139" s="525"/>
      <c r="G139" s="525"/>
      <c r="H139" s="525"/>
      <c r="I139" s="525"/>
      <c r="J139" s="526"/>
      <c r="K139" s="8"/>
      <c r="L139" s="166"/>
      <c r="M139" s="203"/>
      <c r="N139" s="166"/>
    </row>
    <row r="140" spans="2:14" ht="16.5" customHeight="1" thickTop="1" thickBot="1">
      <c r="B140" s="527">
        <v>117</v>
      </c>
      <c r="C140" s="528" t="s">
        <v>183</v>
      </c>
      <c r="D140" s="529" t="s">
        <v>15</v>
      </c>
      <c r="E140" s="530">
        <v>42024</v>
      </c>
      <c r="F140" s="531">
        <v>44347</v>
      </c>
      <c r="G140" s="532">
        <v>2.806</v>
      </c>
      <c r="H140" s="533">
        <v>137.34700000000001</v>
      </c>
      <c r="I140" s="444">
        <v>122.869</v>
      </c>
      <c r="J140" s="444">
        <v>123.85899999999999</v>
      </c>
      <c r="K140" s="534"/>
      <c r="L140" s="535"/>
      <c r="M140" s="536"/>
      <c r="N140" s="535"/>
    </row>
    <row r="141" spans="2:14" ht="16.5" customHeight="1" thickTop="1">
      <c r="B141" s="9"/>
      <c r="C141" s="9"/>
      <c r="F141" s="539"/>
      <c r="I141" s="540"/>
      <c r="M141" s="203"/>
    </row>
    <row r="142" spans="2:14" s="542" customFormat="1" ht="19.5" customHeight="1">
      <c r="B142" s="9" t="s">
        <v>184</v>
      </c>
      <c r="C142" s="9"/>
      <c r="D142" s="537"/>
      <c r="E142" s="538"/>
      <c r="F142" s="539"/>
      <c r="G142" s="538"/>
      <c r="H142" s="539"/>
      <c r="I142" s="152"/>
      <c r="J142" s="541"/>
      <c r="M142" s="543"/>
    </row>
    <row r="143" spans="2:14" s="542" customFormat="1" ht="19.5" customHeight="1">
      <c r="B143" s="538" t="s">
        <v>185</v>
      </c>
      <c r="C143" s="537"/>
      <c r="D143" s="537"/>
      <c r="E143" s="538"/>
      <c r="F143" s="539"/>
      <c r="G143" s="538"/>
      <c r="H143" s="539"/>
      <c r="I143" s="540"/>
      <c r="J143" s="541"/>
      <c r="M143" s="543"/>
    </row>
    <row r="144" spans="2:14" s="542" customFormat="1" ht="15.75" customHeight="1">
      <c r="B144" s="9" t="s">
        <v>186</v>
      </c>
      <c r="C144" s="537"/>
      <c r="D144" s="537" t="s">
        <v>99</v>
      </c>
      <c r="E144" s="538"/>
      <c r="F144" s="538"/>
      <c r="G144" s="538"/>
      <c r="H144" s="539"/>
      <c r="I144" s="539"/>
      <c r="J144" s="541"/>
      <c r="M144" s="543"/>
    </row>
    <row r="145" spans="1:13" s="542" customFormat="1" ht="15.75" customHeight="1">
      <c r="B145" s="9" t="s">
        <v>187</v>
      </c>
      <c r="C145" s="537"/>
      <c r="D145" s="537" t="s">
        <v>99</v>
      </c>
      <c r="E145" s="538"/>
      <c r="F145" s="538"/>
      <c r="G145" s="538"/>
      <c r="H145" s="539"/>
      <c r="I145" s="539"/>
      <c r="J145" s="541"/>
      <c r="M145" s="543"/>
    </row>
    <row r="146" spans="1:13" s="542" customFormat="1" ht="15.75" customHeight="1">
      <c r="B146" s="542" t="s">
        <v>188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1:13" s="542" customFormat="1" ht="15" customHeight="1">
      <c r="A147" s="544"/>
      <c r="B147" s="545" t="s">
        <v>189</v>
      </c>
      <c r="C147" s="546"/>
      <c r="D147" s="546"/>
      <c r="E147" s="538"/>
      <c r="F147" s="538"/>
      <c r="G147" s="538"/>
      <c r="H147" s="539"/>
      <c r="I147" s="539"/>
      <c r="J147" s="541"/>
      <c r="M147" s="543"/>
    </row>
    <row r="148" spans="1:13" s="542" customFormat="1" ht="15.75" customHeight="1">
      <c r="B148" s="538"/>
      <c r="C148" s="537"/>
      <c r="D148" s="537" t="s">
        <v>99</v>
      </c>
      <c r="E148" s="538"/>
      <c r="F148" s="538"/>
      <c r="G148" s="538"/>
      <c r="H148" s="539"/>
      <c r="I148" s="539"/>
      <c r="J148" s="541"/>
      <c r="M148" s="543"/>
    </row>
    <row r="149" spans="1:13" s="542" customFormat="1" ht="15.75" customHeight="1">
      <c r="B149" s="538"/>
      <c r="C149" s="537"/>
      <c r="D149" s="537"/>
      <c r="E149" s="547"/>
      <c r="F149" s="538"/>
      <c r="G149" s="538"/>
      <c r="H149" s="539"/>
      <c r="I149" s="539"/>
      <c r="J149" s="541"/>
      <c r="M149" s="543"/>
    </row>
    <row r="150" spans="1:13" s="542" customFormat="1" ht="15.75" customHeight="1">
      <c r="B150" s="538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1:13" s="542" customFormat="1" ht="15.75" customHeight="1">
      <c r="B151" s="538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1:13" s="542" customFormat="1" ht="15" customHeight="1">
      <c r="B152" s="538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1:13" s="542" customFormat="1" ht="15.75" customHeight="1">
      <c r="B153" s="538"/>
      <c r="C153" s="537"/>
      <c r="D153" s="537"/>
      <c r="E153" s="547"/>
      <c r="F153" s="538"/>
      <c r="G153" s="538"/>
      <c r="H153" s="539"/>
      <c r="I153" s="539"/>
      <c r="J153" s="541"/>
      <c r="M153" s="543"/>
    </row>
    <row r="154" spans="1:13" s="542" customFormat="1" ht="15.75" customHeight="1">
      <c r="B154" s="538"/>
      <c r="C154" s="537"/>
      <c r="D154" s="537"/>
      <c r="E154" s="538"/>
      <c r="F154" s="538"/>
      <c r="G154" s="538"/>
      <c r="H154" s="539"/>
      <c r="I154" s="539"/>
      <c r="J154" s="541" t="s">
        <v>99</v>
      </c>
      <c r="M154" s="543"/>
    </row>
    <row r="155" spans="1:13" s="542" customFormat="1" ht="15.75" customHeight="1">
      <c r="B155" s="538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1:13" s="542" customFormat="1" ht="15.75" customHeight="1">
      <c r="B156" s="538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1:13" s="542" customFormat="1" ht="15.75" customHeight="1">
      <c r="B157" s="538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1:13" s="542" customFormat="1" ht="15.75" customHeight="1">
      <c r="B158" s="538"/>
      <c r="C158" s="547"/>
      <c r="D158" s="537"/>
      <c r="E158" s="538"/>
      <c r="F158" s="538"/>
      <c r="G158" s="538"/>
      <c r="H158" s="539"/>
      <c r="I158" s="539"/>
      <c r="J158" s="541"/>
      <c r="M158" s="543"/>
    </row>
    <row r="159" spans="1:13" s="542" customFormat="1" ht="15.75" customHeight="1">
      <c r="B159" s="538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1:13" s="542" customFormat="1" ht="15.75" customHeight="1">
      <c r="B160" s="538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38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38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38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38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38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38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38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38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38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38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38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38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38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38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38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38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38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38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38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38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38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38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38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38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38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38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38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38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38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38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38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38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38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38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38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38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38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38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38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38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38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38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38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38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38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38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38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38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38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38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38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38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38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38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38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38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38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38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38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38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38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38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38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38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38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38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38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38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38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38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38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38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38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38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38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38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38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38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38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38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38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38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38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38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38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38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38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38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38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38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38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38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38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38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38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38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38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38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38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38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38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38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38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38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38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38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38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38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38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38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38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38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38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38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38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38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38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38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38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38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38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38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38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38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38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38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38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38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38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38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38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38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38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38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38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38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38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38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38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38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38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38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38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38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38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38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38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38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38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38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38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38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38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38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38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38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38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38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38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38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38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38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38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38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38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38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38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38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38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38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38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38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38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38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38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38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38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38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38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38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38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38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38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38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38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38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38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38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38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38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38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38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38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38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38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38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38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38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38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38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38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38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38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38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38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38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38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38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38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38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38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38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38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38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38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38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38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38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38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38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38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38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38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38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38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38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38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38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38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38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38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38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38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38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38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38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38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38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38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38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38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38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38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38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38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38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38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38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38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38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38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38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38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38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38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38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38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38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38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38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38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38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38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38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38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38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38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38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38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38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38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38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38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38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38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38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38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38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38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38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38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38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38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38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38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38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38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38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38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38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38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38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38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38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38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38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38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38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38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38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38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38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38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38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38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38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38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38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38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38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38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38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38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38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38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38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38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38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38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38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38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38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38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38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38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38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38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38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38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38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38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38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38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38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38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38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38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38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38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38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38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32" customFormat="1" ht="15.75" customHeight="1">
      <c r="A502" s="9"/>
      <c r="B502" s="538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32" customFormat="1" ht="15.75" customHeight="1">
      <c r="A503" s="9"/>
      <c r="B503" s="538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32" customFormat="1" ht="15.75" customHeight="1">
      <c r="A504" s="9"/>
      <c r="B504" s="538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32" customFormat="1" ht="15.75" customHeight="1">
      <c r="A505" s="9"/>
      <c r="B505" s="538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32" customFormat="1" ht="15.75" customHeight="1">
      <c r="A506" s="9"/>
      <c r="B506" s="538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32" customFormat="1" ht="15.75" customHeight="1">
      <c r="A507" s="9"/>
      <c r="B507" s="538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32" customFormat="1" ht="15.75" customHeight="1">
      <c r="A508" s="9"/>
      <c r="B508" s="9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1"/>
      <c r="I509" s="501"/>
      <c r="J509" s="548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1"/>
      <c r="I510" s="501"/>
      <c r="J510" s="548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1"/>
      <c r="I511" s="501"/>
      <c r="J511" s="548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1"/>
      <c r="I512" s="501"/>
      <c r="J512" s="548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1"/>
      <c r="I513" s="501"/>
      <c r="J513" s="548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1"/>
      <c r="I514" s="501"/>
      <c r="J514" s="548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1"/>
      <c r="I515" s="501"/>
      <c r="J515" s="548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1"/>
      <c r="I516" s="501"/>
      <c r="J516" s="548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1"/>
      <c r="I517" s="501"/>
      <c r="J517" s="548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1"/>
      <c r="I518" s="501"/>
      <c r="J518" s="548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1"/>
      <c r="I519" s="501"/>
      <c r="J519" s="548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1"/>
      <c r="I520" s="501"/>
      <c r="J520" s="548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1"/>
      <c r="I521" s="501"/>
      <c r="J521" s="548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1"/>
      <c r="I522" s="501"/>
      <c r="J522" s="548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1"/>
      <c r="I523" s="501"/>
      <c r="J523" s="548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1"/>
      <c r="I524" s="501"/>
      <c r="J524" s="548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1"/>
      <c r="I525" s="501"/>
      <c r="J525" s="548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1"/>
      <c r="I526" s="501"/>
      <c r="J526" s="548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1"/>
      <c r="I527" s="501"/>
      <c r="J527" s="548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1"/>
      <c r="I528" s="501"/>
      <c r="J528" s="548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1"/>
      <c r="I529" s="501"/>
      <c r="J529" s="548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1"/>
      <c r="I530" s="501"/>
      <c r="J530" s="548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1"/>
      <c r="I531" s="501"/>
      <c r="J531" s="548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1"/>
      <c r="I532" s="501"/>
      <c r="J532" s="548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1"/>
      <c r="I533" s="501"/>
      <c r="J533" s="548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1"/>
      <c r="I534" s="501"/>
      <c r="J534" s="548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1"/>
      <c r="I535" s="501"/>
      <c r="J535" s="548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1"/>
      <c r="I536" s="501"/>
      <c r="J536" s="548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1"/>
      <c r="I537" s="501"/>
      <c r="J537" s="548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1"/>
      <c r="I538" s="501"/>
      <c r="J538" s="548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1"/>
      <c r="I539" s="501"/>
      <c r="J539" s="548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1"/>
      <c r="I540" s="501"/>
      <c r="J540" s="548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1"/>
      <c r="I541" s="501"/>
      <c r="J541" s="548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1"/>
      <c r="I542" s="501"/>
      <c r="J542" s="548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1"/>
      <c r="I543" s="501"/>
      <c r="J543" s="548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1"/>
      <c r="I544" s="501"/>
      <c r="J544" s="548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1"/>
      <c r="I545" s="501"/>
      <c r="J545" s="548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1"/>
      <c r="I546" s="501"/>
      <c r="J546" s="548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1"/>
      <c r="I547" s="501"/>
      <c r="J547" s="548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1"/>
      <c r="I548" s="501"/>
      <c r="J548" s="548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1"/>
      <c r="I549" s="501"/>
      <c r="J549" s="548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1"/>
      <c r="I550" s="501"/>
      <c r="J550" s="548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1"/>
      <c r="I551" s="501"/>
      <c r="J551" s="548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1"/>
      <c r="I552" s="501"/>
      <c r="J552" s="548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1"/>
      <c r="I553" s="501"/>
      <c r="J553" s="548"/>
      <c r="K553" s="9"/>
      <c r="L553" s="9"/>
      <c r="M553" s="10"/>
      <c r="N553" s="9"/>
    </row>
    <row r="554" spans="1:14" s="32" customFormat="1" ht="15.75" customHeight="1">
      <c r="A554" s="9"/>
      <c r="B554" s="9"/>
      <c r="C554" s="9"/>
      <c r="D554" s="9"/>
      <c r="E554" s="9"/>
      <c r="F554" s="9"/>
      <c r="G554" s="9"/>
      <c r="H554" s="501"/>
      <c r="I554" s="501"/>
      <c r="J554" s="548"/>
      <c r="K554" s="9"/>
      <c r="L554" s="9"/>
      <c r="M554" s="10"/>
      <c r="N554" s="9"/>
    </row>
    <row r="555" spans="1:14" s="32" customFormat="1" ht="15.75" customHeight="1">
      <c r="A555" s="9"/>
      <c r="B555" s="538"/>
      <c r="C555" s="9"/>
      <c r="D555" s="9"/>
      <c r="E555" s="9"/>
      <c r="F555" s="9"/>
      <c r="G555" s="9"/>
      <c r="H555" s="501"/>
      <c r="I555" s="501"/>
      <c r="J555" s="548"/>
      <c r="K555" s="9"/>
      <c r="L555" s="9"/>
      <c r="M555" s="10"/>
      <c r="N555" s="9"/>
    </row>
    <row r="556" spans="1:14" s="32" customFormat="1" ht="15.75" customHeight="1">
      <c r="A556" s="9"/>
      <c r="B556" s="538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32" customFormat="1" ht="15.75" customHeight="1">
      <c r="A557" s="9"/>
      <c r="B557" s="538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549"/>
    </row>
    <row r="571" spans="2:14" s="550" customFormat="1" ht="18.75" customHeight="1">
      <c r="B571" s="538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538" customFormat="1" ht="15.75" customHeight="1">
      <c r="A587" s="9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99</v>
      </c>
    </row>
    <row r="594" spans="1:14" s="539" customFormat="1" ht="15" customHeight="1">
      <c r="A594" s="9"/>
      <c r="B594" s="538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D1:D596"/>
  <mergeCells count="33">
    <mergeCell ref="B95:J95"/>
    <mergeCell ref="B97:K97"/>
    <mergeCell ref="B106:J106"/>
    <mergeCell ref="B121:J121"/>
    <mergeCell ref="B139:J139"/>
    <mergeCell ref="B147:D147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09-11-2021</vt:lpstr>
      <vt:lpstr>'09-11-2021'!Zone_d_impression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2021-11-09T14:48:17Z</dcterms:created>
  <dcterms:modified xsi:type="dcterms:W3CDTF">2021-11-09T14:48:45Z</dcterms:modified>
</cp:coreProperties>
</file>