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1-11-2021" sheetId="1" r:id="rId1"/>
  </sheets>
  <definedNames>
    <definedName name="_xlnm._FilterDatabase" localSheetId="0" hidden="1">'01-11-2021'!$D$1:$D$596</definedName>
    <definedName name="_xlnm.Print_Area" localSheetId="0">'01-11-2021'!$B$1:$N$141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<sst xmlns="http://schemas.openxmlformats.org/spreadsheetml/2006/main" count="314" uniqueCount="190">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</sst>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12" zoomScale="94" zoomScaleNormal="94" zoomScaleSheetLayoutView="100" workbookViewId="0">
      <selection activeCell="P121" sqref="P121"/>
    </sheetView>
  </sheetViews>
  <sheetFormatPr baseColWidth="10" defaultColWidth="11.42578125" defaultRowHeight="15.75"/>
  <cols>
    <col min="1" max="1" width="2.7109375" style="2" customWidth="1"/>
    <col min="2" max="2" width="4" style="475" customWidth="1"/>
    <col min="3" max="3" width="41.140625" style="474" customWidth="1"/>
    <col min="4" max="4" width="42" style="474" customWidth="1"/>
    <col min="5" max="5" width="13" style="475" customWidth="1"/>
    <col min="6" max="6" width="10.28515625" style="475" customWidth="1"/>
    <col min="7" max="7" width="10.140625" style="475" customWidth="1"/>
    <col min="8" max="8" width="20" style="476" customWidth="1"/>
    <col min="9" max="9" width="21.42578125" style="476" customWidth="1"/>
    <col min="10" max="10" width="19.14062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35" t="s">
        <v>0</v>
      </c>
      <c r="C1" s="536"/>
      <c r="D1" s="537" t="s">
        <v>1</v>
      </c>
      <c r="E1" s="538" t="s">
        <v>2</v>
      </c>
      <c r="F1" s="539"/>
      <c r="G1" s="544" t="s">
        <v>3</v>
      </c>
      <c r="H1" s="536"/>
      <c r="I1" s="537" t="s">
        <v>4</v>
      </c>
      <c r="J1" s="547" t="s">
        <v>5</v>
      </c>
      <c r="K1" s="1"/>
    </row>
    <row r="2" spans="2:14" ht="10.5" customHeight="1">
      <c r="B2" s="514"/>
      <c r="C2" s="515"/>
      <c r="D2" s="519"/>
      <c r="E2" s="540"/>
      <c r="F2" s="541"/>
      <c r="G2" s="545"/>
      <c r="H2" s="515"/>
      <c r="I2" s="519"/>
      <c r="J2" s="548"/>
      <c r="K2" s="1"/>
    </row>
    <row r="3" spans="2:14" ht="12.75" customHeight="1" thickBot="1">
      <c r="B3" s="516"/>
      <c r="C3" s="517"/>
      <c r="D3" s="520"/>
      <c r="E3" s="542"/>
      <c r="F3" s="543"/>
      <c r="G3" s="546"/>
      <c r="H3" s="517"/>
      <c r="I3" s="520"/>
      <c r="J3" s="549"/>
      <c r="K3" s="1"/>
    </row>
    <row r="4" spans="2:14" ht="18" customHeight="1" thickTop="1" thickBot="1">
      <c r="B4" s="529" t="s">
        <v>6</v>
      </c>
      <c r="C4" s="530"/>
      <c r="D4" s="530"/>
      <c r="E4" s="530"/>
      <c r="F4" s="530"/>
      <c r="G4" s="530"/>
      <c r="H4" s="530"/>
      <c r="I4" s="530"/>
      <c r="J4" s="531"/>
      <c r="K4" s="1"/>
      <c r="M4" s="4" t="s">
        <v>7</v>
      </c>
    </row>
    <row r="5" spans="2:14" ht="17.25" customHeight="1" thickTop="1" thickBot="1">
      <c r="B5" s="485" t="s">
        <v>8</v>
      </c>
      <c r="C5" s="486"/>
      <c r="D5" s="486"/>
      <c r="E5" s="486"/>
      <c r="F5" s="486"/>
      <c r="G5" s="486"/>
      <c r="H5" s="486"/>
      <c r="I5" s="486"/>
      <c r="J5" s="487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207.01599999999999</v>
      </c>
      <c r="J6" s="12">
        <v>207.09800000000001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141.733</v>
      </c>
      <c r="J7" s="21">
        <v>141.79499999999999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118.3</v>
      </c>
      <c r="J8" s="25">
        <v>118.348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127.15</v>
      </c>
      <c r="J9" s="21">
        <v>127.212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123.604</v>
      </c>
      <c r="J10" s="21">
        <v>123.652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123.054</v>
      </c>
      <c r="J11" s="33">
        <v>123.11499999999999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118.80500000000001</v>
      </c>
      <c r="J12" s="21">
        <v>118.85599999999999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48.082999999999998</v>
      </c>
      <c r="J13" s="43">
        <v>48.098999999999997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34.548999999999999</v>
      </c>
      <c r="J14" s="43">
        <v>34.564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117.29</v>
      </c>
      <c r="J15" s="43">
        <v>117.343</v>
      </c>
      <c r="K15" s="13"/>
      <c r="L15" s="36"/>
      <c r="M15" s="14"/>
      <c r="N15" s="49"/>
    </row>
    <row r="16" spans="2:14" ht="17.25" customHeight="1" thickTop="1" thickBot="1">
      <c r="B16" s="485" t="s">
        <v>27</v>
      </c>
      <c r="C16" s="486"/>
      <c r="D16" s="486"/>
      <c r="E16" s="486"/>
      <c r="F16" s="492"/>
      <c r="G16" s="486"/>
      <c r="H16" s="486"/>
      <c r="I16" s="486"/>
      <c r="J16" s="532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18.291</v>
      </c>
      <c r="J17" s="12">
        <v>18.298999999999999</v>
      </c>
      <c r="K17" s="13"/>
      <c r="L17" s="14"/>
      <c r="M17" s="15"/>
      <c r="N17" s="14"/>
    </row>
    <row r="18" spans="2:14" s="14" customFormat="1" ht="18" customHeight="1" thickTop="1" thickBot="1">
      <c r="B18" s="55">
        <f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129.61000000000001</v>
      </c>
      <c r="J18" s="43">
        <v>129.63999999999999</v>
      </c>
      <c r="K18" s="13"/>
      <c r="M18" s="15"/>
    </row>
    <row r="19" spans="2:14" s="14" customFormat="1" ht="18" customHeight="1" thickTop="1" thickBot="1">
      <c r="B19" s="55">
        <f t="shared" ref="B19:B23" si="1">+B18+1</f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1.1910000000000001</v>
      </c>
      <c r="J19" s="43">
        <v>1.1910000000000001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124.22</v>
      </c>
      <c r="J20" s="33">
        <v>124.265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3">
        <v>12.076000000000001</v>
      </c>
      <c r="J21" s="73">
        <v>12.082000000000001</v>
      </c>
      <c r="K21" s="74"/>
      <c r="L21" s="75"/>
      <c r="M21" s="76"/>
      <c r="N21" s="77"/>
    </row>
    <row r="22" spans="2:14" s="14" customFormat="1" ht="18" customHeight="1">
      <c r="B22" s="68">
        <f t="shared" si="1"/>
        <v>16</v>
      </c>
      <c r="C22" s="78" t="s">
        <v>38</v>
      </c>
      <c r="D22" s="79" t="s">
        <v>39</v>
      </c>
      <c r="E22" s="71">
        <v>39175</v>
      </c>
      <c r="F22" s="80"/>
      <c r="G22" s="81"/>
      <c r="H22" s="43">
        <v>166.48400000000001</v>
      </c>
      <c r="I22" s="43">
        <v>174.27699999999999</v>
      </c>
      <c r="J22" s="43">
        <v>174.35599999999999</v>
      </c>
      <c r="K22" s="13"/>
    </row>
    <row r="23" spans="2:14" s="14" customFormat="1" ht="18" customHeight="1" thickBot="1">
      <c r="B23" s="68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86">
        <v>11.577999999999999</v>
      </c>
      <c r="I23" s="86">
        <v>12.009</v>
      </c>
      <c r="J23" s="86">
        <v>12.013999999999999</v>
      </c>
      <c r="K23" s="13"/>
    </row>
    <row r="24" spans="2:14" ht="17.25" customHeight="1" thickTop="1" thickBot="1">
      <c r="B24" s="68">
        <f>+B23+1</f>
        <v>18</v>
      </c>
      <c r="C24" s="87" t="s">
        <v>41</v>
      </c>
      <c r="D24" s="88" t="s">
        <v>42</v>
      </c>
      <c r="E24" s="89">
        <v>42356</v>
      </c>
      <c r="F24" s="19"/>
      <c r="G24" s="90"/>
      <c r="H24" s="21">
        <v>94.477000000000004</v>
      </c>
      <c r="I24" s="43">
        <v>99.143000000000001</v>
      </c>
      <c r="J24" s="43">
        <v>99.185000000000002</v>
      </c>
      <c r="K24" s="13"/>
      <c r="L24" s="14"/>
      <c r="M24" s="15"/>
      <c r="N24" s="14"/>
    </row>
    <row r="25" spans="2:14" ht="17.25" customHeight="1" thickTop="1" thickBot="1">
      <c r="B25" s="68">
        <f>+B24+1</f>
        <v>19</v>
      </c>
      <c r="C25" s="91" t="s">
        <v>43</v>
      </c>
      <c r="D25" s="28" t="s">
        <v>44</v>
      </c>
      <c r="E25" s="71">
        <v>44431</v>
      </c>
      <c r="F25" s="92"/>
      <c r="G25" s="48"/>
      <c r="H25" s="93"/>
      <c r="I25" s="94">
        <v>101.104</v>
      </c>
      <c r="J25" s="94">
        <v>101.154</v>
      </c>
      <c r="K25" s="13"/>
      <c r="L25" s="36"/>
      <c r="M25" s="14"/>
      <c r="N25" s="95"/>
    </row>
    <row r="26" spans="2:14" ht="18" customHeight="1" thickTop="1" thickBot="1">
      <c r="B26" s="533" t="s">
        <v>45</v>
      </c>
      <c r="C26" s="534"/>
      <c r="D26" s="534"/>
      <c r="E26" s="534"/>
      <c r="F26" s="534"/>
      <c r="G26" s="534"/>
      <c r="H26" s="534"/>
      <c r="I26" s="534"/>
      <c r="J26" s="532"/>
      <c r="K26" s="13"/>
      <c r="L26" s="14"/>
      <c r="M26" s="96"/>
      <c r="N26" s="14"/>
    </row>
    <row r="27" spans="2:14" ht="18" customHeight="1" thickTop="1" thickBot="1">
      <c r="B27" s="97">
        <v>20</v>
      </c>
      <c r="C27" s="98" t="s">
        <v>46</v>
      </c>
      <c r="D27" s="99" t="s">
        <v>47</v>
      </c>
      <c r="E27" s="100">
        <v>38740</v>
      </c>
      <c r="F27" s="101"/>
      <c r="G27" s="102"/>
      <c r="H27" s="103">
        <v>1.8460000000000001</v>
      </c>
      <c r="I27" s="104">
        <v>1.93</v>
      </c>
      <c r="J27" s="104">
        <v>1.9330000000000001</v>
      </c>
      <c r="K27" s="105" t="s">
        <v>48</v>
      </c>
      <c r="L27" s="14"/>
      <c r="M27" s="15" t="e">
        <f>+(I27-#REF!)/#REF!</f>
        <v>#REF!</v>
      </c>
      <c r="N27" s="14"/>
    </row>
    <row r="28" spans="2:14" ht="18" customHeight="1" thickTop="1" thickBot="1">
      <c r="B28" s="485" t="s">
        <v>49</v>
      </c>
      <c r="C28" s="486"/>
      <c r="D28" s="486"/>
      <c r="E28" s="486"/>
      <c r="F28" s="486"/>
      <c r="G28" s="486"/>
      <c r="H28" s="486"/>
      <c r="I28" s="486"/>
      <c r="J28" s="487"/>
      <c r="K28" s="13"/>
      <c r="L28" s="14"/>
      <c r="M28" s="106"/>
      <c r="N28" s="14"/>
    </row>
    <row r="29" spans="2:14" ht="17.25" customHeight="1" thickTop="1">
      <c r="B29" s="107">
        <v>21</v>
      </c>
      <c r="C29" s="108" t="s">
        <v>50</v>
      </c>
      <c r="D29" s="8" t="s">
        <v>10</v>
      </c>
      <c r="E29" s="109">
        <v>34106</v>
      </c>
      <c r="F29" s="110"/>
      <c r="G29" s="111"/>
      <c r="H29" s="94">
        <v>63.360999999999997</v>
      </c>
      <c r="I29" s="112">
        <v>65.465999999999994</v>
      </c>
      <c r="J29" s="112">
        <v>65.486000000000004</v>
      </c>
      <c r="K29" s="13"/>
      <c r="L29" s="14"/>
      <c r="M29" s="113"/>
      <c r="N29" s="14"/>
    </row>
    <row r="30" spans="2:14" ht="17.25" customHeight="1" thickBot="1">
      <c r="B30" s="114">
        <v>22</v>
      </c>
      <c r="C30" s="17" t="s">
        <v>51</v>
      </c>
      <c r="D30" s="8" t="s">
        <v>10</v>
      </c>
      <c r="E30" s="115">
        <v>34449</v>
      </c>
      <c r="F30" s="116"/>
      <c r="G30" s="24"/>
      <c r="H30" s="43">
        <v>132.55799999999999</v>
      </c>
      <c r="I30" s="117">
        <v>138.083</v>
      </c>
      <c r="J30" s="117">
        <v>138.108</v>
      </c>
      <c r="K30" s="118"/>
      <c r="L30" s="119"/>
      <c r="M30" s="119"/>
      <c r="N30" s="120"/>
    </row>
    <row r="31" spans="2:14" ht="17.25" customHeight="1" thickTop="1" thickBot="1">
      <c r="B31" s="114">
        <v>23</v>
      </c>
      <c r="C31" s="122" t="s">
        <v>52</v>
      </c>
      <c r="D31" s="8" t="s">
        <v>10</v>
      </c>
      <c r="E31" s="123">
        <v>681</v>
      </c>
      <c r="F31" s="124"/>
      <c r="G31" s="24"/>
      <c r="H31" s="125">
        <v>105.73699999999999</v>
      </c>
      <c r="I31" s="126">
        <v>109.139</v>
      </c>
      <c r="J31" s="126">
        <v>109.28</v>
      </c>
      <c r="K31" s="118"/>
      <c r="L31" s="119"/>
      <c r="M31" s="119"/>
      <c r="N31" s="120"/>
    </row>
    <row r="32" spans="2:14" ht="17.25" customHeight="1" thickTop="1" thickBot="1">
      <c r="B32" s="127">
        <v>24</v>
      </c>
      <c r="C32" s="128" t="s">
        <v>53</v>
      </c>
      <c r="D32" s="129" t="s">
        <v>23</v>
      </c>
      <c r="E32" s="130">
        <v>43878</v>
      </c>
      <c r="F32" s="131"/>
      <c r="G32" s="48"/>
      <c r="H32" s="132">
        <v>105.648</v>
      </c>
      <c r="I32" s="133">
        <v>110.20699999999999</v>
      </c>
      <c r="J32" s="133">
        <v>110.256</v>
      </c>
      <c r="K32" s="13"/>
      <c r="L32" s="14"/>
      <c r="M32" s="134"/>
      <c r="N32" s="14"/>
    </row>
    <row r="33" spans="2:14" ht="14.25" customHeight="1" thickTop="1" thickBot="1">
      <c r="B33" s="491" t="s">
        <v>54</v>
      </c>
      <c r="C33" s="492"/>
      <c r="D33" s="492"/>
      <c r="E33" s="492"/>
      <c r="F33" s="492"/>
      <c r="G33" s="492"/>
      <c r="H33" s="492"/>
      <c r="I33" s="492"/>
      <c r="J33" s="493"/>
      <c r="K33" s="136"/>
      <c r="L33" s="137"/>
      <c r="M33" s="138"/>
      <c r="N33" s="137"/>
    </row>
    <row r="34" spans="2:14" ht="18" customHeight="1" thickTop="1" thickBot="1">
      <c r="B34" s="139">
        <v>25</v>
      </c>
      <c r="C34" s="140" t="s">
        <v>55</v>
      </c>
      <c r="D34" s="141" t="s">
        <v>56</v>
      </c>
      <c r="E34" s="142">
        <v>39540</v>
      </c>
      <c r="F34" s="143"/>
      <c r="G34" s="111"/>
      <c r="H34" s="12">
        <v>135.529</v>
      </c>
      <c r="I34" s="12">
        <v>138.99600000000001</v>
      </c>
      <c r="J34" s="12">
        <v>139.23500000000001</v>
      </c>
      <c r="K34" s="13"/>
      <c r="L34" s="14"/>
      <c r="M34" s="15"/>
      <c r="N34" s="14"/>
    </row>
    <row r="35" spans="2:14" s="14" customFormat="1" ht="16.5" customHeight="1" thickTop="1" thickBot="1">
      <c r="B35" s="114">
        <f>B34+1</f>
        <v>26</v>
      </c>
      <c r="C35" s="144" t="s">
        <v>57</v>
      </c>
      <c r="D35" s="141" t="s">
        <v>56</v>
      </c>
      <c r="E35" s="145">
        <v>39540</v>
      </c>
      <c r="F35" s="146"/>
      <c r="G35" s="42"/>
      <c r="H35" s="43">
        <v>519.15200000000004</v>
      </c>
      <c r="I35" s="43">
        <v>532.20399999999995</v>
      </c>
      <c r="J35" s="43">
        <v>532.87099999999998</v>
      </c>
      <c r="K35" s="13"/>
      <c r="M35" s="15"/>
    </row>
    <row r="36" spans="2:14" ht="17.25" customHeight="1" thickTop="1" thickBot="1">
      <c r="B36" s="114">
        <f t="shared" ref="B36:B43" si="2">B35+1</f>
        <v>27</v>
      </c>
      <c r="C36" s="144" t="s">
        <v>58</v>
      </c>
      <c r="D36" s="147" t="s">
        <v>59</v>
      </c>
      <c r="E36" s="145">
        <v>39736</v>
      </c>
      <c r="F36" s="146"/>
      <c r="G36" s="148"/>
      <c r="H36" s="43">
        <v>135.68299999999999</v>
      </c>
      <c r="I36" s="43">
        <v>137.06</v>
      </c>
      <c r="J36" s="43">
        <v>137.33500000000001</v>
      </c>
      <c r="K36" s="13"/>
      <c r="L36" s="14"/>
      <c r="M36" s="15"/>
      <c r="N36" s="14"/>
    </row>
    <row r="37" spans="2:14" ht="17.25" customHeight="1" thickTop="1" thickBot="1">
      <c r="B37" s="114">
        <f t="shared" si="2"/>
        <v>28</v>
      </c>
      <c r="C37" s="149" t="s">
        <v>60</v>
      </c>
      <c r="D37" s="147" t="s">
        <v>35</v>
      </c>
      <c r="E37" s="145">
        <v>39657</v>
      </c>
      <c r="F37" s="146"/>
      <c r="G37" s="148"/>
      <c r="H37" s="21">
        <v>168.39699999999999</v>
      </c>
      <c r="I37" s="21">
        <v>172.626</v>
      </c>
      <c r="J37" s="21">
        <v>172.55699999999999</v>
      </c>
      <c r="K37" s="13"/>
      <c r="L37" s="14"/>
      <c r="M37" s="15"/>
      <c r="N37" s="14"/>
    </row>
    <row r="38" spans="2:14" ht="17.25" customHeight="1" thickTop="1" thickBot="1">
      <c r="B38" s="114">
        <f t="shared" si="2"/>
        <v>29</v>
      </c>
      <c r="C38" s="150" t="s">
        <v>61</v>
      </c>
      <c r="D38" s="151" t="s">
        <v>10</v>
      </c>
      <c r="E38" s="145">
        <v>40427</v>
      </c>
      <c r="F38" s="146"/>
      <c r="G38" s="148"/>
      <c r="H38" s="21">
        <v>95.444000000000003</v>
      </c>
      <c r="I38" s="21">
        <v>99.302000000000007</v>
      </c>
      <c r="J38" s="21">
        <v>99.486000000000004</v>
      </c>
      <c r="K38" s="13"/>
      <c r="L38" s="36"/>
      <c r="M38" s="14"/>
      <c r="N38" s="152"/>
    </row>
    <row r="39" spans="2:14" ht="17.25" customHeight="1" thickTop="1" thickBot="1">
      <c r="B39" s="114">
        <f t="shared" si="2"/>
        <v>30</v>
      </c>
      <c r="C39" s="144" t="s">
        <v>62</v>
      </c>
      <c r="D39" s="153" t="s">
        <v>10</v>
      </c>
      <c r="E39" s="154">
        <v>40672</v>
      </c>
      <c r="F39" s="155"/>
      <c r="G39" s="148"/>
      <c r="H39" s="43">
        <v>125.19</v>
      </c>
      <c r="I39" s="43">
        <v>130.63800000000001</v>
      </c>
      <c r="J39" s="43">
        <v>130.435</v>
      </c>
      <c r="K39" s="13"/>
      <c r="L39" s="36"/>
      <c r="M39" s="14"/>
      <c r="N39" s="49"/>
    </row>
    <row r="40" spans="2:14" s="14" customFormat="1" ht="17.25" customHeight="1" thickTop="1" thickBot="1">
      <c r="B40" s="114">
        <f t="shared" si="2"/>
        <v>31</v>
      </c>
      <c r="C40" s="144" t="s">
        <v>63</v>
      </c>
      <c r="D40" s="156" t="s">
        <v>31</v>
      </c>
      <c r="E40" s="145">
        <v>42003</v>
      </c>
      <c r="F40" s="146"/>
      <c r="G40" s="148"/>
      <c r="H40" s="21">
        <v>160.68199999999999</v>
      </c>
      <c r="I40" s="157">
        <v>172.376</v>
      </c>
      <c r="J40" s="157">
        <v>173.29900000000001</v>
      </c>
      <c r="K40" s="13"/>
      <c r="L40" s="36"/>
      <c r="N40" s="49"/>
    </row>
    <row r="41" spans="2:14" s="14" customFormat="1" ht="15" customHeight="1" thickTop="1" thickBot="1">
      <c r="B41" s="114">
        <f t="shared" si="2"/>
        <v>32</v>
      </c>
      <c r="C41" s="149" t="s">
        <v>64</v>
      </c>
      <c r="D41" s="158" t="s">
        <v>31</v>
      </c>
      <c r="E41" s="159" t="s">
        <v>65</v>
      </c>
      <c r="F41" s="146"/>
      <c r="G41" s="148"/>
      <c r="H41" s="21">
        <v>143.86799999999999</v>
      </c>
      <c r="I41" s="160">
        <v>152.31399999999999</v>
      </c>
      <c r="J41" s="160">
        <v>152.839</v>
      </c>
      <c r="K41" s="13"/>
      <c r="M41" s="15"/>
    </row>
    <row r="42" spans="2:14" ht="15" customHeight="1" thickTop="1" thickBot="1">
      <c r="B42" s="161">
        <f t="shared" si="2"/>
        <v>33</v>
      </c>
      <c r="C42" s="162" t="s">
        <v>66</v>
      </c>
      <c r="D42" s="151" t="s">
        <v>10</v>
      </c>
      <c r="E42" s="163">
        <v>39237</v>
      </c>
      <c r="F42" s="164"/>
      <c r="G42" s="81"/>
      <c r="H42" s="157">
        <v>22</v>
      </c>
      <c r="I42" s="157">
        <v>23.367999999999999</v>
      </c>
      <c r="J42" s="157">
        <v>23.353999999999999</v>
      </c>
      <c r="K42" s="13"/>
      <c r="L42" s="36"/>
      <c r="M42" s="14"/>
      <c r="N42" s="49"/>
    </row>
    <row r="43" spans="2:14" ht="16.5" customHeight="1" thickTop="1" thickBot="1">
      <c r="B43" s="161">
        <f t="shared" si="2"/>
        <v>34</v>
      </c>
      <c r="C43" s="165" t="s">
        <v>67</v>
      </c>
      <c r="D43" s="26" t="s">
        <v>15</v>
      </c>
      <c r="E43" s="71">
        <v>42388</v>
      </c>
      <c r="F43" s="166"/>
      <c r="G43" s="167"/>
      <c r="H43" s="168">
        <v>91.680999999999997</v>
      </c>
      <c r="I43" s="168">
        <v>90.013999999999996</v>
      </c>
      <c r="J43" s="168">
        <v>90.018000000000001</v>
      </c>
      <c r="K43" s="13"/>
      <c r="L43" s="36"/>
      <c r="M43" s="14"/>
      <c r="N43" s="169"/>
    </row>
    <row r="44" spans="2:14" ht="16.5" customHeight="1" thickTop="1" thickBot="1">
      <c r="B44" s="485" t="s">
        <v>68</v>
      </c>
      <c r="C44" s="486"/>
      <c r="D44" s="486"/>
      <c r="E44" s="486"/>
      <c r="F44" s="486"/>
      <c r="G44" s="486"/>
      <c r="H44" s="486"/>
      <c r="I44" s="486"/>
      <c r="J44" s="487"/>
      <c r="K44" s="1"/>
      <c r="M44" s="170"/>
    </row>
    <row r="45" spans="2:14" ht="17.25" customHeight="1" thickTop="1" thickBot="1">
      <c r="B45" s="107">
        <v>35</v>
      </c>
      <c r="C45" s="171" t="s">
        <v>69</v>
      </c>
      <c r="D45" s="141" t="s">
        <v>56</v>
      </c>
      <c r="E45" s="172">
        <v>38022</v>
      </c>
      <c r="F45" s="173"/>
      <c r="G45" s="174"/>
      <c r="H45" s="175">
        <v>2147.5549999999998</v>
      </c>
      <c r="I45" s="176">
        <v>2231.65</v>
      </c>
      <c r="J45" s="176">
        <v>2228.7860000000001</v>
      </c>
      <c r="K45" s="177" t="s">
        <v>70</v>
      </c>
      <c r="M45" s="178">
        <f>+(J45-I45)/I45</f>
        <v>-1.2833553648645766E-3</v>
      </c>
    </row>
    <row r="46" spans="2:14" ht="17.25" customHeight="1" thickTop="1" thickBot="1">
      <c r="B46" s="107">
        <f>B45+1</f>
        <v>36</v>
      </c>
      <c r="C46" s="149" t="s">
        <v>71</v>
      </c>
      <c r="D46" s="147" t="s">
        <v>39</v>
      </c>
      <c r="E46" s="172">
        <v>39745</v>
      </c>
      <c r="F46" s="173"/>
      <c r="G46" s="179"/>
      <c r="H46" s="180">
        <v>125.405</v>
      </c>
      <c r="I46" s="43">
        <v>130.721</v>
      </c>
      <c r="J46" s="43">
        <v>130.917</v>
      </c>
      <c r="K46" s="181" t="s">
        <v>72</v>
      </c>
      <c r="M46" s="178" t="e">
        <f>+(#REF!-#REF!)/#REF!</f>
        <v>#REF!</v>
      </c>
    </row>
    <row r="47" spans="2:14" ht="16.5" customHeight="1" thickTop="1" thickBot="1">
      <c r="B47" s="107">
        <f t="shared" ref="B47:B60" si="3">B46+1</f>
        <v>37</v>
      </c>
      <c r="C47" s="149" t="s">
        <v>73</v>
      </c>
      <c r="D47" s="147" t="s">
        <v>59</v>
      </c>
      <c r="E47" s="172">
        <v>39937</v>
      </c>
      <c r="F47" s="173"/>
      <c r="G47" s="182"/>
      <c r="H47" s="180">
        <v>211.191</v>
      </c>
      <c r="I47" s="21">
        <v>221.06700000000001</v>
      </c>
      <c r="J47" s="21">
        <v>221.63499999999999</v>
      </c>
      <c r="K47" s="181" t="s">
        <v>72</v>
      </c>
      <c r="M47" s="178" t="e">
        <f>+(#REF!-#REF!)/#REF!</f>
        <v>#REF!</v>
      </c>
    </row>
    <row r="48" spans="2:14" ht="17.25" customHeight="1" thickTop="1" thickBot="1">
      <c r="B48" s="107">
        <f t="shared" si="3"/>
        <v>38</v>
      </c>
      <c r="C48" s="149" t="s">
        <v>74</v>
      </c>
      <c r="D48" s="147" t="s">
        <v>75</v>
      </c>
      <c r="E48" s="172">
        <v>39888</v>
      </c>
      <c r="F48" s="173"/>
      <c r="G48" s="182"/>
      <c r="H48" s="180">
        <v>17.599</v>
      </c>
      <c r="I48" s="21" t="s">
        <v>76</v>
      </c>
      <c r="J48" s="21" t="s">
        <v>76</v>
      </c>
      <c r="K48" s="181" t="s">
        <v>72</v>
      </c>
      <c r="M48" s="178" t="e">
        <f>+(#REF!-#REF!)/#REF!</f>
        <v>#REF!</v>
      </c>
    </row>
    <row r="49" spans="1:14" ht="17.25" customHeight="1" thickTop="1" thickBot="1">
      <c r="B49" s="107">
        <f t="shared" si="3"/>
        <v>39</v>
      </c>
      <c r="C49" s="183" t="s">
        <v>77</v>
      </c>
      <c r="D49" s="147" t="s">
        <v>47</v>
      </c>
      <c r="E49" s="172">
        <v>38740</v>
      </c>
      <c r="F49" s="173"/>
      <c r="G49" s="182"/>
      <c r="H49" s="184">
        <v>2.82</v>
      </c>
      <c r="I49" s="94">
        <v>3.0329999999999999</v>
      </c>
      <c r="J49" s="94">
        <v>3.0070000000000001</v>
      </c>
      <c r="K49" s="181"/>
      <c r="M49" s="178">
        <f t="shared" ref="M49:M56" si="4">+(J49-I49)/I49</f>
        <v>-8.5723705901746793E-3</v>
      </c>
    </row>
    <row r="50" spans="1:14" ht="17.25" customHeight="1" thickTop="1" thickBot="1">
      <c r="A50" s="2" t="s">
        <v>78</v>
      </c>
      <c r="B50" s="107">
        <f t="shared" si="3"/>
        <v>40</v>
      </c>
      <c r="C50" s="183" t="s">
        <v>79</v>
      </c>
      <c r="D50" s="147" t="s">
        <v>47</v>
      </c>
      <c r="E50" s="172">
        <v>38740</v>
      </c>
      <c r="F50" s="173"/>
      <c r="G50" s="182"/>
      <c r="H50" s="180">
        <v>2.5350000000000001</v>
      </c>
      <c r="I50" s="21">
        <v>2.7120000000000002</v>
      </c>
      <c r="J50" s="21">
        <v>2.694</v>
      </c>
      <c r="K50" s="185" t="s">
        <v>48</v>
      </c>
      <c r="M50" s="178">
        <f t="shared" si="4"/>
        <v>-6.6371681415930079E-3</v>
      </c>
    </row>
    <row r="51" spans="1:14" ht="17.25" customHeight="1" thickTop="1" thickBot="1">
      <c r="B51" s="107">
        <f t="shared" si="3"/>
        <v>41</v>
      </c>
      <c r="C51" s="186" t="s">
        <v>80</v>
      </c>
      <c r="D51" s="187" t="s">
        <v>37</v>
      </c>
      <c r="E51" s="188">
        <v>41984</v>
      </c>
      <c r="F51" s="189"/>
      <c r="G51" s="179"/>
      <c r="H51" s="190">
        <v>67.912999999999997</v>
      </c>
      <c r="I51" s="191">
        <v>66.745999999999995</v>
      </c>
      <c r="J51" s="191">
        <v>65.522999999999996</v>
      </c>
      <c r="K51" s="181" t="s">
        <v>72</v>
      </c>
      <c r="M51" s="178">
        <f t="shared" si="4"/>
        <v>-1.8323195397476989E-2</v>
      </c>
    </row>
    <row r="52" spans="1:14" ht="17.25" customHeight="1" thickTop="1">
      <c r="B52" s="107">
        <f t="shared" si="3"/>
        <v>42</v>
      </c>
      <c r="C52" s="192" t="s">
        <v>81</v>
      </c>
      <c r="D52" s="193" t="s">
        <v>23</v>
      </c>
      <c r="E52" s="194">
        <v>42087</v>
      </c>
      <c r="F52" s="195"/>
      <c r="G52" s="182"/>
      <c r="H52" s="196">
        <v>1.276</v>
      </c>
      <c r="I52" s="196">
        <v>1.327</v>
      </c>
      <c r="J52" s="196">
        <v>1.3280000000000001</v>
      </c>
      <c r="K52" s="197"/>
      <c r="M52" s="198">
        <f t="shared" si="4"/>
        <v>7.5357950263761262E-4</v>
      </c>
    </row>
    <row r="53" spans="1:14" ht="16.5" customHeight="1">
      <c r="B53" s="107">
        <f t="shared" si="3"/>
        <v>43</v>
      </c>
      <c r="C53" s="199" t="s">
        <v>83</v>
      </c>
      <c r="D53" s="193" t="s">
        <v>23</v>
      </c>
      <c r="E53" s="194">
        <v>42087</v>
      </c>
      <c r="F53" s="195"/>
      <c r="G53" s="182"/>
      <c r="H53" s="190">
        <v>1.2030000000000001</v>
      </c>
      <c r="I53" s="200">
        <v>1.26</v>
      </c>
      <c r="J53" s="200">
        <v>1.242</v>
      </c>
      <c r="K53" s="197"/>
      <c r="M53" s="198">
        <f t="shared" si="4"/>
        <v>-1.4285714285714299E-2</v>
      </c>
    </row>
    <row r="54" spans="1:14" ht="16.5" customHeight="1">
      <c r="B54" s="107">
        <f t="shared" si="3"/>
        <v>44</v>
      </c>
      <c r="C54" s="192" t="s">
        <v>84</v>
      </c>
      <c r="D54" s="193" t="s">
        <v>23</v>
      </c>
      <c r="E54" s="194">
        <v>42087</v>
      </c>
      <c r="F54" s="195"/>
      <c r="G54" s="201"/>
      <c r="H54" s="202">
        <v>1.1779999999999999</v>
      </c>
      <c r="I54" s="43">
        <v>1.2430000000000001</v>
      </c>
      <c r="J54" s="43">
        <v>1.2170000000000001</v>
      </c>
      <c r="K54" s="197"/>
      <c r="M54" s="198">
        <f t="shared" si="4"/>
        <v>-2.0917135961383764E-2</v>
      </c>
    </row>
    <row r="55" spans="1:14" ht="16.5" customHeight="1">
      <c r="B55" s="107">
        <f t="shared" si="3"/>
        <v>45</v>
      </c>
      <c r="C55" s="192" t="s">
        <v>85</v>
      </c>
      <c r="D55" s="193" t="s">
        <v>19</v>
      </c>
      <c r="E55" s="194">
        <v>42317</v>
      </c>
      <c r="F55" s="195"/>
      <c r="G55" s="201"/>
      <c r="H55" s="184">
        <v>112.70099999999999</v>
      </c>
      <c r="I55" s="94">
        <v>110.021</v>
      </c>
      <c r="J55" s="94">
        <v>110.175</v>
      </c>
      <c r="K55" s="197"/>
      <c r="M55" s="198">
        <f t="shared" si="4"/>
        <v>1.3997327782877484E-3</v>
      </c>
    </row>
    <row r="56" spans="1:14" ht="16.5" customHeight="1">
      <c r="B56" s="107">
        <f t="shared" si="3"/>
        <v>46</v>
      </c>
      <c r="C56" s="203" t="s">
        <v>86</v>
      </c>
      <c r="D56" s="204" t="s">
        <v>33</v>
      </c>
      <c r="E56" s="205">
        <v>39503</v>
      </c>
      <c r="F56" s="206"/>
      <c r="G56" s="24"/>
      <c r="H56" s="207">
        <v>133.18799999999999</v>
      </c>
      <c r="I56" s="21" t="s">
        <v>87</v>
      </c>
      <c r="J56" s="21" t="s">
        <v>87</v>
      </c>
      <c r="K56" s="197"/>
      <c r="M56" s="198" t="e">
        <f t="shared" si="4"/>
        <v>#VALUE!</v>
      </c>
    </row>
    <row r="57" spans="1:14" ht="16.5" customHeight="1">
      <c r="B57" s="107">
        <f t="shared" si="3"/>
        <v>47</v>
      </c>
      <c r="C57" s="203" t="s">
        <v>88</v>
      </c>
      <c r="D57" s="204" t="s">
        <v>89</v>
      </c>
      <c r="E57" s="208">
        <v>42842</v>
      </c>
      <c r="F57" s="19"/>
      <c r="G57" s="24"/>
      <c r="H57" s="196">
        <v>1142.671</v>
      </c>
      <c r="I57" s="21">
        <v>1216.6469999999999</v>
      </c>
      <c r="J57" s="21">
        <v>1209.479</v>
      </c>
      <c r="K57" s="197"/>
      <c r="M57" s="198" t="e">
        <f>+(I57-#REF!)/#REF!</f>
        <v>#REF!</v>
      </c>
    </row>
    <row r="58" spans="1:14" ht="16.5" customHeight="1">
      <c r="B58" s="107">
        <f t="shared" si="3"/>
        <v>48</v>
      </c>
      <c r="C58" s="209" t="s">
        <v>90</v>
      </c>
      <c r="D58" s="210" t="s">
        <v>19</v>
      </c>
      <c r="E58" s="211">
        <v>42874</v>
      </c>
      <c r="F58" s="19"/>
      <c r="G58" s="24"/>
      <c r="H58" s="212">
        <v>12.972</v>
      </c>
      <c r="I58" s="212">
        <v>13.13</v>
      </c>
      <c r="J58" s="212">
        <v>13.154</v>
      </c>
      <c r="K58" s="197"/>
      <c r="M58" s="198">
        <f>+(J58-I58)/I58</f>
        <v>1.8278750952017617E-3</v>
      </c>
    </row>
    <row r="59" spans="1:14" ht="16.5" customHeight="1" thickBot="1">
      <c r="B59" s="107">
        <f t="shared" si="3"/>
        <v>49</v>
      </c>
      <c r="C59" s="213" t="s">
        <v>91</v>
      </c>
      <c r="D59" s="214" t="s">
        <v>10</v>
      </c>
      <c r="E59" s="215">
        <v>43045</v>
      </c>
      <c r="F59" s="216"/>
      <c r="G59" s="24"/>
      <c r="H59" s="212">
        <v>9.8520000000000003</v>
      </c>
      <c r="I59" s="212">
        <v>10.581</v>
      </c>
      <c r="J59" s="212">
        <v>10.635999999999999</v>
      </c>
      <c r="K59" s="217"/>
      <c r="L59" s="218"/>
      <c r="M59" s="219">
        <f>+(J59-I59)/I59</f>
        <v>5.1979964086570005E-3</v>
      </c>
      <c r="N59" s="218"/>
    </row>
    <row r="60" spans="1:14" ht="16.5" customHeight="1" thickTop="1" thickBot="1">
      <c r="B60" s="127">
        <f t="shared" si="3"/>
        <v>50</v>
      </c>
      <c r="C60" s="220" t="s">
        <v>92</v>
      </c>
      <c r="D60" s="221" t="s">
        <v>19</v>
      </c>
      <c r="E60" s="222">
        <v>44368</v>
      </c>
      <c r="F60" s="223"/>
      <c r="G60" s="48"/>
      <c r="H60" s="224"/>
      <c r="I60" s="224">
        <v>11.531000000000001</v>
      </c>
      <c r="J60" s="224">
        <v>11.577999999999999</v>
      </c>
      <c r="K60" s="217"/>
      <c r="L60" s="218"/>
      <c r="M60" s="219">
        <f>+(J60-I60)/I60</f>
        <v>4.0759691267018318E-3</v>
      </c>
      <c r="N60" s="218"/>
    </row>
    <row r="61" spans="1:14" ht="16.5" customHeight="1" thickTop="1" thickBot="1">
      <c r="B61" s="491" t="s">
        <v>93</v>
      </c>
      <c r="C61" s="492"/>
      <c r="D61" s="492"/>
      <c r="E61" s="492"/>
      <c r="F61" s="492"/>
      <c r="G61" s="492"/>
      <c r="H61" s="492"/>
      <c r="I61" s="492"/>
      <c r="J61" s="493"/>
      <c r="K61" s="197"/>
      <c r="M61" s="198"/>
    </row>
    <row r="62" spans="1:14" ht="16.5" customHeight="1" thickTop="1" thickBot="1">
      <c r="B62" s="225">
        <v>51</v>
      </c>
      <c r="C62" s="226" t="s">
        <v>94</v>
      </c>
      <c r="D62" s="99" t="s">
        <v>13</v>
      </c>
      <c r="E62" s="227">
        <v>36626</v>
      </c>
      <c r="F62" s="228"/>
      <c r="G62" s="229"/>
      <c r="H62" s="230">
        <v>86.093999999999994</v>
      </c>
      <c r="I62" s="230">
        <v>89.700999999999993</v>
      </c>
      <c r="J62" s="230">
        <v>89.88</v>
      </c>
      <c r="K62" s="13"/>
      <c r="L62" s="14"/>
      <c r="M62" s="15"/>
      <c r="N62" s="14"/>
    </row>
    <row r="63" spans="1:14" ht="16.5" customHeight="1" thickTop="1" thickBot="1">
      <c r="B63" s="231"/>
      <c r="C63" s="510" t="s">
        <v>95</v>
      </c>
      <c r="D63" s="510"/>
      <c r="E63" s="510"/>
      <c r="F63" s="510"/>
      <c r="G63" s="510"/>
      <c r="H63" s="510"/>
      <c r="I63" s="510"/>
      <c r="J63" s="510"/>
      <c r="K63" s="493"/>
      <c r="L63" s="14"/>
      <c r="M63" s="232"/>
      <c r="N63" s="14"/>
    </row>
    <row r="64" spans="1:14" ht="16.5" customHeight="1" thickTop="1" thickBot="1">
      <c r="B64" s="233">
        <v>52</v>
      </c>
      <c r="C64" s="234" t="s">
        <v>96</v>
      </c>
      <c r="D64" s="235" t="s">
        <v>47</v>
      </c>
      <c r="E64" s="236">
        <v>40071</v>
      </c>
      <c r="F64" s="100"/>
      <c r="G64" s="237"/>
      <c r="H64" s="230">
        <v>1.226</v>
      </c>
      <c r="I64" s="238">
        <v>1.331</v>
      </c>
      <c r="J64" s="238">
        <v>1.3140000000000001</v>
      </c>
      <c r="K64" s="197" t="s">
        <v>82</v>
      </c>
      <c r="M64" s="178" t="e">
        <f>+(#REF!-I64)/I64</f>
        <v>#REF!</v>
      </c>
    </row>
    <row r="65" spans="2:14" ht="23.25" customHeight="1" thickTop="1" thickBot="1">
      <c r="B65" s="511" t="s">
        <v>97</v>
      </c>
      <c r="C65" s="511"/>
      <c r="D65" s="511"/>
      <c r="E65" s="511"/>
      <c r="F65" s="511"/>
      <c r="G65" s="511"/>
      <c r="H65" s="511"/>
      <c r="I65" s="511"/>
      <c r="J65" s="511"/>
      <c r="K65" s="1"/>
    </row>
    <row r="66" spans="2:14" ht="14.25" customHeight="1" thickTop="1" thickBot="1">
      <c r="B66" s="512" t="s">
        <v>0</v>
      </c>
      <c r="C66" s="513"/>
      <c r="D66" s="518" t="s">
        <v>1</v>
      </c>
      <c r="E66" s="521" t="s">
        <v>2</v>
      </c>
      <c r="F66" s="524" t="s">
        <v>98</v>
      </c>
      <c r="G66" s="525"/>
      <c r="H66" s="526" t="s">
        <v>3</v>
      </c>
      <c r="I66" s="499" t="s">
        <v>4</v>
      </c>
      <c r="J66" s="502" t="s">
        <v>5</v>
      </c>
      <c r="K66" s="1"/>
      <c r="M66" s="2"/>
    </row>
    <row r="67" spans="2:14" ht="13.5" customHeight="1">
      <c r="B67" s="514"/>
      <c r="C67" s="515"/>
      <c r="D67" s="519"/>
      <c r="E67" s="522"/>
      <c r="F67" s="505" t="s">
        <v>100</v>
      </c>
      <c r="G67" s="505" t="s">
        <v>101</v>
      </c>
      <c r="H67" s="527"/>
      <c r="I67" s="500"/>
      <c r="J67" s="503"/>
      <c r="K67" s="1"/>
      <c r="M67" s="2"/>
    </row>
    <row r="68" spans="2:14" ht="16.5" customHeight="1" thickBot="1">
      <c r="B68" s="516"/>
      <c r="C68" s="517"/>
      <c r="D68" s="520"/>
      <c r="E68" s="523"/>
      <c r="F68" s="506"/>
      <c r="G68" s="506"/>
      <c r="H68" s="528"/>
      <c r="I68" s="501"/>
      <c r="J68" s="504"/>
      <c r="K68" s="1"/>
      <c r="M68" s="2"/>
    </row>
    <row r="69" spans="2:14" ht="12" customHeight="1" thickTop="1" thickBot="1">
      <c r="B69" s="507" t="s">
        <v>102</v>
      </c>
      <c r="C69" s="508"/>
      <c r="D69" s="508"/>
      <c r="E69" s="508"/>
      <c r="F69" s="508"/>
      <c r="G69" s="508"/>
      <c r="H69" s="508"/>
      <c r="I69" s="508"/>
      <c r="J69" s="509"/>
      <c r="K69" s="1"/>
      <c r="M69" s="2"/>
    </row>
    <row r="70" spans="2:14" ht="17.25" customHeight="1" thickTop="1" thickBot="1">
      <c r="B70" s="239">
        <v>53</v>
      </c>
      <c r="C70" s="240" t="s">
        <v>103</v>
      </c>
      <c r="D70" s="241" t="s">
        <v>29</v>
      </c>
      <c r="E70" s="242">
        <v>36831</v>
      </c>
      <c r="F70" s="243">
        <v>44334</v>
      </c>
      <c r="G70" s="244">
        <v>4.548</v>
      </c>
      <c r="H70" s="245">
        <v>109.386</v>
      </c>
      <c r="I70" s="246">
        <v>108.82599999999999</v>
      </c>
      <c r="J70" s="246">
        <v>108.861</v>
      </c>
      <c r="K70" s="247"/>
      <c r="L70" s="36"/>
      <c r="M70" s="14"/>
      <c r="N70" s="248"/>
    </row>
    <row r="71" spans="2:14" ht="16.5" customHeight="1" thickTop="1" thickBot="1">
      <c r="B71" s="249">
        <f>B70+1</f>
        <v>54</v>
      </c>
      <c r="C71" s="250" t="s">
        <v>104</v>
      </c>
      <c r="D71" s="193" t="s">
        <v>23</v>
      </c>
      <c r="E71" s="251">
        <v>101.60599999999999</v>
      </c>
      <c r="F71" s="251">
        <v>44347</v>
      </c>
      <c r="G71" s="252">
        <v>3.7120000000000002</v>
      </c>
      <c r="H71" s="253">
        <v>100.93300000000001</v>
      </c>
      <c r="I71" s="253">
        <v>100.815</v>
      </c>
      <c r="J71" s="253">
        <v>100.85299999999999</v>
      </c>
      <c r="K71" s="247"/>
      <c r="L71" s="36"/>
      <c r="M71" s="14"/>
      <c r="N71" s="248"/>
    </row>
    <row r="72" spans="2:14" ht="16.5" customHeight="1" thickTop="1" thickBot="1">
      <c r="B72" s="254">
        <f t="shared" ref="B72:B90" si="5">B71+1</f>
        <v>55</v>
      </c>
      <c r="C72" s="255" t="s">
        <v>105</v>
      </c>
      <c r="D72" s="256" t="s">
        <v>23</v>
      </c>
      <c r="E72" s="257">
        <v>38847</v>
      </c>
      <c r="F72" s="257">
        <v>44453</v>
      </c>
      <c r="G72" s="258">
        <v>5.3090000000000002</v>
      </c>
      <c r="H72" s="94">
        <v>107.696</v>
      </c>
      <c r="I72" s="253">
        <v>106.846</v>
      </c>
      <c r="J72" s="253">
        <v>106.89100000000001</v>
      </c>
      <c r="K72" s="13"/>
      <c r="L72" s="36"/>
      <c r="M72" s="14"/>
      <c r="N72" s="259"/>
    </row>
    <row r="73" spans="2:14" ht="16.5" customHeight="1" thickTop="1" thickBot="1">
      <c r="B73" s="254">
        <f t="shared" si="5"/>
        <v>56</v>
      </c>
      <c r="C73" s="260" t="s">
        <v>106</v>
      </c>
      <c r="D73" s="256" t="s">
        <v>44</v>
      </c>
      <c r="E73" s="257">
        <v>36831</v>
      </c>
      <c r="F73" s="257">
        <v>44340</v>
      </c>
      <c r="G73" s="258">
        <v>5.3979999999999997</v>
      </c>
      <c r="H73" s="93">
        <v>104.91800000000001</v>
      </c>
      <c r="I73" s="94">
        <v>104.092</v>
      </c>
      <c r="J73" s="94">
        <v>104.137</v>
      </c>
      <c r="K73" s="13"/>
      <c r="L73" s="36"/>
      <c r="M73" s="14"/>
      <c r="N73" s="95"/>
    </row>
    <row r="74" spans="2:14" ht="16.5" customHeight="1" thickTop="1" thickBot="1">
      <c r="B74" s="254">
        <f t="shared" si="5"/>
        <v>57</v>
      </c>
      <c r="C74" s="255" t="s">
        <v>107</v>
      </c>
      <c r="D74" s="256" t="s">
        <v>108</v>
      </c>
      <c r="E74" s="257">
        <v>39209</v>
      </c>
      <c r="F74" s="257">
        <v>44344</v>
      </c>
      <c r="G74" s="258">
        <v>6.883</v>
      </c>
      <c r="H74" s="261">
        <v>107.23399999999999</v>
      </c>
      <c r="I74" s="253">
        <v>105.929</v>
      </c>
      <c r="J74" s="253">
        <v>105.983</v>
      </c>
      <c r="K74" s="13"/>
      <c r="L74" s="36"/>
      <c r="M74" s="14"/>
      <c r="N74" s="169"/>
    </row>
    <row r="75" spans="2:14" ht="14.25" customHeight="1" thickTop="1" thickBot="1">
      <c r="B75" s="262">
        <f t="shared" si="5"/>
        <v>58</v>
      </c>
      <c r="C75" s="255" t="s">
        <v>109</v>
      </c>
      <c r="D75" s="263" t="s">
        <v>56</v>
      </c>
      <c r="E75" s="257">
        <v>37865</v>
      </c>
      <c r="F75" s="257">
        <v>44342</v>
      </c>
      <c r="G75" s="258">
        <v>5.4109999999999996</v>
      </c>
      <c r="H75" s="261">
        <v>109.726</v>
      </c>
      <c r="I75" s="253">
        <v>108.893</v>
      </c>
      <c r="J75" s="253">
        <v>108.938</v>
      </c>
      <c r="K75" s="13"/>
      <c r="L75" s="36"/>
      <c r="M75" s="14"/>
      <c r="N75" s="135"/>
    </row>
    <row r="76" spans="2:14" ht="16.5" customHeight="1" thickTop="1" thickBot="1">
      <c r="B76" s="262">
        <f t="shared" si="5"/>
        <v>59</v>
      </c>
      <c r="C76" s="264" t="s">
        <v>110</v>
      </c>
      <c r="D76" s="256" t="s">
        <v>39</v>
      </c>
      <c r="E76" s="257">
        <v>35436</v>
      </c>
      <c r="F76" s="257">
        <v>44337</v>
      </c>
      <c r="G76" s="258">
        <v>5.2770000000000001</v>
      </c>
      <c r="H76" s="253">
        <v>106.23</v>
      </c>
      <c r="I76" s="253">
        <v>105.501</v>
      </c>
      <c r="J76" s="253">
        <v>105.54600000000001</v>
      </c>
      <c r="K76" s="13"/>
      <c r="L76" s="36"/>
      <c r="M76" s="14"/>
      <c r="N76" s="169"/>
    </row>
    <row r="77" spans="2:14" ht="16.5" customHeight="1" thickTop="1" thickBot="1">
      <c r="B77" s="262">
        <f t="shared" si="5"/>
        <v>60</v>
      </c>
      <c r="C77" s="264" t="s">
        <v>111</v>
      </c>
      <c r="D77" s="265" t="s">
        <v>10</v>
      </c>
      <c r="E77" s="257">
        <v>35464</v>
      </c>
      <c r="F77" s="243">
        <v>44334</v>
      </c>
      <c r="G77" s="258">
        <v>4.8209999999999997</v>
      </c>
      <c r="H77" s="261">
        <v>103.279</v>
      </c>
      <c r="I77" s="253">
        <v>102.592</v>
      </c>
      <c r="J77" s="253">
        <v>102.63200000000001</v>
      </c>
      <c r="K77" s="13"/>
      <c r="L77" s="36"/>
      <c r="M77" s="14"/>
      <c r="N77" s="248"/>
    </row>
    <row r="78" spans="2:14" ht="15" customHeight="1" thickTop="1" thickBot="1">
      <c r="B78" s="254">
        <f t="shared" si="5"/>
        <v>61</v>
      </c>
      <c r="C78" s="264" t="s">
        <v>112</v>
      </c>
      <c r="D78" s="256" t="s">
        <v>33</v>
      </c>
      <c r="E78" s="257">
        <v>37207</v>
      </c>
      <c r="F78" s="257">
        <v>44376</v>
      </c>
      <c r="G78" s="258">
        <v>2.63</v>
      </c>
      <c r="H78" s="261">
        <v>102.962</v>
      </c>
      <c r="I78" s="253">
        <v>102.752</v>
      </c>
      <c r="J78" s="253">
        <v>102.774</v>
      </c>
      <c r="K78" s="13"/>
      <c r="L78" s="36"/>
      <c r="M78" s="14"/>
      <c r="N78" s="248"/>
    </row>
    <row r="79" spans="2:14" ht="16.5" customHeight="1" thickTop="1" thickBot="1">
      <c r="B79" s="262">
        <f t="shared" si="5"/>
        <v>62</v>
      </c>
      <c r="C79" s="264" t="s">
        <v>113</v>
      </c>
      <c r="D79" s="256" t="s">
        <v>114</v>
      </c>
      <c r="E79" s="257">
        <v>37242</v>
      </c>
      <c r="F79" s="257">
        <v>44291</v>
      </c>
      <c r="G79" s="258">
        <v>5.7060000000000004</v>
      </c>
      <c r="H79" s="261">
        <v>107.119</v>
      </c>
      <c r="I79" s="253">
        <v>106.08</v>
      </c>
      <c r="J79" s="253">
        <v>106.157</v>
      </c>
      <c r="K79" s="13"/>
      <c r="L79" s="36"/>
      <c r="M79" s="14"/>
      <c r="N79" s="63"/>
    </row>
    <row r="80" spans="2:14" ht="17.25" customHeight="1" thickTop="1" thickBot="1">
      <c r="B80" s="262">
        <f t="shared" si="5"/>
        <v>63</v>
      </c>
      <c r="C80" s="255" t="s">
        <v>115</v>
      </c>
      <c r="D80" s="256" t="s">
        <v>116</v>
      </c>
      <c r="E80" s="257">
        <v>36075</v>
      </c>
      <c r="F80" s="257">
        <v>44319</v>
      </c>
      <c r="G80" s="258">
        <v>6.3419999999999996</v>
      </c>
      <c r="H80" s="261">
        <v>109.306</v>
      </c>
      <c r="I80" s="253">
        <v>108.006</v>
      </c>
      <c r="J80" s="253">
        <v>108.057</v>
      </c>
      <c r="K80" s="13"/>
      <c r="L80" s="36"/>
      <c r="M80" s="14"/>
      <c r="N80" s="135"/>
    </row>
    <row r="81" spans="1:14" ht="16.5" customHeight="1" thickTop="1" thickBot="1">
      <c r="B81" s="262">
        <f t="shared" si="5"/>
        <v>64</v>
      </c>
      <c r="C81" s="255" t="s">
        <v>117</v>
      </c>
      <c r="D81" s="256" t="s">
        <v>19</v>
      </c>
      <c r="E81" s="257">
        <v>37396</v>
      </c>
      <c r="F81" s="257">
        <v>44344</v>
      </c>
      <c r="G81" s="258">
        <v>4.085</v>
      </c>
      <c r="H81" s="261">
        <v>105.929</v>
      </c>
      <c r="I81" s="253">
        <v>105.328</v>
      </c>
      <c r="J81" s="253">
        <v>105.367</v>
      </c>
      <c r="K81" s="266"/>
      <c r="L81" s="267"/>
      <c r="M81" s="5"/>
      <c r="N81" s="50"/>
    </row>
    <row r="82" spans="1:14" ht="16.5" customHeight="1" thickTop="1" thickBot="1">
      <c r="B82" s="262">
        <f t="shared" si="5"/>
        <v>65</v>
      </c>
      <c r="C82" s="255" t="s">
        <v>118</v>
      </c>
      <c r="D82" s="256" t="s">
        <v>59</v>
      </c>
      <c r="E82" s="268">
        <v>40211</v>
      </c>
      <c r="F82" s="257">
        <v>44344</v>
      </c>
      <c r="G82" s="269">
        <v>3.66</v>
      </c>
      <c r="H82" s="261">
        <v>104.85599999999999</v>
      </c>
      <c r="I82" s="253">
        <v>104.559</v>
      </c>
      <c r="J82" s="253">
        <v>104.59399999999999</v>
      </c>
      <c r="K82" s="13"/>
      <c r="L82" s="36"/>
      <c r="M82" s="14"/>
      <c r="N82" s="169"/>
    </row>
    <row r="83" spans="1:14" ht="16.5" customHeight="1" thickTop="1" thickBot="1">
      <c r="B83" s="254">
        <f t="shared" si="5"/>
        <v>66</v>
      </c>
      <c r="C83" s="264" t="s">
        <v>119</v>
      </c>
      <c r="D83" s="270" t="s">
        <v>120</v>
      </c>
      <c r="E83" s="257">
        <v>33910</v>
      </c>
      <c r="F83" s="257">
        <v>44281</v>
      </c>
      <c r="G83" s="258">
        <v>4.9409999999999998</v>
      </c>
      <c r="H83" s="261">
        <v>105.04</v>
      </c>
      <c r="I83" s="253">
        <v>104.435</v>
      </c>
      <c r="J83" s="253">
        <v>104.48</v>
      </c>
      <c r="K83" s="13"/>
      <c r="L83" s="36"/>
      <c r="M83" s="14"/>
      <c r="N83" s="271"/>
    </row>
    <row r="84" spans="1:14" ht="14.25" customHeight="1" thickTop="1" thickBot="1">
      <c r="B84" s="262">
        <f t="shared" si="5"/>
        <v>67</v>
      </c>
      <c r="C84" s="255" t="s">
        <v>121</v>
      </c>
      <c r="D84" s="241" t="s">
        <v>122</v>
      </c>
      <c r="E84" s="257">
        <v>36815</v>
      </c>
      <c r="F84" s="257">
        <v>44341</v>
      </c>
      <c r="G84" s="258">
        <v>4.1289999999999996</v>
      </c>
      <c r="H84" s="261">
        <v>104.509</v>
      </c>
      <c r="I84" s="253">
        <v>103.745</v>
      </c>
      <c r="J84" s="253">
        <v>103.78400000000001</v>
      </c>
      <c r="K84" s="13"/>
      <c r="L84" s="36"/>
      <c r="M84" s="14"/>
      <c r="N84" s="135"/>
    </row>
    <row r="85" spans="1:14" s="14" customFormat="1" ht="16.5" customHeight="1" thickTop="1" thickBot="1">
      <c r="A85" s="169"/>
      <c r="B85" s="262">
        <f t="shared" si="5"/>
        <v>68</v>
      </c>
      <c r="C85" s="272" t="s">
        <v>123</v>
      </c>
      <c r="D85" s="256" t="s">
        <v>25</v>
      </c>
      <c r="E85" s="273">
        <v>35744</v>
      </c>
      <c r="F85" s="251">
        <v>44347</v>
      </c>
      <c r="G85" s="258">
        <v>5.4489999999999998</v>
      </c>
      <c r="H85" s="274">
        <v>104.29600000000001</v>
      </c>
      <c r="I85" s="21">
        <v>103.158</v>
      </c>
      <c r="J85" s="21">
        <v>103.20099999999999</v>
      </c>
      <c r="K85" s="13"/>
      <c r="L85" s="36"/>
      <c r="N85" s="271"/>
    </row>
    <row r="86" spans="1:14" ht="16.5" customHeight="1" thickTop="1" thickBot="1">
      <c r="B86" s="262">
        <f t="shared" si="5"/>
        <v>69</v>
      </c>
      <c r="C86" s="275" t="s">
        <v>124</v>
      </c>
      <c r="D86" s="193" t="s">
        <v>42</v>
      </c>
      <c r="E86" s="257">
        <v>39604</v>
      </c>
      <c r="F86" s="257">
        <v>44344</v>
      </c>
      <c r="G86" s="276">
        <v>3.7090000000000001</v>
      </c>
      <c r="H86" s="274">
        <v>106.815</v>
      </c>
      <c r="I86" s="21">
        <v>106.337</v>
      </c>
      <c r="J86" s="21">
        <v>106.366</v>
      </c>
      <c r="K86" s="1"/>
    </row>
    <row r="87" spans="1:14" ht="16.5" customHeight="1" thickTop="1" thickBot="1">
      <c r="B87" s="262">
        <f t="shared" si="5"/>
        <v>70</v>
      </c>
      <c r="C87" s="264" t="s">
        <v>125</v>
      </c>
      <c r="D87" s="193" t="s">
        <v>15</v>
      </c>
      <c r="E87" s="257">
        <v>35481</v>
      </c>
      <c r="F87" s="257">
        <v>44340</v>
      </c>
      <c r="G87" s="258">
        <v>5.407</v>
      </c>
      <c r="H87" s="21">
        <v>104.496</v>
      </c>
      <c r="I87" s="21">
        <v>103.708</v>
      </c>
      <c r="J87" s="21">
        <v>103.754</v>
      </c>
      <c r="K87" s="13"/>
      <c r="L87" s="36"/>
      <c r="M87" s="14"/>
      <c r="N87" s="135"/>
    </row>
    <row r="88" spans="1:14" ht="16.5" customHeight="1" thickTop="1" thickBot="1">
      <c r="B88" s="277">
        <f t="shared" si="5"/>
        <v>71</v>
      </c>
      <c r="C88" s="278" t="s">
        <v>126</v>
      </c>
      <c r="D88" s="279" t="s">
        <v>35</v>
      </c>
      <c r="E88" s="242">
        <v>39706</v>
      </c>
      <c r="F88" s="280">
        <v>44343</v>
      </c>
      <c r="G88" s="281">
        <v>5.7569999999999997</v>
      </c>
      <c r="H88" s="282">
        <v>104.15300000000001</v>
      </c>
      <c r="I88" s="283">
        <v>101.94</v>
      </c>
      <c r="J88" s="283">
        <v>101.97499999999999</v>
      </c>
      <c r="K88" s="13"/>
      <c r="L88" s="36"/>
      <c r="M88" s="14"/>
      <c r="N88" s="135"/>
    </row>
    <row r="89" spans="1:14" ht="16.5" customHeight="1" thickTop="1" thickBot="1">
      <c r="B89" s="239">
        <f t="shared" si="5"/>
        <v>72</v>
      </c>
      <c r="C89" s="45" t="s">
        <v>127</v>
      </c>
      <c r="D89" s="265" t="s">
        <v>10</v>
      </c>
      <c r="E89" s="284">
        <v>38565</v>
      </c>
      <c r="F89" s="284">
        <v>44347</v>
      </c>
      <c r="G89" s="285">
        <v>4.2220000000000004</v>
      </c>
      <c r="H89" s="286">
        <v>107.259</v>
      </c>
      <c r="I89" s="286">
        <v>106.755</v>
      </c>
      <c r="J89" s="286">
        <v>106.795</v>
      </c>
      <c r="K89" s="13"/>
      <c r="L89" s="36"/>
      <c r="M89" s="14"/>
      <c r="N89" s="169"/>
    </row>
    <row r="90" spans="1:14" ht="16.5" customHeight="1" thickTop="1" thickBot="1">
      <c r="B90" s="287">
        <f t="shared" si="5"/>
        <v>73</v>
      </c>
      <c r="C90" s="288" t="s">
        <v>128</v>
      </c>
      <c r="D90" s="289" t="s">
        <v>13</v>
      </c>
      <c r="E90" s="290">
        <v>34288</v>
      </c>
      <c r="F90" s="291">
        <v>44314</v>
      </c>
      <c r="G90" s="292">
        <v>4.0220000000000002</v>
      </c>
      <c r="H90" s="293">
        <v>103.224</v>
      </c>
      <c r="I90" s="293">
        <v>102.535</v>
      </c>
      <c r="J90" s="293">
        <v>102.57</v>
      </c>
      <c r="K90" s="13"/>
      <c r="L90" s="36"/>
      <c r="M90" s="14"/>
      <c r="N90" s="169"/>
    </row>
    <row r="91" spans="1:14" ht="15.75" customHeight="1" thickTop="1" thickBot="1">
      <c r="A91" s="2" t="s">
        <v>78</v>
      </c>
      <c r="B91" s="485" t="s">
        <v>129</v>
      </c>
      <c r="C91" s="486"/>
      <c r="D91" s="486"/>
      <c r="E91" s="486"/>
      <c r="F91" s="486"/>
      <c r="G91" s="486"/>
      <c r="H91" s="486"/>
      <c r="I91" s="486"/>
      <c r="J91" s="487"/>
      <c r="K91" s="13"/>
      <c r="L91" s="14"/>
      <c r="M91" s="15"/>
      <c r="N91" s="14"/>
    </row>
    <row r="92" spans="1:14" ht="18.75" customHeight="1" thickTop="1" thickBot="1">
      <c r="A92" s="2" t="s">
        <v>78</v>
      </c>
      <c r="B92" s="295">
        <v>74</v>
      </c>
      <c r="C92" s="296" t="s">
        <v>130</v>
      </c>
      <c r="D92" s="263" t="s">
        <v>56</v>
      </c>
      <c r="E92" s="297">
        <v>39762</v>
      </c>
      <c r="F92" s="243">
        <v>44334</v>
      </c>
      <c r="G92" s="276">
        <v>3.742</v>
      </c>
      <c r="H92" s="12">
        <v>108.188</v>
      </c>
      <c r="I92" s="12">
        <v>108.935</v>
      </c>
      <c r="J92" s="12">
        <v>108.979</v>
      </c>
      <c r="K92" s="1"/>
      <c r="L92" s="298"/>
      <c r="M92" s="2"/>
      <c r="N92" s="294"/>
    </row>
    <row r="93" spans="1:14" ht="16.5" customHeight="1" thickTop="1" thickBot="1">
      <c r="B93" s="295">
        <f>B92+1</f>
        <v>75</v>
      </c>
      <c r="C93" s="299" t="s">
        <v>131</v>
      </c>
      <c r="D93" s="300" t="s">
        <v>132</v>
      </c>
      <c r="E93" s="301">
        <v>40543</v>
      </c>
      <c r="F93" s="257">
        <v>44337</v>
      </c>
      <c r="G93" s="302">
        <v>5.1139999999999999</v>
      </c>
      <c r="H93" s="303">
        <v>105.789</v>
      </c>
      <c r="I93" s="304">
        <v>105.214</v>
      </c>
      <c r="J93" s="304">
        <v>105.255</v>
      </c>
      <c r="K93" s="13"/>
      <c r="L93" s="36"/>
      <c r="M93" s="14"/>
      <c r="N93" s="135"/>
    </row>
    <row r="94" spans="1:14" ht="16.5" customHeight="1" thickTop="1" thickBot="1">
      <c r="B94" s="305">
        <f>B93+1</f>
        <v>76</v>
      </c>
      <c r="C94" s="306" t="s">
        <v>133</v>
      </c>
      <c r="D94" s="307" t="s">
        <v>15</v>
      </c>
      <c r="E94" s="308">
        <v>42024</v>
      </c>
      <c r="F94" s="309">
        <v>44347</v>
      </c>
      <c r="G94" s="310">
        <v>4.0330000000000004</v>
      </c>
      <c r="H94" s="283">
        <v>107.316</v>
      </c>
      <c r="I94" s="311">
        <v>107.881</v>
      </c>
      <c r="J94" s="311">
        <v>107.932</v>
      </c>
      <c r="K94" s="13"/>
      <c r="L94" s="36"/>
      <c r="M94" s="14"/>
      <c r="N94" s="135"/>
    </row>
    <row r="95" spans="1:14" ht="16.5" customHeight="1" thickTop="1" thickBot="1">
      <c r="B95" s="485" t="s">
        <v>134</v>
      </c>
      <c r="C95" s="486"/>
      <c r="D95" s="486"/>
      <c r="E95" s="486"/>
      <c r="F95" s="486"/>
      <c r="G95" s="486"/>
      <c r="H95" s="486"/>
      <c r="I95" s="486"/>
      <c r="J95" s="487"/>
      <c r="K95" s="247"/>
      <c r="L95" s="232"/>
      <c r="M95" s="14"/>
      <c r="N95" s="169"/>
    </row>
    <row r="96" spans="1:14" ht="16.5" customHeight="1" thickTop="1" thickBot="1">
      <c r="B96" s="312">
        <v>77</v>
      </c>
      <c r="C96" s="313" t="s">
        <v>135</v>
      </c>
      <c r="D96" s="314" t="s">
        <v>132</v>
      </c>
      <c r="E96" s="315">
        <v>43350</v>
      </c>
      <c r="F96" s="291">
        <v>44337</v>
      </c>
      <c r="G96" s="316">
        <v>7.61</v>
      </c>
      <c r="H96" s="317">
        <v>111.81100000000001</v>
      </c>
      <c r="I96" s="317">
        <v>109.627</v>
      </c>
      <c r="J96" s="317">
        <v>109.878</v>
      </c>
      <c r="K96" s="318"/>
      <c r="L96" s="36"/>
      <c r="M96" s="319"/>
      <c r="N96" s="320"/>
    </row>
    <row r="97" spans="1:14" ht="15" customHeight="1" thickTop="1" thickBot="1">
      <c r="A97" s="321"/>
      <c r="B97" s="488" t="s">
        <v>136</v>
      </c>
      <c r="C97" s="489"/>
      <c r="D97" s="489"/>
      <c r="E97" s="489"/>
      <c r="F97" s="489"/>
      <c r="G97" s="489"/>
      <c r="H97" s="489"/>
      <c r="I97" s="489"/>
      <c r="J97" s="489"/>
      <c r="K97" s="490"/>
      <c r="L97" s="14"/>
      <c r="M97" s="322"/>
      <c r="N97" s="14"/>
    </row>
    <row r="98" spans="1:14" ht="16.5" customHeight="1" thickTop="1" thickBot="1">
      <c r="B98" s="323">
        <v>78</v>
      </c>
      <c r="C98" s="324" t="s">
        <v>137</v>
      </c>
      <c r="D98" s="325" t="s">
        <v>29</v>
      </c>
      <c r="E98" s="243">
        <v>34561</v>
      </c>
      <c r="F98" s="243">
        <v>44334</v>
      </c>
      <c r="G98" s="326">
        <v>0.19900000000000001</v>
      </c>
      <c r="H98" s="94">
        <v>63.588999999999999</v>
      </c>
      <c r="I98" s="246">
        <v>65.906000000000006</v>
      </c>
      <c r="J98" s="246">
        <v>65.947999999999993</v>
      </c>
      <c r="K98" s="13"/>
      <c r="L98" s="14"/>
      <c r="M98" s="15"/>
      <c r="N98" s="14"/>
    </row>
    <row r="99" spans="1:14" ht="16.5" customHeight="1" thickTop="1" thickBot="1">
      <c r="B99" s="327">
        <f t="shared" ref="B99:B105" si="6">B98+1</f>
        <v>79</v>
      </c>
      <c r="C99" s="255" t="s">
        <v>138</v>
      </c>
      <c r="D99" s="328" t="s">
        <v>39</v>
      </c>
      <c r="E99" s="329">
        <v>105.764</v>
      </c>
      <c r="F99" s="257">
        <v>44337</v>
      </c>
      <c r="G99" s="258">
        <v>0.442</v>
      </c>
      <c r="H99" s="303">
        <v>91.816000000000003</v>
      </c>
      <c r="I99" s="303">
        <v>99.096999999999994</v>
      </c>
      <c r="J99" s="303">
        <v>99.472999999999999</v>
      </c>
      <c r="K99" s="13"/>
      <c r="L99" s="14"/>
      <c r="M99" s="15"/>
      <c r="N99" s="14"/>
    </row>
    <row r="100" spans="1:14" ht="16.5" customHeight="1" thickTop="1" thickBot="1">
      <c r="B100" s="330">
        <f t="shared" si="6"/>
        <v>80</v>
      </c>
      <c r="C100" s="255" t="s">
        <v>139</v>
      </c>
      <c r="D100" s="328" t="s">
        <v>114</v>
      </c>
      <c r="E100" s="329">
        <v>36367</v>
      </c>
      <c r="F100" s="257">
        <v>44291</v>
      </c>
      <c r="G100" s="258">
        <v>0.73</v>
      </c>
      <c r="H100" s="303">
        <v>18.327999999999999</v>
      </c>
      <c r="I100" s="303">
        <v>18.021000000000001</v>
      </c>
      <c r="J100" s="303">
        <v>18.047999999999998</v>
      </c>
      <c r="K100" s="331"/>
      <c r="L100" s="332"/>
      <c r="M100" s="331"/>
      <c r="N100" s="333"/>
    </row>
    <row r="101" spans="1:14" ht="16.5" customHeight="1" thickTop="1" thickBot="1">
      <c r="B101" s="327">
        <f t="shared" si="6"/>
        <v>81</v>
      </c>
      <c r="C101" s="255" t="s">
        <v>140</v>
      </c>
      <c r="D101" s="328" t="s">
        <v>120</v>
      </c>
      <c r="E101" s="329">
        <v>36857</v>
      </c>
      <c r="F101" s="257">
        <v>44281</v>
      </c>
      <c r="G101" s="258">
        <v>5.2160000000000002</v>
      </c>
      <c r="H101" s="303">
        <v>279.68200000000002</v>
      </c>
      <c r="I101" s="303">
        <v>287.44900000000001</v>
      </c>
      <c r="J101" s="303">
        <v>287.62400000000002</v>
      </c>
      <c r="K101" s="13"/>
      <c r="L101" s="14"/>
      <c r="M101" s="15"/>
      <c r="N101" s="14"/>
    </row>
    <row r="102" spans="1:14" ht="14.25" customHeight="1" thickTop="1" thickBot="1">
      <c r="B102" s="330">
        <f t="shared" si="6"/>
        <v>82</v>
      </c>
      <c r="C102" s="255" t="s">
        <v>141</v>
      </c>
      <c r="D102" s="256" t="s">
        <v>42</v>
      </c>
      <c r="E102" s="329">
        <v>38777</v>
      </c>
      <c r="F102" s="284">
        <v>44347</v>
      </c>
      <c r="G102" s="258">
        <v>15.763</v>
      </c>
      <c r="H102" s="303">
        <v>54.881</v>
      </c>
      <c r="I102" s="303">
        <v>2296.317</v>
      </c>
      <c r="J102" s="303">
        <v>2295.248</v>
      </c>
      <c r="K102" s="334"/>
      <c r="M102" s="15"/>
      <c r="N102" s="14"/>
    </row>
    <row r="103" spans="1:14" ht="17.25" customHeight="1" thickTop="1" thickBot="1">
      <c r="B103" s="330">
        <f t="shared" si="6"/>
        <v>83</v>
      </c>
      <c r="C103" s="255" t="s">
        <v>142</v>
      </c>
      <c r="D103" s="193" t="s">
        <v>15</v>
      </c>
      <c r="E103" s="329">
        <v>34423</v>
      </c>
      <c r="F103" s="257">
        <v>44335</v>
      </c>
      <c r="G103" s="258">
        <v>1.823</v>
      </c>
      <c r="H103" s="335">
        <v>75.191000000000003</v>
      </c>
      <c r="I103" s="335">
        <v>70</v>
      </c>
      <c r="J103" s="335">
        <v>70.049000000000007</v>
      </c>
      <c r="K103" s="13"/>
      <c r="L103" s="14"/>
      <c r="M103" s="15"/>
      <c r="N103" s="14"/>
    </row>
    <row r="104" spans="1:14" ht="16.5" customHeight="1" thickTop="1" thickBot="1">
      <c r="B104" s="327">
        <f t="shared" si="6"/>
        <v>84</v>
      </c>
      <c r="C104" s="255" t="s">
        <v>143</v>
      </c>
      <c r="D104" s="193" t="s">
        <v>15</v>
      </c>
      <c r="E104" s="329">
        <v>34731</v>
      </c>
      <c r="F104" s="257">
        <v>44343</v>
      </c>
      <c r="G104" s="258">
        <v>1.629</v>
      </c>
      <c r="H104" s="335">
        <v>56.835999999999999</v>
      </c>
      <c r="I104" s="335">
        <v>55.347000000000001</v>
      </c>
      <c r="J104" s="335">
        <v>55.38</v>
      </c>
      <c r="K104" s="13"/>
      <c r="L104" s="14"/>
      <c r="M104" s="15"/>
      <c r="N104" s="14"/>
    </row>
    <row r="105" spans="1:14" ht="16.5" customHeight="1" thickTop="1" thickBot="1">
      <c r="B105" s="254">
        <f t="shared" si="6"/>
        <v>85</v>
      </c>
      <c r="C105" s="336" t="s">
        <v>144</v>
      </c>
      <c r="D105" s="337" t="s">
        <v>13</v>
      </c>
      <c r="E105" s="338">
        <v>36297</v>
      </c>
      <c r="F105" s="242">
        <v>43962</v>
      </c>
      <c r="G105" s="339">
        <v>0.76100000000000001</v>
      </c>
      <c r="H105" s="283">
        <v>108.247</v>
      </c>
      <c r="I105" s="283">
        <v>106.66200000000001</v>
      </c>
      <c r="J105" s="283">
        <v>106.745</v>
      </c>
      <c r="K105" s="318"/>
      <c r="L105" s="319"/>
      <c r="M105" s="15"/>
      <c r="N105" s="319"/>
    </row>
    <row r="106" spans="1:14" ht="18" customHeight="1" thickTop="1" thickBot="1">
      <c r="B106" s="485" t="s">
        <v>145</v>
      </c>
      <c r="C106" s="486"/>
      <c r="D106" s="486"/>
      <c r="E106" s="486"/>
      <c r="F106" s="486"/>
      <c r="G106" s="486"/>
      <c r="H106" s="486"/>
      <c r="I106" s="486"/>
      <c r="J106" s="487"/>
      <c r="K106" s="340"/>
      <c r="M106" s="170"/>
    </row>
    <row r="107" spans="1:14" ht="16.5" customHeight="1" thickTop="1" thickBot="1">
      <c r="B107" s="341">
        <f>B105+1</f>
        <v>86</v>
      </c>
      <c r="C107" s="296" t="s">
        <v>146</v>
      </c>
      <c r="D107" s="193" t="s">
        <v>29</v>
      </c>
      <c r="E107" s="257">
        <v>1867429</v>
      </c>
      <c r="F107" s="257">
        <v>44343</v>
      </c>
      <c r="G107" s="276">
        <v>0.27300000000000002</v>
      </c>
      <c r="H107" s="342">
        <v>11.629</v>
      </c>
      <c r="I107" s="343">
        <v>11.779</v>
      </c>
      <c r="J107" s="343">
        <v>11.788</v>
      </c>
      <c r="K107" s="13"/>
      <c r="L107" s="36"/>
      <c r="M107" s="14"/>
      <c r="N107" s="63"/>
    </row>
    <row r="108" spans="1:14" ht="17.25" customHeight="1" thickTop="1" thickBot="1">
      <c r="A108" s="344"/>
      <c r="B108" s="341">
        <f>B107+1</f>
        <v>87</v>
      </c>
      <c r="C108" s="345" t="s">
        <v>147</v>
      </c>
      <c r="D108" s="346" t="s">
        <v>29</v>
      </c>
      <c r="E108" s="347">
        <v>39084</v>
      </c>
      <c r="F108" s="257">
        <v>44343</v>
      </c>
      <c r="G108" s="348">
        <v>1.0449999999999999</v>
      </c>
      <c r="H108" s="303">
        <v>13.786</v>
      </c>
      <c r="I108" s="303">
        <v>15.183</v>
      </c>
      <c r="J108" s="303">
        <v>15.214</v>
      </c>
      <c r="K108" s="13"/>
      <c r="L108" s="36"/>
      <c r="M108" s="14"/>
      <c r="N108" s="63"/>
    </row>
    <row r="109" spans="1:14" ht="16.5" customHeight="1" thickTop="1" thickBot="1">
      <c r="B109" s="341">
        <f t="shared" ref="B109:B120" si="7">B108+1</f>
        <v>88</v>
      </c>
      <c r="C109" s="349" t="s">
        <v>148</v>
      </c>
      <c r="D109" s="350" t="s">
        <v>44</v>
      </c>
      <c r="E109" s="347">
        <v>39994</v>
      </c>
      <c r="F109" s="257">
        <v>44335</v>
      </c>
      <c r="G109" s="348">
        <v>8.1000000000000003E-2</v>
      </c>
      <c r="H109" s="303">
        <v>15.164999999999999</v>
      </c>
      <c r="I109" s="303">
        <v>16.189</v>
      </c>
      <c r="J109" s="303">
        <v>16.236999999999998</v>
      </c>
      <c r="K109" s="13"/>
      <c r="L109" s="36"/>
      <c r="M109" s="14"/>
      <c r="N109" s="63"/>
    </row>
    <row r="110" spans="1:14" ht="15.75" customHeight="1" thickTop="1" thickBot="1">
      <c r="B110" s="341">
        <f t="shared" si="7"/>
        <v>89</v>
      </c>
      <c r="C110" s="349" t="s">
        <v>149</v>
      </c>
      <c r="D110" s="346" t="s">
        <v>44</v>
      </c>
      <c r="E110" s="347">
        <v>40848</v>
      </c>
      <c r="F110" s="257">
        <v>44335</v>
      </c>
      <c r="G110" s="348">
        <v>0.184</v>
      </c>
      <c r="H110" s="303">
        <v>13.507999999999999</v>
      </c>
      <c r="I110" s="303">
        <v>14.157999999999999</v>
      </c>
      <c r="J110" s="303">
        <v>14.180999999999999</v>
      </c>
      <c r="K110" s="13"/>
      <c r="L110" s="36"/>
      <c r="M110" s="14"/>
      <c r="N110" s="63"/>
    </row>
    <row r="111" spans="1:14" ht="16.5" customHeight="1" thickTop="1" thickBot="1">
      <c r="B111" s="341">
        <f t="shared" si="7"/>
        <v>90</v>
      </c>
      <c r="C111" s="351" t="s">
        <v>150</v>
      </c>
      <c r="D111" s="350" t="s">
        <v>39</v>
      </c>
      <c r="E111" s="347">
        <v>39175</v>
      </c>
      <c r="F111" s="257">
        <v>44344</v>
      </c>
      <c r="G111" s="348">
        <v>4.3920000000000003</v>
      </c>
      <c r="H111" s="303">
        <v>149.845</v>
      </c>
      <c r="I111" s="303">
        <v>144.512</v>
      </c>
      <c r="J111" s="303">
        <v>144.53200000000001</v>
      </c>
      <c r="K111" s="13"/>
      <c r="L111" s="352"/>
      <c r="M111" s="14"/>
      <c r="N111" s="63"/>
    </row>
    <row r="112" spans="1:14" s="14" customFormat="1" ht="15" customHeight="1" thickTop="1" thickBot="1">
      <c r="B112" s="341">
        <f t="shared" si="7"/>
        <v>91</v>
      </c>
      <c r="C112" s="353" t="s">
        <v>151</v>
      </c>
      <c r="D112" s="354" t="s">
        <v>33</v>
      </c>
      <c r="E112" s="347">
        <v>40708</v>
      </c>
      <c r="F112" s="257">
        <v>43979</v>
      </c>
      <c r="G112" s="355">
        <v>0.04</v>
      </c>
      <c r="H112" s="356">
        <v>9.234</v>
      </c>
      <c r="I112" s="356">
        <v>9.6219999999999999</v>
      </c>
      <c r="J112" s="356">
        <v>9.6519999999999992</v>
      </c>
      <c r="K112" s="13"/>
      <c r="L112" s="36"/>
      <c r="N112" s="63"/>
    </row>
    <row r="113" spans="1:14" ht="16.5" customHeight="1" thickTop="1" thickBot="1">
      <c r="B113" s="341">
        <f t="shared" si="7"/>
        <v>92</v>
      </c>
      <c r="C113" s="357" t="s">
        <v>152</v>
      </c>
      <c r="D113" s="193" t="s">
        <v>15</v>
      </c>
      <c r="E113" s="347">
        <v>39699</v>
      </c>
      <c r="F113" s="284">
        <v>44347</v>
      </c>
      <c r="G113" s="355">
        <v>0.72799999999999998</v>
      </c>
      <c r="H113" s="358">
        <v>9.0589999999999993</v>
      </c>
      <c r="I113" s="358">
        <v>100.09099999999999</v>
      </c>
      <c r="J113" s="358">
        <v>100.226</v>
      </c>
      <c r="K113" s="13"/>
      <c r="L113" s="36"/>
      <c r="M113" s="14"/>
      <c r="N113" s="63"/>
    </row>
    <row r="114" spans="1:14" ht="16.5" customHeight="1" thickTop="1" thickBot="1">
      <c r="B114" s="341">
        <f t="shared" si="7"/>
        <v>93</v>
      </c>
      <c r="C114" s="359" t="s">
        <v>153</v>
      </c>
      <c r="D114" s="360" t="s">
        <v>35</v>
      </c>
      <c r="E114" s="329">
        <v>40725</v>
      </c>
      <c r="F114" s="361">
        <v>43955</v>
      </c>
      <c r="G114" s="302">
        <v>0.60499999999999998</v>
      </c>
      <c r="H114" s="21">
        <v>77.257999999999996</v>
      </c>
      <c r="I114" s="21">
        <v>77.293000000000006</v>
      </c>
      <c r="J114" s="21">
        <v>77.25</v>
      </c>
      <c r="K114" s="13"/>
      <c r="L114" s="14"/>
      <c r="M114" s="15"/>
      <c r="N114" s="14"/>
    </row>
    <row r="115" spans="1:14" ht="16.5" customHeight="1" thickTop="1" thickBot="1">
      <c r="A115" s="2" t="s">
        <v>78</v>
      </c>
      <c r="B115" s="341">
        <f t="shared" si="7"/>
        <v>94</v>
      </c>
      <c r="C115" s="359" t="s">
        <v>154</v>
      </c>
      <c r="D115" s="360" t="s">
        <v>35</v>
      </c>
      <c r="E115" s="362">
        <v>40725</v>
      </c>
      <c r="F115" s="361">
        <v>43250</v>
      </c>
      <c r="G115" s="363">
        <v>0.59899999999999998</v>
      </c>
      <c r="H115" s="43">
        <v>76.965999999999994</v>
      </c>
      <c r="I115" s="43">
        <v>77.447999999999993</v>
      </c>
      <c r="J115" s="43">
        <v>77.406999999999996</v>
      </c>
      <c r="K115" s="13"/>
      <c r="L115" s="14"/>
      <c r="M115" s="15"/>
      <c r="N115" s="14"/>
    </row>
    <row r="116" spans="1:14" s="14" customFormat="1" ht="16.5" customHeight="1" thickTop="1">
      <c r="B116" s="341">
        <f t="shared" si="7"/>
        <v>95</v>
      </c>
      <c r="C116" s="364" t="s">
        <v>155</v>
      </c>
      <c r="D116" s="270" t="s">
        <v>37</v>
      </c>
      <c r="E116" s="85">
        <v>40910</v>
      </c>
      <c r="F116" s="284">
        <v>44347</v>
      </c>
      <c r="G116" s="365">
        <v>3.448</v>
      </c>
      <c r="H116" s="43">
        <v>99.850999999999999</v>
      </c>
      <c r="I116" s="43">
        <v>101.208</v>
      </c>
      <c r="J116" s="43">
        <v>101.196</v>
      </c>
      <c r="K116" s="366"/>
      <c r="L116" s="367"/>
      <c r="M116" s="368"/>
      <c r="N116" s="369"/>
    </row>
    <row r="117" spans="1:14" ht="16.5" customHeight="1">
      <c r="B117" s="341">
        <f t="shared" si="7"/>
        <v>96</v>
      </c>
      <c r="C117" s="359" t="s">
        <v>156</v>
      </c>
      <c r="D117" s="256" t="s">
        <v>13</v>
      </c>
      <c r="E117" s="329">
        <v>41904</v>
      </c>
      <c r="F117" s="361">
        <v>43929</v>
      </c>
      <c r="G117" s="302">
        <v>1.83</v>
      </c>
      <c r="H117" s="21">
        <v>89.948999999999998</v>
      </c>
      <c r="I117" s="43">
        <v>94.843000000000004</v>
      </c>
      <c r="J117" s="43">
        <v>95.222999999999999</v>
      </c>
      <c r="K117" s="366"/>
      <c r="L117" s="367"/>
      <c r="M117" s="368"/>
      <c r="N117" s="369"/>
    </row>
    <row r="118" spans="1:14" s="14" customFormat="1" ht="16.5" customHeight="1">
      <c r="B118" s="341">
        <f t="shared" si="7"/>
        <v>97</v>
      </c>
      <c r="C118" s="364" t="s">
        <v>157</v>
      </c>
      <c r="D118" s="270" t="s">
        <v>33</v>
      </c>
      <c r="E118" s="273">
        <v>42741</v>
      </c>
      <c r="F118" s="370" t="s">
        <v>158</v>
      </c>
      <c r="G118" s="371" t="s">
        <v>158</v>
      </c>
      <c r="H118" s="21">
        <v>10.141</v>
      </c>
      <c r="I118" s="21">
        <v>10.601000000000001</v>
      </c>
      <c r="J118" s="21">
        <v>10.663</v>
      </c>
      <c r="K118" s="366"/>
      <c r="L118" s="367"/>
      <c r="M118" s="368"/>
      <c r="N118" s="369"/>
    </row>
    <row r="119" spans="1:14" ht="16.5" customHeight="1" thickBot="1">
      <c r="B119" s="341">
        <f t="shared" si="7"/>
        <v>98</v>
      </c>
      <c r="C119" s="372" t="s">
        <v>159</v>
      </c>
      <c r="D119" s="241" t="s">
        <v>25</v>
      </c>
      <c r="E119" s="373">
        <v>43087</v>
      </c>
      <c r="F119" s="374">
        <v>44231</v>
      </c>
      <c r="G119" s="375">
        <v>1.4510000000000001</v>
      </c>
      <c r="H119" s="21">
        <v>96.667000000000002</v>
      </c>
      <c r="I119" s="21">
        <v>101.065</v>
      </c>
      <c r="J119" s="21">
        <v>101.358</v>
      </c>
      <c r="K119" s="376"/>
      <c r="L119" s="377"/>
      <c r="M119" s="378"/>
      <c r="N119" s="377"/>
    </row>
    <row r="120" spans="1:14" ht="16.5" customHeight="1" thickBot="1">
      <c r="B120" s="379">
        <f t="shared" si="7"/>
        <v>99</v>
      </c>
      <c r="C120" s="380" t="s">
        <v>160</v>
      </c>
      <c r="D120" s="381" t="s">
        <v>10</v>
      </c>
      <c r="E120" s="291">
        <v>39097</v>
      </c>
      <c r="F120" s="382">
        <v>44340</v>
      </c>
      <c r="G120" s="383">
        <v>1.0009999999999999</v>
      </c>
      <c r="H120" s="384">
        <v>140.96799999999999</v>
      </c>
      <c r="I120" s="384">
        <v>151.87799999999999</v>
      </c>
      <c r="J120" s="384">
        <v>152.279</v>
      </c>
      <c r="K120" s="385"/>
      <c r="L120" s="377"/>
      <c r="M120" s="378"/>
      <c r="N120" s="377"/>
    </row>
    <row r="121" spans="1:14" ht="13.5" customHeight="1" thickTop="1" thickBot="1">
      <c r="B121" s="491" t="s">
        <v>161</v>
      </c>
      <c r="C121" s="492"/>
      <c r="D121" s="492"/>
      <c r="E121" s="492"/>
      <c r="F121" s="492"/>
      <c r="G121" s="492"/>
      <c r="H121" s="492"/>
      <c r="I121" s="492"/>
      <c r="J121" s="493"/>
      <c r="K121" s="340"/>
      <c r="M121" s="170"/>
    </row>
    <row r="122" spans="1:14" ht="16.5" customHeight="1" thickTop="1" thickBot="1">
      <c r="B122" s="386">
        <f>+B120+1</f>
        <v>100</v>
      </c>
      <c r="C122" s="165" t="s">
        <v>162</v>
      </c>
      <c r="D122" s="26" t="s">
        <v>23</v>
      </c>
      <c r="E122" s="387">
        <v>40630</v>
      </c>
      <c r="F122" s="387">
        <v>44363</v>
      </c>
      <c r="G122" s="375">
        <v>0.52300000000000002</v>
      </c>
      <c r="H122" s="388">
        <v>98.185000000000002</v>
      </c>
      <c r="I122" s="389">
        <v>109.89400000000001</v>
      </c>
      <c r="J122" s="389">
        <v>107.035</v>
      </c>
      <c r="K122" s="197" t="s">
        <v>82</v>
      </c>
      <c r="M122" s="178">
        <f>+(J122-I122)/I122</f>
        <v>-2.6015979034342263E-2</v>
      </c>
    </row>
    <row r="123" spans="1:14" ht="16.5" customHeight="1" thickTop="1" thickBot="1">
      <c r="B123" s="386">
        <f>B122+1</f>
        <v>101</v>
      </c>
      <c r="C123" s="390" t="s">
        <v>163</v>
      </c>
      <c r="D123" s="391" t="s">
        <v>164</v>
      </c>
      <c r="E123" s="392">
        <v>40543</v>
      </c>
      <c r="F123" s="387">
        <v>44337</v>
      </c>
      <c r="G123" s="393">
        <v>0.68600000000000005</v>
      </c>
      <c r="H123" s="43">
        <v>115.85599999999999</v>
      </c>
      <c r="I123" s="43">
        <v>118.044</v>
      </c>
      <c r="J123" s="43">
        <v>118.096</v>
      </c>
      <c r="K123" s="177" t="s">
        <v>70</v>
      </c>
      <c r="M123" s="178" t="e">
        <f>+(#REF!-I123)/I123</f>
        <v>#REF!</v>
      </c>
    </row>
    <row r="124" spans="1:14" ht="16.5" customHeight="1" thickTop="1" thickBot="1">
      <c r="B124" s="386">
        <f t="shared" ref="B124:B138" si="8">B123+1</f>
        <v>102</v>
      </c>
      <c r="C124" s="359" t="s">
        <v>165</v>
      </c>
      <c r="D124" s="394" t="s">
        <v>164</v>
      </c>
      <c r="E124" s="395">
        <v>40543</v>
      </c>
      <c r="F124" s="387">
        <v>43245</v>
      </c>
      <c r="G124" s="396">
        <v>0.83299999999999996</v>
      </c>
      <c r="H124" s="397">
        <v>116.654</v>
      </c>
      <c r="I124" s="397">
        <v>119.619</v>
      </c>
      <c r="J124" s="397">
        <v>119.121</v>
      </c>
      <c r="K124" s="177" t="s">
        <v>70</v>
      </c>
      <c r="M124" s="178">
        <f>+(J124-I124)/I124</f>
        <v>-4.1632182178416863E-3</v>
      </c>
    </row>
    <row r="125" spans="1:14" ht="17.25" customHeight="1" thickTop="1" thickBot="1">
      <c r="B125" s="386">
        <f t="shared" si="8"/>
        <v>103</v>
      </c>
      <c r="C125" s="398" t="s">
        <v>166</v>
      </c>
      <c r="D125" s="256" t="s">
        <v>19</v>
      </c>
      <c r="E125" s="395">
        <v>38671</v>
      </c>
      <c r="F125" s="399">
        <v>44347</v>
      </c>
      <c r="G125" s="393">
        <v>2.5609999999999999</v>
      </c>
      <c r="H125" s="157">
        <v>189.9</v>
      </c>
      <c r="I125" s="157">
        <v>191.24600000000001</v>
      </c>
      <c r="J125" s="157">
        <v>191.40100000000001</v>
      </c>
      <c r="K125" s="181" t="s">
        <v>72</v>
      </c>
      <c r="M125" s="178">
        <f t="shared" ref="M125:M129" si="9">+(J125-I125)/I125</f>
        <v>8.1047446743984783E-4</v>
      </c>
    </row>
    <row r="126" spans="1:14" ht="16.5" customHeight="1" thickTop="1" thickBot="1">
      <c r="B126" s="386">
        <f t="shared" si="8"/>
        <v>104</v>
      </c>
      <c r="C126" s="398" t="s">
        <v>167</v>
      </c>
      <c r="D126" s="256" t="s">
        <v>19</v>
      </c>
      <c r="E126" s="395">
        <v>38671</v>
      </c>
      <c r="F126" s="399">
        <v>44347</v>
      </c>
      <c r="G126" s="400">
        <v>2.75</v>
      </c>
      <c r="H126" s="43">
        <v>174.32</v>
      </c>
      <c r="I126" s="401">
        <v>177.386</v>
      </c>
      <c r="J126" s="401">
        <v>177.71799999999999</v>
      </c>
      <c r="K126" s="105" t="s">
        <v>72</v>
      </c>
      <c r="L126" s="14"/>
      <c r="M126" s="15">
        <f t="shared" si="9"/>
        <v>1.8716245926961182E-3</v>
      </c>
      <c r="N126" s="14"/>
    </row>
    <row r="127" spans="1:14" ht="16.5" customHeight="1" thickTop="1" thickBot="1">
      <c r="B127" s="386">
        <f t="shared" si="8"/>
        <v>105</v>
      </c>
      <c r="C127" s="402" t="s">
        <v>168</v>
      </c>
      <c r="D127" s="256" t="s">
        <v>19</v>
      </c>
      <c r="E127" s="395">
        <v>38671</v>
      </c>
      <c r="F127" s="399">
        <v>44347</v>
      </c>
      <c r="G127" s="400">
        <v>3.399</v>
      </c>
      <c r="H127" s="43">
        <v>166.989</v>
      </c>
      <c r="I127" s="401">
        <v>170.1</v>
      </c>
      <c r="J127" s="401">
        <v>170.47300000000001</v>
      </c>
      <c r="K127" s="105" t="s">
        <v>72</v>
      </c>
      <c r="L127" s="14"/>
      <c r="M127" s="15">
        <f t="shared" si="9"/>
        <v>2.1928277483834148E-3</v>
      </c>
      <c r="N127" s="14"/>
    </row>
    <row r="128" spans="1:14" ht="16.5" customHeight="1" thickTop="1" thickBot="1">
      <c r="B128" s="386">
        <f t="shared" si="8"/>
        <v>106</v>
      </c>
      <c r="C128" s="359" t="s">
        <v>169</v>
      </c>
      <c r="D128" s="256" t="s">
        <v>19</v>
      </c>
      <c r="E128" s="395">
        <v>40014</v>
      </c>
      <c r="F128" s="399">
        <v>44347</v>
      </c>
      <c r="G128" s="403">
        <v>0.127</v>
      </c>
      <c r="H128" s="43">
        <v>23.32</v>
      </c>
      <c r="I128" s="404">
        <v>22.957000000000001</v>
      </c>
      <c r="J128" s="404">
        <v>23.068999999999999</v>
      </c>
      <c r="K128" s="181" t="s">
        <v>72</v>
      </c>
      <c r="M128" s="178">
        <f t="shared" si="9"/>
        <v>4.8786862394911493E-3</v>
      </c>
    </row>
    <row r="129" spans="2:14" ht="16.5" customHeight="1" thickTop="1" thickBot="1">
      <c r="B129" s="386">
        <f t="shared" si="8"/>
        <v>107</v>
      </c>
      <c r="C129" s="359" t="s">
        <v>170</v>
      </c>
      <c r="D129" s="256" t="s">
        <v>19</v>
      </c>
      <c r="E129" s="395">
        <v>40455</v>
      </c>
      <c r="F129" s="405" t="s">
        <v>171</v>
      </c>
      <c r="G129" s="406" t="s">
        <v>171</v>
      </c>
      <c r="H129" s="43">
        <v>140.70099999999999</v>
      </c>
      <c r="I129" s="404">
        <v>144.387</v>
      </c>
      <c r="J129" s="404">
        <v>145.15899999999999</v>
      </c>
      <c r="K129" s="181" t="s">
        <v>72</v>
      </c>
      <c r="M129" s="178">
        <f t="shared" si="9"/>
        <v>5.3467417426776047E-3</v>
      </c>
    </row>
    <row r="130" spans="2:14" ht="16.5" customHeight="1" thickTop="1" thickBot="1">
      <c r="B130" s="386">
        <f t="shared" si="8"/>
        <v>108</v>
      </c>
      <c r="C130" s="407" t="s">
        <v>172</v>
      </c>
      <c r="D130" s="408" t="s">
        <v>173</v>
      </c>
      <c r="E130" s="409">
        <v>40240</v>
      </c>
      <c r="F130" s="410">
        <v>43978</v>
      </c>
      <c r="G130" s="411">
        <v>0.58299999999999996</v>
      </c>
      <c r="H130" s="412">
        <v>153.93299999999999</v>
      </c>
      <c r="I130" s="413">
        <v>162.785</v>
      </c>
      <c r="J130" s="413">
        <v>161.49299999999999</v>
      </c>
      <c r="K130" s="197" t="s">
        <v>82</v>
      </c>
      <c r="M130" s="178" t="e">
        <f>+(I130-#REF!)/#REF!</f>
        <v>#REF!</v>
      </c>
    </row>
    <row r="131" spans="2:14" ht="16.5" customHeight="1" thickTop="1" thickBot="1">
      <c r="B131" s="386">
        <f t="shared" si="8"/>
        <v>109</v>
      </c>
      <c r="C131" s="414" t="s">
        <v>174</v>
      </c>
      <c r="D131" s="415" t="s">
        <v>37</v>
      </c>
      <c r="E131" s="416">
        <v>40147</v>
      </c>
      <c r="F131" s="417">
        <v>43613</v>
      </c>
      <c r="G131" s="418">
        <v>80.346000000000004</v>
      </c>
      <c r="H131" s="21" t="s">
        <v>76</v>
      </c>
      <c r="I131" s="21" t="s">
        <v>76</v>
      </c>
      <c r="J131" s="21" t="s">
        <v>76</v>
      </c>
      <c r="K131" s="419" t="s">
        <v>72</v>
      </c>
      <c r="L131" s="420"/>
      <c r="M131" s="421" t="e">
        <f t="shared" ref="M131:M137" si="10">+(J131-I131)/I131</f>
        <v>#VALUE!</v>
      </c>
      <c r="N131" s="420"/>
    </row>
    <row r="132" spans="2:14" ht="16.5" customHeight="1" thickTop="1">
      <c r="B132" s="386">
        <f t="shared" si="8"/>
        <v>110</v>
      </c>
      <c r="C132" s="422" t="s">
        <v>175</v>
      </c>
      <c r="D132" s="423" t="s">
        <v>10</v>
      </c>
      <c r="E132" s="416">
        <v>42352</v>
      </c>
      <c r="F132" s="424">
        <v>44347</v>
      </c>
      <c r="G132" s="425">
        <v>130.59299999999999</v>
      </c>
      <c r="H132" s="43">
        <v>5414.1970000000001</v>
      </c>
      <c r="I132" s="43">
        <v>5507.2969999999996</v>
      </c>
      <c r="J132" s="43">
        <v>5488.1540000000005</v>
      </c>
      <c r="K132" s="181"/>
      <c r="M132" s="198">
        <f t="shared" si="10"/>
        <v>-3.475933838323795E-3</v>
      </c>
    </row>
    <row r="133" spans="2:14" ht="18" customHeight="1">
      <c r="B133" s="386">
        <f t="shared" si="8"/>
        <v>111</v>
      </c>
      <c r="C133" s="426" t="s">
        <v>176</v>
      </c>
      <c r="D133" s="427" t="s">
        <v>33</v>
      </c>
      <c r="E133" s="428">
        <v>42580</v>
      </c>
      <c r="F133" s="429">
        <v>43979</v>
      </c>
      <c r="G133" s="430">
        <v>99.012</v>
      </c>
      <c r="H133" s="200">
        <v>5461.1639999999998</v>
      </c>
      <c r="I133" s="389">
        <v>5696.7280000000001</v>
      </c>
      <c r="J133" s="21" t="s">
        <v>87</v>
      </c>
      <c r="K133" s="431"/>
      <c r="L133" s="432"/>
      <c r="M133" s="433" t="e">
        <f t="shared" si="10"/>
        <v>#VALUE!</v>
      </c>
      <c r="N133" s="432"/>
    </row>
    <row r="134" spans="2:14" ht="16.5" customHeight="1">
      <c r="B134" s="434">
        <f t="shared" si="8"/>
        <v>112</v>
      </c>
      <c r="C134" s="435" t="s">
        <v>177</v>
      </c>
      <c r="D134" s="436" t="s">
        <v>23</v>
      </c>
      <c r="E134" s="437">
        <v>42920</v>
      </c>
      <c r="F134" s="438">
        <v>44349</v>
      </c>
      <c r="G134" s="439">
        <v>1.5940000000000001</v>
      </c>
      <c r="H134" s="43">
        <v>85.641000000000005</v>
      </c>
      <c r="I134" s="43">
        <v>92.438999999999993</v>
      </c>
      <c r="J134" s="43">
        <v>90.692999999999998</v>
      </c>
      <c r="K134" s="440"/>
      <c r="L134" s="441"/>
      <c r="M134" s="442">
        <f t="shared" si="10"/>
        <v>-1.888813163275236E-2</v>
      </c>
      <c r="N134" s="441"/>
    </row>
    <row r="135" spans="2:14" ht="16.5" customHeight="1">
      <c r="B135" s="434">
        <f t="shared" si="8"/>
        <v>113</v>
      </c>
      <c r="C135" s="435" t="s">
        <v>178</v>
      </c>
      <c r="D135" s="443" t="s">
        <v>10</v>
      </c>
      <c r="E135" s="444">
        <v>43416</v>
      </c>
      <c r="F135" s="424">
        <v>44347</v>
      </c>
      <c r="G135" s="439">
        <v>105.254</v>
      </c>
      <c r="H135" s="445">
        <v>4570.3959999999997</v>
      </c>
      <c r="I135" s="445">
        <v>4648.9380000000001</v>
      </c>
      <c r="J135" s="445">
        <v>4639.0110000000004</v>
      </c>
      <c r="K135" s="446"/>
      <c r="L135" s="447"/>
      <c r="M135" s="448">
        <f t="shared" si="10"/>
        <v>-2.1353263906723815E-3</v>
      </c>
      <c r="N135" s="447"/>
    </row>
    <row r="136" spans="2:14" ht="16.5" customHeight="1">
      <c r="B136" s="434">
        <f t="shared" si="8"/>
        <v>114</v>
      </c>
      <c r="C136" s="422" t="s">
        <v>179</v>
      </c>
      <c r="D136" s="449" t="s">
        <v>120</v>
      </c>
      <c r="E136" s="437">
        <v>43507</v>
      </c>
      <c r="F136" s="450">
        <v>44308</v>
      </c>
      <c r="G136" s="439">
        <v>0.22700000000000001</v>
      </c>
      <c r="H136" s="43">
        <v>10.224</v>
      </c>
      <c r="I136" s="43">
        <v>10.335000000000001</v>
      </c>
      <c r="J136" s="43">
        <v>10.388</v>
      </c>
      <c r="K136" s="440"/>
      <c r="L136" s="441"/>
      <c r="M136" s="442">
        <f t="shared" si="10"/>
        <v>5.1282051282050354E-3</v>
      </c>
      <c r="N136" s="441"/>
    </row>
    <row r="137" spans="2:14" ht="16.5" customHeight="1" thickBot="1">
      <c r="B137" s="451">
        <f t="shared" si="8"/>
        <v>115</v>
      </c>
      <c r="C137" s="452" t="s">
        <v>180</v>
      </c>
      <c r="D137" s="453" t="s">
        <v>39</v>
      </c>
      <c r="E137" s="454">
        <v>39748</v>
      </c>
      <c r="F137" s="242">
        <v>44344</v>
      </c>
      <c r="G137" s="439">
        <v>5.7279999999999998</v>
      </c>
      <c r="H137" s="455">
        <v>165.46100000000001</v>
      </c>
      <c r="I137" s="456">
        <v>168.387</v>
      </c>
      <c r="J137" s="456">
        <v>168.42</v>
      </c>
      <c r="K137" s="440"/>
      <c r="L137" s="441"/>
      <c r="M137" s="442">
        <f t="shared" si="10"/>
        <v>1.9597712412470702E-4</v>
      </c>
      <c r="N137" s="441"/>
    </row>
    <row r="138" spans="2:14" ht="16.5" customHeight="1" thickTop="1" thickBot="1">
      <c r="B138" s="457">
        <f t="shared" si="8"/>
        <v>116</v>
      </c>
      <c r="C138" s="458" t="s">
        <v>181</v>
      </c>
      <c r="D138" s="459" t="s">
        <v>10</v>
      </c>
      <c r="E138" s="460">
        <v>42506</v>
      </c>
      <c r="F138" s="460">
        <v>44340</v>
      </c>
      <c r="G138" s="461">
        <v>106.13800000000001</v>
      </c>
      <c r="H138" s="462">
        <v>10549.752</v>
      </c>
      <c r="I138" s="463">
        <v>11171.838</v>
      </c>
      <c r="J138" s="463">
        <v>11222.501</v>
      </c>
      <c r="K138" s="181" t="s">
        <v>72</v>
      </c>
      <c r="M138" s="178" t="e">
        <f>+(#REF!-#REF!)/#REF!</f>
        <v>#REF!</v>
      </c>
    </row>
    <row r="139" spans="2:14" ht="13.5" customHeight="1" thickTop="1" thickBot="1">
      <c r="B139" s="494" t="s">
        <v>182</v>
      </c>
      <c r="C139" s="495"/>
      <c r="D139" s="495"/>
      <c r="E139" s="495"/>
      <c r="F139" s="495"/>
      <c r="G139" s="495"/>
      <c r="H139" s="495"/>
      <c r="I139" s="495"/>
      <c r="J139" s="496"/>
      <c r="K139" s="1"/>
      <c r="L139" s="135"/>
      <c r="M139" s="170"/>
      <c r="N139" s="135"/>
    </row>
    <row r="140" spans="2:14" ht="16.5" customHeight="1" thickTop="1" thickBot="1">
      <c r="B140" s="464">
        <v>117</v>
      </c>
      <c r="C140" s="465" t="s">
        <v>183</v>
      </c>
      <c r="D140" s="466" t="s">
        <v>15</v>
      </c>
      <c r="E140" s="467">
        <v>42024</v>
      </c>
      <c r="F140" s="468">
        <v>44347</v>
      </c>
      <c r="G140" s="469">
        <v>2.806</v>
      </c>
      <c r="H140" s="470">
        <v>137.34700000000001</v>
      </c>
      <c r="I140" s="384">
        <v>123.236</v>
      </c>
      <c r="J140" s="384">
        <v>123.45399999999999</v>
      </c>
      <c r="K140" s="471"/>
      <c r="L140" s="472"/>
      <c r="M140" s="473"/>
      <c r="N140" s="472"/>
    </row>
    <row r="141" spans="2:14" ht="16.5" customHeight="1" thickTop="1">
      <c r="B141" s="2"/>
      <c r="C141" s="2"/>
      <c r="F141" s="476"/>
      <c r="I141" s="477"/>
      <c r="M141" s="170"/>
    </row>
    <row r="142" spans="2:14" s="479" customFormat="1" ht="19.5" customHeight="1">
      <c r="B142" s="2" t="s">
        <v>184</v>
      </c>
      <c r="C142" s="2"/>
      <c r="D142" s="474"/>
      <c r="E142" s="475"/>
      <c r="F142" s="476"/>
      <c r="G142" s="475"/>
      <c r="H142" s="476"/>
      <c r="I142" s="121"/>
      <c r="J142" s="478"/>
      <c r="M142" s="480"/>
    </row>
    <row r="143" spans="2:14" s="479" customFormat="1" ht="19.5" customHeight="1">
      <c r="B143" s="475" t="s">
        <v>185</v>
      </c>
      <c r="C143" s="474"/>
      <c r="D143" s="474"/>
      <c r="E143" s="475"/>
      <c r="F143" s="476"/>
      <c r="G143" s="475"/>
      <c r="H143" s="476"/>
      <c r="I143" s="477"/>
      <c r="J143" s="478"/>
      <c r="M143" s="480"/>
    </row>
    <row r="144" spans="2:14" s="479" customFormat="1" ht="15.75" customHeight="1">
      <c r="B144" s="2" t="s">
        <v>186</v>
      </c>
      <c r="C144" s="474"/>
      <c r="D144" s="474" t="s">
        <v>99</v>
      </c>
      <c r="E144" s="475"/>
      <c r="F144" s="475"/>
      <c r="G144" s="475"/>
      <c r="H144" s="476"/>
      <c r="I144" s="476"/>
      <c r="J144" s="478"/>
      <c r="M144" s="480"/>
    </row>
    <row r="145" spans="1:13" s="479" customFormat="1" ht="15.75" customHeight="1">
      <c r="B145" s="2" t="s">
        <v>187</v>
      </c>
      <c r="C145" s="474"/>
      <c r="D145" s="474" t="s">
        <v>99</v>
      </c>
      <c r="E145" s="475"/>
      <c r="F145" s="475"/>
      <c r="G145" s="475"/>
      <c r="H145" s="476"/>
      <c r="I145" s="476"/>
      <c r="J145" s="478"/>
      <c r="M145" s="480"/>
    </row>
    <row r="146" spans="1:13" s="479" customFormat="1" ht="15.75" customHeight="1">
      <c r="B146" s="479" t="s">
        <v>188</v>
      </c>
      <c r="C146" s="474"/>
      <c r="D146" s="474"/>
      <c r="E146" s="475"/>
      <c r="F146" s="475"/>
      <c r="G146" s="475"/>
      <c r="H146" s="476"/>
      <c r="I146" s="476"/>
      <c r="J146" s="478"/>
      <c r="M146" s="480"/>
    </row>
    <row r="147" spans="1:13" s="479" customFormat="1" ht="15" customHeight="1">
      <c r="A147" s="481"/>
      <c r="B147" s="497" t="s">
        <v>189</v>
      </c>
      <c r="C147" s="498"/>
      <c r="D147" s="498"/>
      <c r="E147" s="475"/>
      <c r="F147" s="475"/>
      <c r="G147" s="475"/>
      <c r="H147" s="476"/>
      <c r="I147" s="476"/>
      <c r="J147" s="478"/>
      <c r="M147" s="480"/>
    </row>
    <row r="148" spans="1:13" s="479" customFormat="1" ht="15.75" customHeight="1">
      <c r="B148" s="475"/>
      <c r="C148" s="474"/>
      <c r="D148" s="474" t="s">
        <v>99</v>
      </c>
      <c r="E148" s="475"/>
      <c r="F148" s="475"/>
      <c r="G148" s="475"/>
      <c r="H148" s="476"/>
      <c r="I148" s="476"/>
      <c r="J148" s="478"/>
      <c r="M148" s="480"/>
    </row>
    <row r="149" spans="1:13" s="479" customFormat="1" ht="15.75" customHeight="1">
      <c r="B149" s="475"/>
      <c r="C149" s="474"/>
      <c r="D149" s="474"/>
      <c r="E149" s="475"/>
      <c r="F149" s="475"/>
      <c r="G149" s="475"/>
      <c r="H149" s="476"/>
      <c r="I149" s="476"/>
      <c r="J149" s="478"/>
      <c r="M149" s="480"/>
    </row>
    <row r="150" spans="1:13" s="479" customFormat="1" ht="15.75" customHeight="1">
      <c r="B150" s="475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1:13" s="479" customFormat="1" ht="15.75" customHeight="1">
      <c r="B151" s="475"/>
      <c r="C151" s="474"/>
      <c r="D151" s="474"/>
      <c r="E151" s="475"/>
      <c r="F151" s="475"/>
      <c r="G151" s="475"/>
      <c r="H151" s="476"/>
      <c r="I151" s="476"/>
      <c r="J151" s="478"/>
      <c r="M151" s="480"/>
    </row>
    <row r="152" spans="1:13" s="479" customFormat="1" ht="15" customHeight="1">
      <c r="B152" s="475"/>
      <c r="C152" s="474"/>
      <c r="D152" s="474"/>
      <c r="E152" s="475"/>
      <c r="F152" s="475"/>
      <c r="G152" s="475"/>
      <c r="H152" s="476"/>
      <c r="I152" s="476"/>
      <c r="J152" s="478"/>
      <c r="M152" s="480"/>
    </row>
    <row r="153" spans="1:13" s="479" customFormat="1" ht="15.75" customHeight="1">
      <c r="B153" s="475"/>
      <c r="C153" s="474"/>
      <c r="D153" s="474"/>
      <c r="E153" s="475"/>
      <c r="F153" s="475"/>
      <c r="G153" s="475"/>
      <c r="H153" s="476"/>
      <c r="I153" s="476"/>
      <c r="J153" s="478"/>
      <c r="M153" s="480"/>
    </row>
    <row r="154" spans="1:13" s="479" customFormat="1" ht="15.75" customHeight="1">
      <c r="B154" s="475"/>
      <c r="C154" s="474"/>
      <c r="D154" s="474"/>
      <c r="E154" s="475"/>
      <c r="F154" s="475"/>
      <c r="G154" s="475"/>
      <c r="H154" s="476"/>
      <c r="I154" s="476"/>
      <c r="J154" s="478" t="s">
        <v>99</v>
      </c>
      <c r="M154" s="480"/>
    </row>
    <row r="155" spans="1:13" s="479" customFormat="1" ht="15.75" customHeight="1">
      <c r="B155" s="475"/>
      <c r="C155" s="474"/>
      <c r="D155" s="474"/>
      <c r="E155" s="475"/>
      <c r="F155" s="475"/>
      <c r="G155" s="475"/>
      <c r="H155" s="476"/>
      <c r="I155" s="476"/>
      <c r="J155" s="478"/>
      <c r="M155" s="480"/>
    </row>
    <row r="156" spans="1:13" s="479" customFormat="1" ht="15.75" customHeight="1">
      <c r="B156" s="475"/>
      <c r="C156" s="474"/>
      <c r="D156" s="474"/>
      <c r="E156" s="475"/>
      <c r="F156" s="475"/>
      <c r="G156" s="475"/>
      <c r="H156" s="476"/>
      <c r="I156" s="476"/>
      <c r="J156" s="478"/>
      <c r="M156" s="480"/>
    </row>
    <row r="157" spans="1:13" s="479" customFormat="1" ht="15.75" customHeight="1">
      <c r="B157" s="475"/>
      <c r="C157" s="474"/>
      <c r="D157" s="474"/>
      <c r="E157" s="475"/>
      <c r="F157" s="475"/>
      <c r="G157" s="475"/>
      <c r="H157" s="476"/>
      <c r="I157" s="476"/>
      <c r="J157" s="478"/>
      <c r="M157" s="480"/>
    </row>
    <row r="158" spans="1:13" s="479" customFormat="1" ht="15.75" customHeight="1">
      <c r="B158" s="475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1:13" s="479" customFormat="1" ht="15.75" customHeight="1">
      <c r="B159" s="475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1:13" s="479" customFormat="1" ht="15.75" customHeight="1">
      <c r="B160" s="475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75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75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75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75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75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75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75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75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75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75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75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75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75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75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75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75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75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75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75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75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75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75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75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75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75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75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75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75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75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75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75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75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75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75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75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75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75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75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75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75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75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75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75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75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75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75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75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75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75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75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75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75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75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75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75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75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75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75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75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75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75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75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75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75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75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75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75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75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75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75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75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75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75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75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75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75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75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75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75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75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75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75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75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75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75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75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75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75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75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75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75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75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75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75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75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75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75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75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75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75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75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75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75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75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75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75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75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75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75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75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75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75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75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75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75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75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75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75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75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75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75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75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75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75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75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75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75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75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75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75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75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75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75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75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75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75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75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75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75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75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75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75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75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75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75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75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75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75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75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75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75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75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75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75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75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75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75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75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75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75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75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75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75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75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75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75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75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75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75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75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75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75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75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75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75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75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75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75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75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75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75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75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75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75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75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75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75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75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75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75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75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75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75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75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75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75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75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75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75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75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75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75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75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75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75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75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75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75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75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75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75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75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75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75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75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75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75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75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75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75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75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75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75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75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75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75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75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75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75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75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75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75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75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75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75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75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75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75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75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75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75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75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75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75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75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75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75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75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75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75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75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75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75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75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75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75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75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75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75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75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75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75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75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75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75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75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75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75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75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75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75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75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75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75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75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75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75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75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75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75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75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75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75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75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75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75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75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75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75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75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75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75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75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75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75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75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75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75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75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75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75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75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75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75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75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75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75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75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75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75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75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75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75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75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75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75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75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75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75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75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75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75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75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75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75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75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75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75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75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75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75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75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75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75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75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75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75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75"/>
      <c r="C498" s="474"/>
      <c r="D498" s="474"/>
      <c r="E498" s="475"/>
      <c r="F498" s="475"/>
      <c r="G498" s="475"/>
      <c r="H498" s="476"/>
      <c r="I498" s="476"/>
      <c r="J498" s="478"/>
      <c r="M498" s="480"/>
    </row>
    <row r="499" spans="1:14" s="479" customFormat="1" ht="15.75" customHeight="1">
      <c r="B499" s="475"/>
      <c r="C499" s="474"/>
      <c r="D499" s="474"/>
      <c r="E499" s="475"/>
      <c r="F499" s="475"/>
      <c r="G499" s="475"/>
      <c r="H499" s="476"/>
      <c r="I499" s="476"/>
      <c r="J499" s="478"/>
      <c r="M499" s="480"/>
    </row>
    <row r="500" spans="1:14" s="479" customFormat="1" ht="15.75" customHeight="1">
      <c r="B500" s="475"/>
      <c r="C500" s="474"/>
      <c r="D500" s="474"/>
      <c r="E500" s="475"/>
      <c r="F500" s="475"/>
      <c r="G500" s="475"/>
      <c r="H500" s="476"/>
      <c r="I500" s="476"/>
      <c r="J500" s="478"/>
      <c r="M500" s="3"/>
    </row>
    <row r="501" spans="1:14" s="479" customFormat="1" ht="15.75" customHeight="1">
      <c r="B501" s="475"/>
      <c r="C501" s="474"/>
      <c r="D501" s="474"/>
      <c r="E501" s="475"/>
      <c r="F501" s="475"/>
      <c r="G501" s="475"/>
      <c r="H501" s="476"/>
      <c r="I501" s="476"/>
      <c r="J501" s="478"/>
      <c r="M501" s="3"/>
    </row>
    <row r="502" spans="1:14" s="5" customFormat="1" ht="15.75" customHeight="1">
      <c r="A502" s="2"/>
      <c r="B502" s="475"/>
      <c r="C502" s="474"/>
      <c r="D502" s="474"/>
      <c r="E502" s="475"/>
      <c r="F502" s="475"/>
      <c r="G502" s="475"/>
      <c r="H502" s="476"/>
      <c r="I502" s="476"/>
      <c r="J502" s="478"/>
      <c r="K502" s="2"/>
      <c r="L502" s="2"/>
      <c r="M502" s="3"/>
      <c r="N502" s="2"/>
    </row>
    <row r="503" spans="1:14" s="5" customFormat="1" ht="15.75" customHeight="1">
      <c r="A503" s="2"/>
      <c r="B503" s="475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5" customFormat="1" ht="15.75" customHeight="1">
      <c r="A504" s="2"/>
      <c r="B504" s="475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5" customFormat="1" ht="15.75" customHeight="1">
      <c r="A505" s="2"/>
      <c r="B505" s="475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5" customFormat="1" ht="15.75" customHeight="1">
      <c r="A506" s="2"/>
      <c r="B506" s="475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5" customFormat="1" ht="15.75" customHeight="1">
      <c r="A507" s="2"/>
      <c r="B507" s="475"/>
      <c r="C507" s="474"/>
      <c r="D507" s="474"/>
      <c r="E507" s="475"/>
      <c r="F507" s="475"/>
      <c r="G507" s="475"/>
      <c r="H507" s="476"/>
      <c r="I507" s="476"/>
      <c r="J507" s="478"/>
      <c r="K507" s="2"/>
      <c r="L507" s="2"/>
      <c r="M507" s="3"/>
      <c r="N507" s="2"/>
    </row>
    <row r="508" spans="1:14" s="5" customFormat="1" ht="15.75" customHeight="1">
      <c r="A508" s="2"/>
      <c r="B508" s="2"/>
      <c r="C508" s="474"/>
      <c r="D508" s="474"/>
      <c r="E508" s="475"/>
      <c r="F508" s="475"/>
      <c r="G508" s="475"/>
      <c r="H508" s="476"/>
      <c r="I508" s="476"/>
      <c r="J508" s="478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1"/>
      <c r="I509" s="441"/>
      <c r="J509" s="48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1"/>
      <c r="I510" s="441"/>
      <c r="J510" s="48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1"/>
      <c r="I511" s="441"/>
      <c r="J511" s="48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1"/>
      <c r="I512" s="441"/>
      <c r="J512" s="48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1"/>
      <c r="I513" s="441"/>
      <c r="J513" s="48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1"/>
      <c r="I514" s="441"/>
      <c r="J514" s="48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1"/>
      <c r="I515" s="441"/>
      <c r="J515" s="48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1"/>
      <c r="I516" s="441"/>
      <c r="J516" s="48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1"/>
      <c r="I517" s="441"/>
      <c r="J517" s="48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1"/>
      <c r="I518" s="441"/>
      <c r="J518" s="48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1"/>
      <c r="I519" s="441"/>
      <c r="J519" s="48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1"/>
      <c r="I520" s="441"/>
      <c r="J520" s="48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1"/>
      <c r="I521" s="441"/>
      <c r="J521" s="48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1"/>
      <c r="I522" s="441"/>
      <c r="J522" s="48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1"/>
      <c r="I523" s="441"/>
      <c r="J523" s="48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1"/>
      <c r="I524" s="441"/>
      <c r="J524" s="48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1"/>
      <c r="I525" s="441"/>
      <c r="J525" s="48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1"/>
      <c r="I526" s="441"/>
      <c r="J526" s="48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1"/>
      <c r="I527" s="441"/>
      <c r="J527" s="48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1"/>
      <c r="I528" s="441"/>
      <c r="J528" s="48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1"/>
      <c r="I529" s="441"/>
      <c r="J529" s="48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1"/>
      <c r="I530" s="441"/>
      <c r="J530" s="48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1"/>
      <c r="I531" s="441"/>
      <c r="J531" s="48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1"/>
      <c r="I532" s="441"/>
      <c r="J532" s="48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1"/>
      <c r="I533" s="441"/>
      <c r="J533" s="48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1"/>
      <c r="I534" s="441"/>
      <c r="J534" s="48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1"/>
      <c r="I535" s="441"/>
      <c r="J535" s="48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1"/>
      <c r="I536" s="441"/>
      <c r="J536" s="48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1"/>
      <c r="I537" s="441"/>
      <c r="J537" s="48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1"/>
      <c r="I538" s="441"/>
      <c r="J538" s="48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1"/>
      <c r="I539" s="441"/>
      <c r="J539" s="48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1"/>
      <c r="I540" s="441"/>
      <c r="J540" s="48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1"/>
      <c r="I541" s="441"/>
      <c r="J541" s="48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1"/>
      <c r="I542" s="441"/>
      <c r="J542" s="48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1"/>
      <c r="I543" s="441"/>
      <c r="J543" s="48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1"/>
      <c r="I544" s="441"/>
      <c r="J544" s="48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1"/>
      <c r="I545" s="441"/>
      <c r="J545" s="48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1"/>
      <c r="I546" s="441"/>
      <c r="J546" s="48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1"/>
      <c r="I547" s="441"/>
      <c r="J547" s="48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1"/>
      <c r="I548" s="441"/>
      <c r="J548" s="48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1"/>
      <c r="I549" s="441"/>
      <c r="J549" s="48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1"/>
      <c r="I550" s="441"/>
      <c r="J550" s="48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1"/>
      <c r="I551" s="441"/>
      <c r="J551" s="48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1"/>
      <c r="I552" s="441"/>
      <c r="J552" s="482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41"/>
      <c r="I553" s="441"/>
      <c r="J553" s="482"/>
      <c r="K553" s="2"/>
      <c r="L553" s="2"/>
      <c r="M553" s="3"/>
      <c r="N553" s="2"/>
    </row>
    <row r="554" spans="1:14" s="5" customFormat="1" ht="15.75" customHeight="1">
      <c r="A554" s="2"/>
      <c r="B554" s="2"/>
      <c r="C554" s="2"/>
      <c r="D554" s="2"/>
      <c r="E554" s="2"/>
      <c r="F554" s="2"/>
      <c r="G554" s="2"/>
      <c r="H554" s="441"/>
      <c r="I554" s="441"/>
      <c r="J554" s="482"/>
      <c r="K554" s="2"/>
      <c r="L554" s="2"/>
      <c r="M554" s="3"/>
      <c r="N554" s="2"/>
    </row>
    <row r="555" spans="1:14" s="5" customFormat="1" ht="15.75" customHeight="1">
      <c r="A555" s="2"/>
      <c r="B555" s="475"/>
      <c r="C555" s="2"/>
      <c r="D555" s="2"/>
      <c r="E555" s="2"/>
      <c r="F555" s="2"/>
      <c r="G555" s="2"/>
      <c r="H555" s="441"/>
      <c r="I555" s="441"/>
      <c r="J555" s="482"/>
      <c r="K555" s="2"/>
      <c r="L555" s="2"/>
      <c r="M555" s="3"/>
      <c r="N555" s="2"/>
    </row>
    <row r="556" spans="1:14" s="5" customFormat="1" ht="15.75" customHeight="1">
      <c r="A556" s="2"/>
      <c r="B556" s="475"/>
      <c r="C556" s="474"/>
      <c r="D556" s="474"/>
      <c r="E556" s="475"/>
      <c r="F556" s="475"/>
      <c r="G556" s="475"/>
      <c r="H556" s="476"/>
      <c r="I556" s="476"/>
      <c r="J556" s="478"/>
      <c r="K556" s="2"/>
      <c r="L556" s="2"/>
      <c r="M556" s="3"/>
      <c r="N556" s="2"/>
    </row>
    <row r="557" spans="1:14" s="5" customFormat="1" ht="15.75" customHeight="1">
      <c r="A557" s="2"/>
      <c r="B557" s="475"/>
      <c r="C557" s="474"/>
      <c r="D557" s="474"/>
      <c r="E557" s="475"/>
      <c r="F557" s="475"/>
      <c r="G557" s="475"/>
      <c r="H557" s="476"/>
      <c r="I557" s="476"/>
      <c r="J557" s="478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483"/>
    </row>
    <row r="571" spans="2:14" s="484" customFormat="1" ht="18.75" customHeight="1">
      <c r="B571" s="475"/>
      <c r="C571" s="474"/>
      <c r="D571" s="474"/>
      <c r="E571" s="475"/>
      <c r="F571" s="475"/>
      <c r="G571" s="475"/>
      <c r="H571" s="476"/>
      <c r="I571" s="476"/>
      <c r="J571" s="478"/>
      <c r="K571" s="2"/>
      <c r="L571" s="2"/>
      <c r="M571" s="3"/>
      <c r="N571" s="2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475" customFormat="1" ht="15.75" customHeight="1">
      <c r="A587" s="2"/>
      <c r="C587" s="474"/>
      <c r="D587" s="474"/>
      <c r="H587" s="476"/>
      <c r="I587" s="476"/>
      <c r="J587" s="478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5" t="s">
        <v>99</v>
      </c>
    </row>
    <row r="594" spans="1:14" s="476" customFormat="1" ht="15" customHeight="1">
      <c r="A594" s="2"/>
      <c r="B594" s="475"/>
      <c r="C594" s="474"/>
      <c r="D594" s="474"/>
      <c r="E594" s="475"/>
      <c r="F594" s="475"/>
      <c r="G594" s="475"/>
      <c r="J594" s="478"/>
      <c r="K594" s="2"/>
      <c r="L594" s="2"/>
      <c r="M594" s="3"/>
      <c r="N594" s="2"/>
    </row>
    <row r="595" spans="1:14" ht="15" customHeight="1"/>
  </sheetData>
  <autoFilter ref="D1:D596"/>
  <mergeCells count="33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4:J44"/>
    <mergeCell ref="B61:J61"/>
    <mergeCell ref="C63:K63"/>
    <mergeCell ref="B65:J65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139:J139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01-11-2021</vt:lpstr>
      <vt:lpstr>'01-11-2021'!Zone_d_impression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2021-11-01T14:14:48Z</dcterms:created>
  <dcterms:modified xsi:type="dcterms:W3CDTF">2021-11-03T10:25:45Z</dcterms:modified>
</cp:coreProperties>
</file>