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5270" windowHeight="8535"/>
  </bookViews>
  <sheets>
    <sheet name="03-05-21" sheetId="21" r:id="rId1"/>
  </sheets>
  <definedNames>
    <definedName name="_xlnm._FilterDatabase" localSheetId="0" hidden="1">'03-05-21'!$A$2:$U$139</definedName>
    <definedName name="_xlnm.Print_Area" localSheetId="0">'03-05-21'!$B$1:$N$140</definedName>
  </definedNames>
  <calcPr calcId="125725"/>
</workbook>
</file>

<file path=xl/calcChain.xml><?xml version="1.0" encoding="utf-8"?>
<calcChain xmlns="http://schemas.openxmlformats.org/spreadsheetml/2006/main">
  <c r="Q140" i="21"/>
  <c r="Q139"/>
  <c r="Q138"/>
  <c r="Q137"/>
  <c r="M137"/>
  <c r="Q136"/>
  <c r="M136"/>
  <c r="Q135"/>
  <c r="M135"/>
  <c r="Q134"/>
  <c r="M134"/>
  <c r="Q133"/>
  <c r="M133"/>
  <c r="Q132"/>
  <c r="M132"/>
  <c r="Q131"/>
  <c r="M131"/>
  <c r="Q130"/>
  <c r="M130"/>
  <c r="Q129"/>
  <c r="M129"/>
  <c r="Q128"/>
  <c r="M128"/>
  <c r="Q127"/>
  <c r="M127"/>
  <c r="Q126"/>
  <c r="M126"/>
  <c r="Q125"/>
  <c r="M125"/>
  <c r="Q124"/>
  <c r="M124"/>
  <c r="Q123"/>
  <c r="M123"/>
  <c r="Q122"/>
  <c r="M122"/>
  <c r="Q121"/>
  <c r="M121"/>
  <c r="Q120"/>
  <c r="Q119"/>
  <c r="Q118"/>
  <c r="Q117"/>
  <c r="Q116"/>
  <c r="Q115"/>
  <c r="Q114"/>
  <c r="Q113"/>
  <c r="Q112"/>
  <c r="Q111"/>
  <c r="Q110"/>
  <c r="Q109"/>
  <c r="Q108"/>
  <c r="Q107"/>
  <c r="Q106"/>
  <c r="Q105"/>
  <c r="Q104"/>
  <c r="Q103"/>
  <c r="Q102"/>
  <c r="Q101"/>
  <c r="Q100"/>
  <c r="Q99"/>
  <c r="Q98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Q97"/>
  <c r="Q96"/>
  <c r="Q95"/>
  <c r="Q94"/>
  <c r="Q93"/>
  <c r="Q92"/>
  <c r="B92"/>
  <c r="B93" s="1"/>
  <c r="Q91"/>
  <c r="Q90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Q68"/>
  <c r="Q67"/>
  <c r="Q66"/>
  <c r="Q65"/>
  <c r="Q64"/>
  <c r="Q63"/>
  <c r="Q62"/>
  <c r="Q61"/>
  <c r="M61"/>
  <c r="Q60"/>
  <c r="M60"/>
  <c r="Q59"/>
  <c r="M59"/>
  <c r="Q58"/>
  <c r="M58"/>
  <c r="Q57"/>
  <c r="M57"/>
  <c r="Q56"/>
  <c r="M56"/>
  <c r="Q55"/>
  <c r="M55"/>
  <c r="Q54"/>
  <c r="M54"/>
  <c r="Q53"/>
  <c r="M53"/>
  <c r="Q52"/>
  <c r="M52"/>
  <c r="Q51"/>
  <c r="M51"/>
  <c r="Q50"/>
  <c r="M50"/>
  <c r="Q49"/>
  <c r="M49"/>
  <c r="Q48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Q47"/>
  <c r="M47"/>
  <c r="B47"/>
  <c r="Q46"/>
  <c r="M46"/>
  <c r="Q45"/>
  <c r="Q44"/>
  <c r="Q43"/>
  <c r="Q42"/>
  <c r="Q41"/>
  <c r="Q40"/>
  <c r="Q39"/>
  <c r="Q38"/>
  <c r="Q37"/>
  <c r="Q36"/>
  <c r="Q35"/>
  <c r="Q34"/>
  <c r="B34"/>
  <c r="B35" s="1"/>
  <c r="B36" s="1"/>
  <c r="B37" s="1"/>
  <c r="B38" s="1"/>
  <c r="B39" s="1"/>
  <c r="B40" s="1"/>
  <c r="B41" s="1"/>
  <c r="B42" s="1"/>
  <c r="B43" s="1"/>
  <c r="B44" s="1"/>
  <c r="Q33"/>
  <c r="Q32"/>
  <c r="Q31"/>
  <c r="Q30"/>
  <c r="Q29"/>
  <c r="Q28"/>
  <c r="Q27"/>
  <c r="Q26"/>
  <c r="M26"/>
  <c r="Q25"/>
  <c r="Q24"/>
  <c r="Q23"/>
  <c r="Q22"/>
  <c r="Q21"/>
  <c r="Q20"/>
  <c r="Q19"/>
  <c r="Q18"/>
  <c r="B18"/>
  <c r="B19" s="1"/>
  <c r="B20" s="1"/>
  <c r="B21" s="1"/>
  <c r="B22" s="1"/>
  <c r="B23" s="1"/>
  <c r="B24" s="1"/>
  <c r="Q17"/>
  <c r="Q16"/>
  <c r="Q14"/>
  <c r="Q13"/>
  <c r="Q12"/>
  <c r="Q11"/>
  <c r="Q10"/>
  <c r="Q9"/>
  <c r="Q8"/>
  <c r="B8"/>
  <c r="B9" s="1"/>
  <c r="B10" s="1"/>
  <c r="B11" s="1"/>
  <c r="B12" s="1"/>
  <c r="B13" s="1"/>
  <c r="B14" s="1"/>
  <c r="B15" s="1"/>
  <c r="Q7"/>
  <c r="B7"/>
  <c r="Q6"/>
</calcChain>
</file>

<file path=xl/comments1.xml><?xml version="1.0" encoding="utf-8"?>
<comments xmlns="http://schemas.openxmlformats.org/spreadsheetml/2006/main">
  <authors>
    <author>kyosra</author>
  </authors>
  <commentList>
    <comment ref="H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22" authorId="0">
      <text>
        <r>
          <rPr>
            <b/>
            <sz val="9"/>
            <color indexed="81"/>
            <rFont val="Tahoma"/>
            <family val="2"/>
          </rPr>
          <t>kyosra: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<sst xmlns="http://schemas.openxmlformats.org/spreadsheetml/2006/main" count="364" uniqueCount="198">
  <si>
    <t>Dénomination</t>
  </si>
  <si>
    <t>Gestionnaire</t>
  </si>
  <si>
    <t>Date d'ouverture</t>
  </si>
  <si>
    <t>VL au 31/12/2020</t>
  </si>
  <si>
    <t>VL antérieure</t>
  </si>
  <si>
    <t>Dernière VL</t>
  </si>
  <si>
    <t xml:space="preserve">      </t>
  </si>
  <si>
    <t>OPCVM DE CAPITALISATION</t>
  </si>
  <si>
    <t>Variation de la VL</t>
  </si>
  <si>
    <t>Actifs net du jour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</si>
  <si>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</si>
  <si>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</si>
  <si>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</si>
  <si>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</si>
  <si>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</si>
  <si>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</si>
  <si>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</si>
  <si>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</si>
  <si>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</si>
  <si>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</si>
  <si>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</si>
  <si>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</si>
  <si>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</si>
  <si>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</si>
  <si>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</si>
  <si>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</si>
  <si>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</si>
  <si>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</si>
  <si>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</si>
  <si>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</si>
  <si>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</si>
  <si>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</si>
  <si>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</si>
  <si>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</si>
  <si>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</si>
  <si>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</si>
  <si>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</si>
  <si>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</si>
  <si>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</si>
  <si>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</si>
  <si>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</si>
  <si>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</si>
  <si>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</si>
  <si>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</si>
  <si>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</si>
  <si>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</si>
  <si>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</si>
  <si>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</si>
  <si>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</si>
  <si>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</si>
  <si>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 xml:space="preserve">   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</si>
  <si>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</si>
  <si>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</si>
  <si>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</si>
  <si>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</si>
  <si>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</si>
  <si>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</si>
  <si>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</si>
  <si>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</si>
  <si>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</si>
  <si>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</si>
  <si>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</si>
  <si>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</si>
  <si>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</si>
  <si>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</si>
  <si>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</si>
  <si>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</si>
  <si>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</si>
  <si>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</si>
  <si>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</si>
  <si>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</si>
  <si>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</si>
  <si>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</si>
  <si>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</si>
  <si>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</si>
  <si>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</si>
  <si>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</si>
  <si>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</si>
  <si>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</si>
  <si>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</si>
  <si>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</si>
  <si>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</si>
  <si>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</si>
  <si>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</si>
  <si>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</si>
  <si>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</si>
  <si>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JEUDI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</si>
  <si>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</si>
  <si>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</si>
  <si>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</si>
  <si>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</si>
  <si>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</si>
  <si>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</si>
  <si>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</si>
  <si>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</si>
  <si>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</si>
  <si>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</si>
  <si>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</si>
  <si>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</si>
  <si>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</si>
  <si>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</si>
  <si>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</si>
  <si>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>Date de paiement</t>
  </si>
  <si>
    <t>Montant</t>
  </si>
  <si>
    <t>SICAV OBLIGATAIRES</t>
  </si>
  <si>
    <t xml:space="preserve">                                                                                                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</si>
  <si>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</si>
  <si>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</si>
  <si>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</si>
  <si>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</si>
  <si>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</si>
  <si>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</si>
  <si>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</si>
  <si>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</si>
  <si>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</si>
  <si>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</si>
  <si>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</si>
  <si>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</si>
  <si>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</si>
  <si>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</si>
  <si>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</si>
  <si>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</si>
  <si>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</si>
  <si>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</si>
  <si>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</si>
  <si>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</si>
  <si>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</si>
  <si>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</si>
  <si>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</si>
  <si>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</si>
  <si>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</si>
  <si>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</si>
  <si>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</si>
  <si>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</si>
  <si>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</si>
  <si>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</si>
  <si>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</si>
  <si>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</si>
  <si>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</si>
  <si>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</si>
  <si>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</si>
  <si>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</si>
  <si>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</si>
  <si>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</si>
  <si>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</si>
  <si>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</si>
  <si>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</si>
  <si>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</si>
  <si>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</si>
  <si>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</si>
  <si>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</si>
  <si>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</si>
  <si>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</si>
  <si>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</si>
  <si>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</si>
  <si>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</si>
  <si>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</si>
  <si>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</si>
  <si>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</si>
  <si>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</si>
  <si>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</si>
  <si>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</si>
  <si>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</si>
  <si>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</si>
  <si>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</si>
  <si>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</si>
  <si>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</si>
  <si>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</si>
  <si>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</si>
  <si>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</si>
  <si>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</si>
  <si>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</si>
  <si>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</si>
  <si>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</si>
  <si>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</si>
  <si>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</si>
  <si>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</si>
  <si>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</si>
  <si>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</si>
  <si>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</si>
  <si>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</si>
  <si>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</si>
  <si>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</si>
  <si>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LUNDI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</si>
  <si>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</si>
  <si>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</si>
  <si>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</si>
  <si>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</si>
  <si>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</si>
  <si>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</si>
  <si>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</si>
  <si>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</si>
  <si>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</si>
  <si>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 xml:space="preserve"> </t>
  </si>
  <si>
    <t>*** FCP en dissolution anticipée suite au rachat
        de la totalité des parts</t>
  </si>
  <si>
    <t xml:space="preserve">  </t>
  </si>
  <si>
    <t>**** FCP en dissolution en application de l'article 15 du code des OPC</t>
  </si>
  <si>
    <t xml:space="preserve">   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</si>
</sst>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sz val="10"/>
      <color rgb="FF7030A0"/>
      <name val="Arial"/>
      <family val="2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/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ck">
        <color auto="1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auto="1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5" fillId="0" borderId="0"/>
  </cellStyleXfs>
  <cellXfs count="651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3" borderId="0" xfId="2" applyFont="1" applyFill="1" applyBorder="1" applyAlignment="1">
      <alignment horizontal="center" vertical="center"/>
    </xf>
    <xf numFmtId="0" fontId="2" fillId="0" borderId="0" xfId="2" applyFont="1"/>
    <xf numFmtId="0" fontId="2" fillId="3" borderId="0" xfId="2" applyFont="1" applyFill="1" applyBorder="1" applyAlignment="1">
      <alignment vertical="center"/>
    </xf>
    <xf numFmtId="166" fontId="4" fillId="4" borderId="23" xfId="2" applyNumberFormat="1" applyFont="1" applyFill="1" applyBorder="1" applyAlignment="1">
      <alignment horizontal="center"/>
    </xf>
    <xf numFmtId="166" fontId="5" fillId="2" borderId="24" xfId="2" applyNumberFormat="1" applyFont="1" applyFill="1" applyBorder="1" applyAlignment="1">
      <alignment horizontal="center"/>
    </xf>
    <xf numFmtId="0" fontId="2" fillId="2" borderId="0" xfId="2" applyFill="1"/>
    <xf numFmtId="0" fontId="7" fillId="0" borderId="25" xfId="2" applyFont="1" applyFill="1" applyBorder="1" applyAlignment="1">
      <alignment vertical="center"/>
    </xf>
    <xf numFmtId="0" fontId="7" fillId="0" borderId="26" xfId="2" applyFont="1" applyFill="1" applyBorder="1" applyAlignment="1">
      <alignment vertical="center"/>
    </xf>
    <xf numFmtId="0" fontId="8" fillId="0" borderId="26" xfId="2" applyFont="1" applyFill="1" applyBorder="1" applyAlignment="1">
      <alignment vertical="center"/>
    </xf>
    <xf numFmtId="167" fontId="9" fillId="0" borderId="27" xfId="2" applyNumberFormat="1" applyFont="1" applyFill="1" applyBorder="1" applyAlignment="1">
      <alignment vertical="center"/>
    </xf>
    <xf numFmtId="167" fontId="9" fillId="0" borderId="28" xfId="2" applyNumberFormat="1" applyFont="1" applyFill="1" applyBorder="1" applyAlignment="1">
      <alignment vertical="center"/>
    </xf>
    <xf numFmtId="0" fontId="2" fillId="0" borderId="29" xfId="2" applyFont="1" applyFill="1" applyBorder="1" applyAlignment="1">
      <alignment horizontal="center" vertical="center"/>
    </xf>
    <xf numFmtId="165" fontId="10" fillId="2" borderId="30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3" xfId="2" applyNumberFormat="1" applyFont="1" applyFill="1" applyBorder="1"/>
    <xf numFmtId="166" fontId="4" fillId="0" borderId="31" xfId="2" applyNumberFormat="1" applyFont="1" applyFill="1" applyBorder="1"/>
    <xf numFmtId="10" fontId="2" fillId="0" borderId="0" xfId="1" applyNumberFormat="1" applyFont="1"/>
    <xf numFmtId="166" fontId="2" fillId="0" borderId="0" xfId="2" applyNumberFormat="1" applyFont="1"/>
    <xf numFmtId="0" fontId="7" fillId="0" borderId="32" xfId="2" applyFont="1" applyFill="1" applyBorder="1" applyAlignment="1">
      <alignment vertical="center"/>
    </xf>
    <xf numFmtId="0" fontId="7" fillId="0" borderId="33" xfId="3" applyFont="1" applyFill="1" applyBorder="1" applyAlignment="1">
      <alignment vertical="center"/>
    </xf>
    <xf numFmtId="0" fontId="8" fillId="0" borderId="34" xfId="2" applyFont="1" applyFill="1" applyBorder="1" applyAlignment="1">
      <alignment vertical="center"/>
    </xf>
    <xf numFmtId="168" fontId="9" fillId="0" borderId="35" xfId="2" applyNumberFormat="1" applyFont="1" applyFill="1" applyBorder="1" applyAlignment="1">
      <alignment vertical="center"/>
    </xf>
    <xf numFmtId="168" fontId="9" fillId="0" borderId="36" xfId="2" applyNumberFormat="1" applyFont="1" applyFill="1" applyBorder="1" applyAlignment="1">
      <alignment vertical="center"/>
    </xf>
    <xf numFmtId="165" fontId="9" fillId="0" borderId="37" xfId="2" applyNumberFormat="1" applyFont="1" applyFill="1" applyBorder="1" applyAlignment="1">
      <alignment horizontal="center" vertical="center"/>
    </xf>
    <xf numFmtId="165" fontId="10" fillId="2" borderId="38" xfId="2" applyNumberFormat="1" applyFont="1" applyFill="1" applyBorder="1" applyAlignment="1">
      <alignment horizontal="right" vertical="center"/>
    </xf>
    <xf numFmtId="0" fontId="7" fillId="0" borderId="39" xfId="3" applyFont="1" applyFill="1" applyBorder="1" applyAlignment="1">
      <alignment vertical="center"/>
    </xf>
    <xf numFmtId="0" fontId="8" fillId="0" borderId="40" xfId="2" applyFont="1" applyFill="1" applyBorder="1" applyAlignment="1">
      <alignment vertical="center"/>
    </xf>
    <xf numFmtId="168" fontId="9" fillId="0" borderId="41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0" fontId="8" fillId="0" borderId="43" xfId="2" applyFont="1" applyFill="1" applyBorder="1" applyAlignment="1">
      <alignment vertical="center"/>
    </xf>
    <xf numFmtId="168" fontId="9" fillId="0" borderId="44" xfId="2" applyNumberFormat="1" applyFont="1" applyFill="1" applyBorder="1" applyAlignment="1">
      <alignment vertical="center"/>
    </xf>
    <xf numFmtId="165" fontId="9" fillId="0" borderId="45" xfId="2" applyNumberFormat="1" applyFont="1" applyFill="1" applyBorder="1" applyAlignment="1">
      <alignment horizontal="right" vertical="center"/>
    </xf>
    <xf numFmtId="0" fontId="7" fillId="0" borderId="46" xfId="2" applyFont="1" applyFill="1" applyBorder="1" applyAlignment="1">
      <alignment vertical="center"/>
    </xf>
    <xf numFmtId="0" fontId="7" fillId="0" borderId="33" xfId="2" applyFont="1" applyFill="1" applyBorder="1" applyAlignment="1">
      <alignment vertical="center"/>
    </xf>
    <xf numFmtId="0" fontId="8" fillId="0" borderId="47" xfId="2" applyFont="1" applyFill="1" applyBorder="1" applyAlignment="1">
      <alignment vertical="center"/>
    </xf>
    <xf numFmtId="168" fontId="9" fillId="0" borderId="48" xfId="2" applyNumberFormat="1" applyFont="1" applyFill="1" applyBorder="1" applyAlignment="1">
      <alignment horizontal="right" vertical="center"/>
    </xf>
    <xf numFmtId="168" fontId="9" fillId="0" borderId="49" xfId="2" applyNumberFormat="1" applyFont="1" applyFill="1" applyBorder="1" applyAlignment="1">
      <alignment horizontal="right" vertical="center"/>
    </xf>
    <xf numFmtId="165" fontId="9" fillId="0" borderId="38" xfId="2" applyNumberFormat="1" applyFont="1" applyFill="1" applyBorder="1" applyAlignment="1">
      <alignment horizontal="right" vertical="center"/>
    </xf>
    <xf numFmtId="3" fontId="4" fillId="0" borderId="24" xfId="2" applyNumberFormat="1" applyFont="1" applyFill="1" applyBorder="1"/>
    <xf numFmtId="3" fontId="2" fillId="0" borderId="0" xfId="2" applyNumberFormat="1" applyFont="1"/>
    <xf numFmtId="168" fontId="9" fillId="0" borderId="50" xfId="2" applyNumberFormat="1" applyFont="1" applyFill="1" applyBorder="1" applyAlignment="1">
      <alignment horizontal="right" vertical="center"/>
    </xf>
    <xf numFmtId="165" fontId="9" fillId="0" borderId="51" xfId="2" applyNumberFormat="1" applyFont="1" applyFill="1" applyBorder="1" applyAlignment="1">
      <alignment horizontal="right" vertical="center"/>
    </xf>
    <xf numFmtId="165" fontId="10" fillId="2" borderId="51" xfId="2" applyNumberFormat="1" applyFont="1" applyFill="1" applyBorder="1" applyAlignment="1">
      <alignment horizontal="right" vertical="center"/>
    </xf>
    <xf numFmtId="0" fontId="7" fillId="0" borderId="52" xfId="2" applyFont="1" applyFill="1" applyBorder="1" applyAlignment="1">
      <alignment vertical="center"/>
    </xf>
    <xf numFmtId="168" fontId="9" fillId="0" borderId="53" xfId="2" applyNumberFormat="1" applyFont="1" applyFill="1" applyBorder="1" applyAlignment="1">
      <alignment horizontal="right" vertical="center"/>
    </xf>
    <xf numFmtId="165" fontId="9" fillId="0" borderId="54" xfId="2" applyNumberFormat="1" applyFont="1" applyFill="1" applyBorder="1" applyAlignment="1">
      <alignment horizontal="right" vertical="center"/>
    </xf>
    <xf numFmtId="10" fontId="4" fillId="0" borderId="22" xfId="2" applyNumberFormat="1" applyFont="1" applyFill="1" applyBorder="1"/>
    <xf numFmtId="0" fontId="2" fillId="0" borderId="55" xfId="2" applyBorder="1"/>
    <xf numFmtId="166" fontId="4" fillId="0" borderId="24" xfId="2" applyNumberFormat="1" applyFont="1" applyFill="1" applyBorder="1"/>
    <xf numFmtId="0" fontId="7" fillId="0" borderId="56" xfId="3" applyFont="1" applyFill="1" applyBorder="1" applyAlignment="1">
      <alignment horizontal="left" vertical="center"/>
    </xf>
    <xf numFmtId="0" fontId="8" fillId="0" borderId="56" xfId="2" applyFont="1" applyFill="1" applyBorder="1" applyAlignment="1">
      <alignment vertical="center"/>
    </xf>
    <xf numFmtId="167" fontId="9" fillId="0" borderId="57" xfId="2" applyNumberFormat="1" applyFont="1" applyFill="1" applyBorder="1" applyAlignment="1">
      <alignment vertical="center"/>
    </xf>
    <xf numFmtId="167" fontId="9" fillId="0" borderId="58" xfId="2" applyNumberFormat="1" applyFont="1" applyFill="1" applyBorder="1" applyAlignment="1">
      <alignment vertical="center"/>
    </xf>
    <xf numFmtId="165" fontId="7" fillId="0" borderId="57" xfId="2" applyNumberFormat="1" applyFont="1" applyFill="1" applyBorder="1" applyAlignment="1">
      <alignment vertical="center"/>
    </xf>
    <xf numFmtId="165" fontId="10" fillId="0" borderId="38" xfId="2" applyNumberFormat="1" applyFont="1" applyFill="1" applyBorder="1" applyAlignment="1">
      <alignment horizontal="right" vertical="center"/>
    </xf>
    <xf numFmtId="168" fontId="9" fillId="0" borderId="34" xfId="2" applyNumberFormat="1" applyFont="1" applyFill="1" applyBorder="1" applyAlignment="1">
      <alignment horizontal="right" vertical="center"/>
    </xf>
    <xf numFmtId="168" fontId="9" fillId="0" borderId="44" xfId="2" applyNumberFormat="1" applyFont="1" applyFill="1" applyBorder="1" applyAlignment="1">
      <alignment horizontal="right" vertical="center"/>
    </xf>
    <xf numFmtId="0" fontId="7" fillId="0" borderId="59" xfId="3" applyFont="1" applyFill="1" applyBorder="1" applyAlignment="1">
      <alignment vertical="center"/>
    </xf>
    <xf numFmtId="0" fontId="8" fillId="0" borderId="60" xfId="2" applyFont="1" applyFill="1" applyBorder="1" applyAlignment="1">
      <alignment vertical="center"/>
    </xf>
    <xf numFmtId="168" fontId="9" fillId="0" borderId="61" xfId="2" applyNumberFormat="1" applyFont="1" applyFill="1" applyBorder="1" applyAlignment="1">
      <alignment horizontal="right" vertical="center"/>
    </xf>
    <xf numFmtId="168" fontId="9" fillId="0" borderId="62" xfId="2" applyNumberFormat="1" applyFont="1" applyFill="1" applyBorder="1" applyAlignment="1">
      <alignment horizontal="right" vertical="center"/>
    </xf>
    <xf numFmtId="165" fontId="9" fillId="0" borderId="63" xfId="2" applyNumberFormat="1" applyFont="1" applyFill="1" applyBorder="1" applyAlignment="1">
      <alignment horizontal="right" vertical="center"/>
    </xf>
    <xf numFmtId="0" fontId="2" fillId="0" borderId="55" xfId="2" applyFill="1" applyBorder="1"/>
    <xf numFmtId="0" fontId="2" fillId="0" borderId="0" xfId="2" applyFill="1" applyBorder="1"/>
    <xf numFmtId="0" fontId="7" fillId="0" borderId="66" xfId="2" applyFont="1" applyFill="1" applyBorder="1" applyAlignment="1">
      <alignment vertical="center"/>
    </xf>
    <xf numFmtId="0" fontId="7" fillId="0" borderId="67" xfId="3" applyFont="1" applyFill="1" applyBorder="1" applyAlignment="1">
      <alignment vertical="center"/>
    </xf>
    <xf numFmtId="0" fontId="8" fillId="0" borderId="67" xfId="2" applyFont="1" applyFill="1" applyBorder="1" applyAlignment="1">
      <alignment vertical="center"/>
    </xf>
    <xf numFmtId="165" fontId="10" fillId="0" borderId="28" xfId="2" applyNumberFormat="1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0" fontId="7" fillId="0" borderId="69" xfId="3" applyFont="1" applyFill="1" applyBorder="1" applyAlignment="1">
      <alignment vertical="center"/>
    </xf>
    <xf numFmtId="0" fontId="8" fillId="0" borderId="70" xfId="2" applyFont="1" applyFill="1" applyBorder="1" applyAlignment="1">
      <alignment vertical="center"/>
    </xf>
    <xf numFmtId="167" fontId="9" fillId="0" borderId="71" xfId="2" applyNumberFormat="1" applyFont="1" applyFill="1" applyBorder="1" applyAlignment="1">
      <alignment vertical="center"/>
    </xf>
    <xf numFmtId="167" fontId="9" fillId="0" borderId="72" xfId="2" applyNumberFormat="1" applyFont="1" applyFill="1" applyBorder="1" applyAlignment="1">
      <alignment vertical="center"/>
    </xf>
    <xf numFmtId="165" fontId="10" fillId="0" borderId="38" xfId="2" applyNumberFormat="1" applyFont="1" applyFill="1" applyBorder="1" applyAlignment="1">
      <alignment vertical="center"/>
    </xf>
    <xf numFmtId="166" fontId="4" fillId="0" borderId="73" xfId="2" applyNumberFormat="1" applyFont="1" applyFill="1" applyBorder="1"/>
    <xf numFmtId="166" fontId="2" fillId="0" borderId="0" xfId="2" applyNumberFormat="1" applyFont="1" applyFill="1"/>
    <xf numFmtId="0" fontId="2" fillId="0" borderId="0" xfId="2" applyFont="1" applyFill="1"/>
    <xf numFmtId="0" fontId="8" fillId="0" borderId="69" xfId="3" applyFont="1" applyFill="1" applyBorder="1" applyAlignment="1">
      <alignment vertical="center"/>
    </xf>
    <xf numFmtId="168" fontId="9" fillId="0" borderId="74" xfId="2" applyNumberFormat="1" applyFont="1" applyFill="1" applyBorder="1" applyAlignment="1">
      <alignment vertical="center"/>
    </xf>
    <xf numFmtId="168" fontId="9" fillId="0" borderId="75" xfId="2" applyNumberFormat="1" applyFont="1" applyFill="1" applyBorder="1" applyAlignment="1">
      <alignment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7" fillId="0" borderId="78" xfId="3" applyFont="1" applyFill="1" applyBorder="1" applyAlignment="1">
      <alignment vertical="center"/>
    </xf>
    <xf numFmtId="0" fontId="8" fillId="0" borderId="79" xfId="2" applyFont="1" applyFill="1" applyBorder="1" applyAlignment="1">
      <alignment vertical="center"/>
    </xf>
    <xf numFmtId="167" fontId="9" fillId="0" borderId="80" xfId="2" applyNumberFormat="1" applyFont="1" applyFill="1" applyBorder="1" applyAlignment="1">
      <alignment vertical="center"/>
    </xf>
    <xf numFmtId="167" fontId="9" fillId="0" borderId="81" xfId="2" applyNumberFormat="1" applyFont="1" applyFill="1" applyBorder="1" applyAlignment="1">
      <alignment vertical="center"/>
    </xf>
    <xf numFmtId="165" fontId="10" fillId="0" borderId="81" xfId="2" applyNumberFormat="1" applyFont="1" applyFill="1" applyBorder="1" applyAlignment="1">
      <alignment vertical="center"/>
    </xf>
    <xf numFmtId="165" fontId="10" fillId="2" borderId="82" xfId="2" applyNumberFormat="1" applyFont="1" applyFill="1" applyBorder="1" applyAlignment="1">
      <alignment horizontal="right" vertical="center"/>
    </xf>
    <xf numFmtId="166" fontId="4" fillId="0" borderId="83" xfId="2" applyNumberFormat="1" applyFont="1" applyFill="1" applyBorder="1"/>
    <xf numFmtId="0" fontId="7" fillId="0" borderId="84" xfId="3" applyFont="1" applyFill="1" applyBorder="1" applyAlignment="1">
      <alignment vertical="center"/>
    </xf>
    <xf numFmtId="0" fontId="8" fillId="0" borderId="85" xfId="3" applyFont="1" applyFill="1" applyBorder="1" applyAlignment="1">
      <alignment vertical="center"/>
    </xf>
    <xf numFmtId="168" fontId="9" fillId="0" borderId="86" xfId="2" applyNumberFormat="1" applyFont="1" applyFill="1" applyBorder="1" applyAlignment="1">
      <alignment horizontal="right" vertical="center"/>
    </xf>
    <xf numFmtId="165" fontId="9" fillId="0" borderId="81" xfId="2" applyNumberFormat="1" applyFont="1" applyFill="1" applyBorder="1" applyAlignment="1">
      <alignment horizontal="right" vertical="center"/>
    </xf>
    <xf numFmtId="165" fontId="10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166" fontId="4" fillId="0" borderId="82" xfId="2" applyNumberFormat="1" applyFont="1" applyFill="1" applyBorder="1"/>
    <xf numFmtId="0" fontId="12" fillId="2" borderId="43" xfId="3" applyFont="1" applyFill="1" applyBorder="1" applyAlignment="1">
      <alignment vertical="center"/>
    </xf>
    <xf numFmtId="0" fontId="8" fillId="0" borderId="43" xfId="3" applyFont="1" applyFill="1" applyBorder="1" applyAlignment="1">
      <alignment vertical="center"/>
    </xf>
    <xf numFmtId="168" fontId="9" fillId="0" borderId="92" xfId="2" applyNumberFormat="1" applyFont="1" applyFill="1" applyBorder="1" applyAlignment="1">
      <alignment horizontal="right" vertical="center"/>
    </xf>
    <xf numFmtId="0" fontId="9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7" fillId="0" borderId="93" xfId="3" applyFont="1" applyFill="1" applyBorder="1" applyAlignment="1">
      <alignment vertical="center"/>
    </xf>
    <xf numFmtId="0" fontId="8" fillId="0" borderId="94" xfId="2" applyFont="1" applyFill="1" applyBorder="1" applyAlignment="1">
      <alignment vertical="center"/>
    </xf>
    <xf numFmtId="168" fontId="9" fillId="0" borderId="95" xfId="2" applyNumberFormat="1" applyFont="1" applyFill="1" applyBorder="1" applyAlignment="1">
      <alignment horizontal="right" vertical="center"/>
    </xf>
    <xf numFmtId="168" fontId="9" fillId="0" borderId="96" xfId="2" applyNumberFormat="1" applyFont="1" applyFill="1" applyBorder="1" applyAlignment="1">
      <alignment horizontal="right" vertical="center"/>
    </xf>
    <xf numFmtId="165" fontId="9" fillId="0" borderId="0" xfId="2" applyNumberFormat="1" applyFont="1" applyFill="1" applyBorder="1" applyAlignment="1">
      <alignment horizontal="right" vertical="center"/>
    </xf>
    <xf numFmtId="165" fontId="10" fillId="0" borderId="97" xfId="2" applyNumberFormat="1" applyFont="1" applyFill="1" applyBorder="1" applyAlignment="1">
      <alignment horizontal="right" vertical="center"/>
    </xf>
    <xf numFmtId="166" fontId="4" fillId="0" borderId="98" xfId="2" applyNumberFormat="1" applyFont="1" applyFill="1" applyBorder="1"/>
    <xf numFmtId="0" fontId="7" fillId="0" borderId="99" xfId="2" applyFont="1" applyFill="1" applyBorder="1" applyAlignment="1">
      <alignment vertical="center"/>
    </xf>
    <xf numFmtId="0" fontId="8" fillId="0" borderId="100" xfId="2" applyFont="1" applyFill="1" applyBorder="1" applyAlignment="1">
      <alignment vertical="center"/>
    </xf>
    <xf numFmtId="168" fontId="9" fillId="0" borderId="101" xfId="2" applyNumberFormat="1" applyFont="1" applyFill="1" applyBorder="1" applyAlignment="1">
      <alignment vertical="center"/>
    </xf>
    <xf numFmtId="168" fontId="9" fillId="0" borderId="49" xfId="2" applyNumberFormat="1" applyFont="1" applyFill="1" applyBorder="1" applyAlignment="1">
      <alignment vertical="center"/>
    </xf>
    <xf numFmtId="168" fontId="9" fillId="0" borderId="102" xfId="2" applyNumberFormat="1" applyFont="1" applyFill="1" applyBorder="1" applyAlignment="1">
      <alignment vertical="center"/>
    </xf>
    <xf numFmtId="165" fontId="10" fillId="0" borderId="103" xfId="2" applyNumberFormat="1" applyFont="1" applyFill="1" applyBorder="1" applyAlignment="1">
      <alignment horizontal="right" vertical="center"/>
    </xf>
    <xf numFmtId="0" fontId="4" fillId="0" borderId="0" xfId="2" applyFont="1" applyFill="1"/>
    <xf numFmtId="166" fontId="4" fillId="0" borderId="104" xfId="2" applyNumberFormat="1" applyFont="1" applyFill="1" applyBorder="1"/>
    <xf numFmtId="0" fontId="13" fillId="0" borderId="25" xfId="2" applyFont="1" applyFill="1" applyBorder="1" applyAlignment="1">
      <alignment vertical="center"/>
    </xf>
    <xf numFmtId="0" fontId="7" fillId="0" borderId="105" xfId="3" applyFont="1" applyFill="1" applyBorder="1" applyAlignment="1">
      <alignment horizontal="left" vertical="center"/>
    </xf>
    <xf numFmtId="0" fontId="8" fillId="0" borderId="105" xfId="2" applyFont="1" applyFill="1" applyBorder="1" applyAlignment="1">
      <alignment vertical="center"/>
    </xf>
    <xf numFmtId="167" fontId="9" fillId="0" borderId="106" xfId="2" applyNumberFormat="1" applyFont="1" applyFill="1" applyBorder="1" applyAlignment="1">
      <alignment vertical="center"/>
    </xf>
    <xf numFmtId="167" fontId="9" fillId="0" borderId="107" xfId="2" applyNumberFormat="1" applyFont="1" applyFill="1" applyBorder="1" applyAlignment="1">
      <alignment vertical="center"/>
    </xf>
    <xf numFmtId="0" fontId="2" fillId="0" borderId="108" xfId="2" applyFont="1" applyFill="1" applyBorder="1" applyAlignment="1">
      <alignment vertical="center"/>
    </xf>
    <xf numFmtId="165" fontId="10" fillId="0" borderId="3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2" fillId="5" borderId="0" xfId="2" applyFont="1" applyFill="1" applyBorder="1" applyAlignment="1">
      <alignment horizontal="left" vertical="center"/>
    </xf>
    <xf numFmtId="166" fontId="4" fillId="0" borderId="109" xfId="2" applyNumberFormat="1" applyFont="1" applyFill="1" applyBorder="1"/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7" fillId="0" borderId="52" xfId="3" applyFont="1" applyFill="1" applyBorder="1" applyAlignment="1">
      <alignment vertical="center"/>
    </xf>
    <xf numFmtId="0" fontId="7" fillId="0" borderId="110" xfId="3" applyFont="1" applyFill="1" applyBorder="1" applyAlignment="1">
      <alignment horizontal="left" vertical="center"/>
    </xf>
    <xf numFmtId="0" fontId="8" fillId="0" borderId="110" xfId="2" applyFont="1" applyFill="1" applyBorder="1" applyAlignment="1">
      <alignment vertical="center"/>
    </xf>
    <xf numFmtId="167" fontId="9" fillId="0" borderId="111" xfId="2" applyNumberFormat="1" applyFont="1" applyFill="1" applyBorder="1" applyAlignment="1">
      <alignment vertical="center"/>
    </xf>
    <xf numFmtId="167" fontId="9" fillId="0" borderId="112" xfId="2" applyNumberFormat="1" applyFont="1" applyFill="1" applyBorder="1" applyAlignment="1">
      <alignment vertical="center"/>
    </xf>
    <xf numFmtId="0" fontId="7" fillId="0" borderId="113" xfId="2" applyFont="1" applyFill="1" applyBorder="1" applyAlignment="1">
      <alignment vertical="center"/>
    </xf>
    <xf numFmtId="10" fontId="4" fillId="0" borderId="114" xfId="2" applyNumberFormat="1" applyFont="1" applyFill="1" applyBorder="1"/>
    <xf numFmtId="0" fontId="7" fillId="0" borderId="115" xfId="3" applyFont="1" applyFill="1" applyBorder="1" applyAlignment="1">
      <alignment vertical="center"/>
    </xf>
    <xf numFmtId="0" fontId="8" fillId="0" borderId="116" xfId="2" applyFont="1" applyFill="1" applyBorder="1" applyAlignment="1">
      <alignment vertical="center"/>
    </xf>
    <xf numFmtId="168" fontId="9" fillId="0" borderId="116" xfId="2" applyNumberFormat="1" applyFont="1" applyFill="1" applyBorder="1" applyAlignment="1">
      <alignment vertical="center"/>
    </xf>
    <xf numFmtId="168" fontId="9" fillId="0" borderId="117" xfId="2" applyNumberFormat="1" applyFont="1" applyFill="1" applyBorder="1" applyAlignment="1">
      <alignment vertical="center"/>
    </xf>
    <xf numFmtId="165" fontId="9" fillId="0" borderId="118" xfId="2" applyNumberFormat="1" applyFont="1" applyFill="1" applyBorder="1" applyAlignment="1">
      <alignment horizontal="right" vertical="center"/>
    </xf>
    <xf numFmtId="0" fontId="7" fillId="0" borderId="119" xfId="3" applyFont="1" applyBorder="1" applyAlignment="1">
      <alignment vertical="center"/>
    </xf>
    <xf numFmtId="168" fontId="9" fillId="0" borderId="120" xfId="2" applyNumberFormat="1" applyFont="1" applyFill="1" applyBorder="1" applyAlignment="1">
      <alignment vertical="center"/>
    </xf>
    <xf numFmtId="168" fontId="9" fillId="0" borderId="121" xfId="2" applyNumberFormat="1" applyFont="1" applyFill="1" applyBorder="1" applyAlignment="1">
      <alignment vertical="center"/>
    </xf>
    <xf numFmtId="165" fontId="9" fillId="0" borderId="122" xfId="2" applyNumberFormat="1" applyFont="1" applyFill="1" applyBorder="1" applyAlignment="1">
      <alignment horizontal="right" vertical="center"/>
    </xf>
    <xf numFmtId="165" fontId="10" fillId="2" borderId="123" xfId="2" applyNumberFormat="1" applyFont="1" applyFill="1" applyBorder="1" applyAlignment="1">
      <alignment horizontal="right" vertical="center"/>
    </xf>
    <xf numFmtId="0" fontId="7" fillId="0" borderId="124" xfId="3" applyFont="1" applyBorder="1" applyAlignment="1">
      <alignment vertical="center"/>
    </xf>
    <xf numFmtId="0" fontId="8" fillId="0" borderId="125" xfId="2" applyFont="1" applyFill="1" applyBorder="1" applyAlignment="1">
      <alignment vertical="center"/>
    </xf>
    <xf numFmtId="168" fontId="9" fillId="0" borderId="124" xfId="2" applyNumberFormat="1" applyFont="1" applyFill="1" applyBorder="1" applyAlignment="1">
      <alignment vertical="center"/>
    </xf>
    <xf numFmtId="168" fontId="9" fillId="0" borderId="126" xfId="2" applyNumberFormat="1" applyFont="1" applyFill="1" applyBorder="1" applyAlignment="1">
      <alignment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10" fillId="0" borderId="127" xfId="2" applyNumberFormat="1" applyFont="1" applyFill="1" applyBorder="1" applyAlignment="1">
      <alignment horizontal="right" vertical="center"/>
    </xf>
    <xf numFmtId="10" fontId="4" fillId="0" borderId="128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4" xfId="2" applyFill="1" applyBorder="1"/>
    <xf numFmtId="10" fontId="4" fillId="0" borderId="129" xfId="2" applyNumberFormat="1" applyFont="1" applyFill="1" applyBorder="1"/>
    <xf numFmtId="0" fontId="7" fillId="0" borderId="130" xfId="3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11" fillId="0" borderId="131" xfId="2" applyFont="1" applyFill="1" applyBorder="1" applyAlignment="1">
      <alignment vertical="center" wrapText="1"/>
    </xf>
    <xf numFmtId="167" fontId="9" fillId="0" borderId="106" xfId="2" applyNumberFormat="1" applyFont="1" applyFill="1" applyBorder="1" applyAlignment="1"/>
    <xf numFmtId="167" fontId="9" fillId="0" borderId="107" xfId="2" applyNumberFormat="1" applyFont="1" applyFill="1" applyBorder="1" applyAlignment="1"/>
    <xf numFmtId="0" fontId="7" fillId="0" borderId="132" xfId="2" applyFont="1" applyFill="1" applyBorder="1" applyAlignment="1">
      <alignment vertical="center"/>
    </xf>
    <xf numFmtId="166" fontId="4" fillId="0" borderId="77" xfId="2" applyNumberFormat="1" applyFont="1" applyFill="1" applyBorder="1" applyAlignment="1">
      <alignment horizontal="right"/>
    </xf>
    <xf numFmtId="0" fontId="7" fillId="0" borderId="133" xfId="2" applyFont="1" applyFill="1" applyBorder="1" applyAlignment="1">
      <alignment vertical="center"/>
    </xf>
    <xf numFmtId="167" fontId="9" fillId="0" borderId="101" xfId="2" applyNumberFormat="1" applyFont="1" applyFill="1" applyBorder="1" applyAlignment="1"/>
    <xf numFmtId="167" fontId="9" fillId="0" borderId="49" xfId="2" applyNumberFormat="1" applyFont="1" applyFill="1" applyBorder="1" applyAlignment="1"/>
    <xf numFmtId="165" fontId="7" fillId="0" borderId="101" xfId="2" applyNumberFormat="1" applyFont="1" applyFill="1" applyBorder="1" applyAlignment="1">
      <alignment vertical="center"/>
    </xf>
    <xf numFmtId="9" fontId="2" fillId="0" borderId="6" xfId="1" applyFont="1" applyFill="1" applyBorder="1"/>
    <xf numFmtId="166" fontId="4" fillId="0" borderId="129" xfId="2" applyNumberFormat="1" applyFont="1" applyFill="1" applyBorder="1"/>
    <xf numFmtId="0" fontId="8" fillId="0" borderId="134" xfId="2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0" fontId="2" fillId="0" borderId="6" xfId="2" applyNumberFormat="1" applyBorder="1"/>
    <xf numFmtId="0" fontId="2" fillId="2" borderId="0" xfId="2" applyFont="1" applyFill="1"/>
    <xf numFmtId="0" fontId="7" fillId="0" borderId="135" xfId="3" applyFont="1" applyFill="1" applyBorder="1" applyAlignment="1">
      <alignment vertical="center"/>
    </xf>
    <xf numFmtId="0" fontId="14" fillId="0" borderId="38" xfId="2" applyFont="1" applyFill="1" applyBorder="1" applyAlignment="1">
      <alignment horizontal="center"/>
    </xf>
    <xf numFmtId="169" fontId="2" fillId="0" borderId="0" xfId="1" applyNumberFormat="1" applyFont="1"/>
    <xf numFmtId="166" fontId="2" fillId="2" borderId="0" xfId="2" applyNumberFormat="1" applyFont="1" applyFill="1"/>
    <xf numFmtId="0" fontId="8" fillId="0" borderId="133" xfId="2" applyFont="1" applyFill="1" applyBorder="1" applyAlignment="1">
      <alignment vertical="center"/>
    </xf>
    <xf numFmtId="165" fontId="14" fillId="0" borderId="38" xfId="2" applyNumberFormat="1" applyFont="1" applyFill="1" applyBorder="1" applyAlignment="1">
      <alignment horizontal="center"/>
    </xf>
    <xf numFmtId="0" fontId="7" fillId="0" borderId="134" xfId="2" applyFont="1" applyFill="1" applyBorder="1" applyAlignment="1">
      <alignment vertical="center"/>
    </xf>
    <xf numFmtId="0" fontId="7" fillId="0" borderId="134" xfId="2" applyNumberFormat="1" applyFont="1" applyFill="1" applyBorder="1" applyAlignment="1">
      <alignment vertical="center"/>
    </xf>
    <xf numFmtId="0" fontId="7" fillId="0" borderId="136" xfId="2" applyFont="1" applyFill="1" applyBorder="1" applyAlignment="1">
      <alignment vertical="center"/>
    </xf>
    <xf numFmtId="166" fontId="4" fillId="0" borderId="55" xfId="2" applyNumberFormat="1" applyFont="1" applyFill="1" applyBorder="1"/>
    <xf numFmtId="3" fontId="4" fillId="0" borderId="137" xfId="2" applyNumberFormat="1" applyFont="1" applyFill="1" applyBorder="1"/>
    <xf numFmtId="0" fontId="7" fillId="0" borderId="138" xfId="3" applyFont="1" applyFill="1" applyBorder="1" applyAlignment="1">
      <alignment vertical="center"/>
    </xf>
    <xf numFmtId="0" fontId="7" fillId="0" borderId="139" xfId="2" applyFont="1" applyFill="1" applyBorder="1" applyAlignment="1">
      <alignment vertical="center"/>
    </xf>
    <xf numFmtId="0" fontId="8" fillId="0" borderId="139" xfId="2" applyFont="1" applyFill="1" applyBorder="1" applyAlignment="1">
      <alignment vertical="center"/>
    </xf>
    <xf numFmtId="167" fontId="9" fillId="0" borderId="140" xfId="2" applyNumberFormat="1" applyFont="1" applyFill="1" applyBorder="1" applyAlignment="1"/>
    <xf numFmtId="167" fontId="9" fillId="0" borderId="141" xfId="2" applyNumberFormat="1" applyFont="1" applyFill="1" applyBorder="1" applyAlignment="1"/>
    <xf numFmtId="0" fontId="7" fillId="0" borderId="142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5" fontId="10" fillId="0" borderId="87" xfId="2" applyNumberFormat="1" applyFont="1" applyFill="1" applyBorder="1" applyAlignment="1">
      <alignment horizontal="right" vertical="center"/>
    </xf>
    <xf numFmtId="166" fontId="4" fillId="0" borderId="143" xfId="2" applyNumberFormat="1" applyFont="1" applyFill="1" applyBorder="1"/>
    <xf numFmtId="0" fontId="7" fillId="0" borderId="144" xfId="2" applyFont="1" applyFill="1" applyBorder="1" applyAlignment="1">
      <alignment vertical="center"/>
    </xf>
    <xf numFmtId="0" fontId="8" fillId="0" borderId="142" xfId="2" applyFont="1" applyFill="1" applyBorder="1" applyAlignment="1">
      <alignment vertical="center"/>
    </xf>
    <xf numFmtId="167" fontId="9" fillId="0" borderId="140" xfId="2" applyNumberFormat="1" applyFont="1" applyFill="1" applyBorder="1" applyAlignment="1">
      <alignment horizontal="right"/>
    </xf>
    <xf numFmtId="0" fontId="7" fillId="0" borderId="38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0" fontId="8" fillId="0" borderId="146" xfId="2" applyFont="1" applyFill="1" applyBorder="1" applyAlignment="1">
      <alignment vertical="center"/>
    </xf>
    <xf numFmtId="168" fontId="9" fillId="0" borderId="147" xfId="2" applyNumberFormat="1" applyFont="1" applyFill="1" applyBorder="1" applyAlignment="1">
      <alignment vertical="center"/>
    </xf>
    <xf numFmtId="168" fontId="9" fillId="0" borderId="148" xfId="2" applyNumberFormat="1" applyFont="1" applyFill="1" applyBorder="1" applyAlignment="1">
      <alignment vertical="center"/>
    </xf>
    <xf numFmtId="0" fontId="9" fillId="0" borderId="149" xfId="2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8" fillId="0" borderId="150" xfId="2" applyFont="1" applyFill="1" applyBorder="1" applyAlignment="1">
      <alignment vertical="center"/>
    </xf>
    <xf numFmtId="168" fontId="9" fillId="0" borderId="151" xfId="2" applyNumberFormat="1" applyFont="1" applyFill="1" applyBorder="1" applyAlignment="1">
      <alignment horizontal="right" vertical="center"/>
    </xf>
    <xf numFmtId="168" fontId="9" fillId="0" borderId="152" xfId="2" applyNumberFormat="1" applyFont="1" applyFill="1" applyBorder="1" applyAlignment="1">
      <alignment horizontal="right" vertical="center"/>
    </xf>
    <xf numFmtId="0" fontId="9" fillId="0" borderId="153" xfId="2" applyFont="1" applyFill="1" applyBorder="1" applyAlignment="1">
      <alignment horizontal="right" vertical="center"/>
    </xf>
    <xf numFmtId="165" fontId="10" fillId="0" borderId="154" xfId="2" applyNumberFormat="1" applyFont="1" applyFill="1" applyBorder="1" applyAlignment="1">
      <alignment horizontal="right" vertical="center"/>
    </xf>
    <xf numFmtId="166" fontId="4" fillId="0" borderId="155" xfId="2" applyNumberFormat="1" applyFont="1" applyFill="1" applyBorder="1"/>
    <xf numFmtId="0" fontId="4" fillId="3" borderId="0" xfId="2" applyFont="1" applyFill="1" applyBorder="1" applyAlignment="1">
      <alignment vertical="center"/>
    </xf>
    <xf numFmtId="166" fontId="4" fillId="2" borderId="157" xfId="2" applyNumberFormat="1" applyFont="1" applyFill="1" applyBorder="1"/>
    <xf numFmtId="0" fontId="7" fillId="0" borderId="144" xfId="3" applyFont="1" applyFill="1" applyBorder="1" applyAlignment="1">
      <alignment vertical="center"/>
    </xf>
    <xf numFmtId="0" fontId="11" fillId="0" borderId="158" xfId="2" applyFont="1" applyFill="1" applyBorder="1" applyAlignment="1">
      <alignment vertical="center" wrapText="1"/>
    </xf>
    <xf numFmtId="167" fontId="9" fillId="0" borderId="140" xfId="2" applyNumberFormat="1" applyFont="1" applyFill="1" applyBorder="1" applyAlignment="1">
      <alignment vertical="center"/>
    </xf>
    <xf numFmtId="167" fontId="9" fillId="0" borderId="141" xfId="2" applyNumberFormat="1" applyFont="1" applyFill="1" applyBorder="1" applyAlignment="1">
      <alignment vertical="center"/>
    </xf>
    <xf numFmtId="170" fontId="7" fillId="0" borderId="159" xfId="4" applyNumberFormat="1" applyFont="1" applyFill="1" applyBorder="1" applyAlignment="1">
      <alignment horizontal="right" vertical="center"/>
    </xf>
    <xf numFmtId="165" fontId="10" fillId="0" borderId="114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10" fontId="4" fillId="0" borderId="23" xfId="2" applyNumberFormat="1" applyFont="1" applyBorder="1"/>
    <xf numFmtId="0" fontId="2" fillId="6" borderId="55" xfId="2" applyFont="1" applyFill="1" applyBorder="1" applyAlignment="1">
      <alignment vertical="center"/>
    </xf>
    <xf numFmtId="0" fontId="8" fillId="0" borderId="144" xfId="2" applyFont="1" applyFill="1" applyBorder="1" applyAlignment="1">
      <alignment vertical="center"/>
    </xf>
    <xf numFmtId="0" fontId="7" fillId="0" borderId="140" xfId="2" applyFont="1" applyFill="1" applyBorder="1" applyAlignment="1">
      <alignment horizontal="right" vertical="center"/>
    </xf>
    <xf numFmtId="0" fontId="2" fillId="7" borderId="6" xfId="2" applyFont="1" applyFill="1" applyBorder="1" applyAlignment="1">
      <alignment vertical="center"/>
    </xf>
    <xf numFmtId="0" fontId="2" fillId="8" borderId="0" xfId="2" applyFont="1" applyFill="1" applyBorder="1" applyAlignment="1">
      <alignment vertical="center"/>
    </xf>
    <xf numFmtId="166" fontId="4" fillId="2" borderId="83" xfId="2" applyNumberFormat="1" applyFont="1" applyFill="1" applyBorder="1"/>
    <xf numFmtId="166" fontId="2" fillId="0" borderId="0" xfId="2" applyNumberFormat="1"/>
    <xf numFmtId="166" fontId="4" fillId="0" borderId="137" xfId="2" applyNumberFormat="1" applyFont="1" applyFill="1" applyBorder="1"/>
    <xf numFmtId="0" fontId="7" fillId="0" borderId="144" xfId="3" applyFont="1" applyBorder="1" applyAlignment="1">
      <alignment vertical="center"/>
    </xf>
    <xf numFmtId="0" fontId="2" fillId="5" borderId="0" xfId="2" applyFont="1" applyFill="1" applyBorder="1" applyAlignment="1">
      <alignment horizontal="left" vertical="center" indent="1"/>
    </xf>
    <xf numFmtId="0" fontId="2" fillId="9" borderId="6" xfId="2" applyFont="1" applyFill="1" applyBorder="1" applyAlignment="1">
      <alignment vertical="center"/>
    </xf>
    <xf numFmtId="0" fontId="2" fillId="5" borderId="55" xfId="2" applyFont="1" applyFill="1" applyBorder="1" applyAlignment="1">
      <alignment horizontal="left" vertical="center" indent="1"/>
    </xf>
    <xf numFmtId="166" fontId="4" fillId="2" borderId="77" xfId="2" applyNumberFormat="1" applyFont="1" applyFill="1" applyBorder="1"/>
    <xf numFmtId="0" fontId="7" fillId="0" borderId="160" xfId="2" applyFont="1" applyFill="1" applyBorder="1" applyAlignment="1">
      <alignment vertical="center"/>
    </xf>
    <xf numFmtId="0" fontId="8" fillId="0" borderId="160" xfId="2" applyFont="1" applyFill="1" applyBorder="1" applyAlignment="1">
      <alignment vertical="center"/>
    </xf>
    <xf numFmtId="168" fontId="9" fillId="0" borderId="161" xfId="2" applyNumberFormat="1" applyFont="1" applyFill="1" applyBorder="1" applyAlignment="1">
      <alignment horizontal="right" vertical="center"/>
    </xf>
    <xf numFmtId="0" fontId="7" fillId="0" borderId="162" xfId="2" applyFont="1" applyFill="1" applyBorder="1" applyAlignment="1">
      <alignment horizontal="right" vertical="center"/>
    </xf>
    <xf numFmtId="0" fontId="7" fillId="0" borderId="163" xfId="2" applyFont="1" applyFill="1" applyBorder="1" applyAlignment="1">
      <alignment horizontal="right" vertical="center"/>
    </xf>
    <xf numFmtId="165" fontId="10" fillId="0" borderId="164" xfId="2" applyNumberFormat="1" applyFont="1" applyFill="1" applyBorder="1" applyAlignment="1">
      <alignment horizontal="right" vertical="center"/>
    </xf>
    <xf numFmtId="0" fontId="16" fillId="5" borderId="6" xfId="2" applyFont="1" applyFill="1" applyBorder="1" applyAlignment="1">
      <alignment horizontal="left" vertical="center" indent="3"/>
    </xf>
    <xf numFmtId="166" fontId="4" fillId="2" borderId="129" xfId="2" applyNumberFormat="1" applyFont="1" applyFill="1" applyBorder="1"/>
    <xf numFmtId="0" fontId="8" fillId="0" borderId="144" xfId="2" applyFont="1" applyFill="1" applyBorder="1" applyAlignment="1">
      <alignment horizontal="left" vertical="center" wrapText="1"/>
    </xf>
    <xf numFmtId="167" fontId="9" fillId="0" borderId="165" xfId="2" applyNumberFormat="1" applyFont="1" applyFill="1" applyBorder="1" applyAlignment="1">
      <alignment vertical="center"/>
    </xf>
    <xf numFmtId="167" fontId="9" fillId="0" borderId="166" xfId="2" applyNumberFormat="1" applyFont="1" applyFill="1" applyBorder="1" applyAlignment="1">
      <alignment vertical="center"/>
    </xf>
    <xf numFmtId="165" fontId="10" fillId="2" borderId="167" xfId="2" applyNumberFormat="1" applyFont="1" applyFill="1" applyBorder="1" applyAlignment="1">
      <alignment horizontal="right" vertical="center"/>
    </xf>
    <xf numFmtId="165" fontId="10" fillId="2" borderId="166" xfId="2" applyNumberFormat="1" applyFont="1" applyFill="1" applyBorder="1" applyAlignment="1">
      <alignment horizontal="right" vertical="center"/>
    </xf>
    <xf numFmtId="0" fontId="2" fillId="10" borderId="6" xfId="2" applyFont="1" applyFill="1" applyBorder="1" applyAlignment="1">
      <alignment vertical="center"/>
    </xf>
    <xf numFmtId="0" fontId="2" fillId="10" borderId="55" xfId="2" applyFont="1" applyFill="1" applyBorder="1" applyAlignment="1">
      <alignment vertical="center"/>
    </xf>
    <xf numFmtId="0" fontId="8" fillId="0" borderId="168" xfId="2" applyFont="1" applyFill="1" applyBorder="1" applyAlignment="1">
      <alignment vertical="center"/>
    </xf>
    <xf numFmtId="167" fontId="9" fillId="0" borderId="147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7" fillId="0" borderId="169" xfId="2" applyNumberFormat="1" applyFont="1" applyFill="1" applyBorder="1" applyAlignment="1">
      <alignment horizontal="right" vertical="center"/>
    </xf>
    <xf numFmtId="165" fontId="10" fillId="0" borderId="167" xfId="2" applyNumberFormat="1" applyFont="1" applyFill="1" applyBorder="1" applyAlignment="1">
      <alignment horizontal="right" vertical="center"/>
    </xf>
    <xf numFmtId="0" fontId="7" fillId="0" borderId="170" xfId="2" applyFont="1" applyFill="1" applyBorder="1" applyAlignment="1">
      <alignment vertical="center"/>
    </xf>
    <xf numFmtId="167" fontId="9" fillId="0" borderId="171" xfId="2" applyNumberFormat="1" applyFont="1" applyFill="1" applyBorder="1" applyAlignment="1">
      <alignment vertical="center"/>
    </xf>
    <xf numFmtId="165" fontId="7" fillId="0" borderId="0" xfId="2" applyNumberFormat="1" applyFont="1" applyFill="1" applyBorder="1" applyAlignment="1">
      <alignment horizontal="right" vertical="center"/>
    </xf>
    <xf numFmtId="0" fontId="2" fillId="8" borderId="55" xfId="2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0" fontId="8" fillId="0" borderId="172" xfId="2" applyFont="1" applyFill="1" applyBorder="1" applyAlignment="1">
      <alignment vertical="center"/>
    </xf>
    <xf numFmtId="168" fontId="9" fillId="0" borderId="173" xfId="2" applyNumberFormat="1" applyFont="1" applyFill="1" applyBorder="1" applyAlignment="1">
      <alignment vertical="center"/>
    </xf>
    <xf numFmtId="168" fontId="9" fillId="0" borderId="174" xfId="2" applyNumberFormat="1" applyFont="1" applyFill="1" applyBorder="1" applyAlignment="1">
      <alignment vertical="center"/>
    </xf>
    <xf numFmtId="165" fontId="9" fillId="0" borderId="175" xfId="2" applyNumberFormat="1" applyFont="1" applyFill="1" applyBorder="1" applyAlignment="1">
      <alignment horizontal="right" vertical="center"/>
    </xf>
    <xf numFmtId="168" fontId="9" fillId="0" borderId="171" xfId="2" applyNumberFormat="1" applyFont="1" applyFill="1" applyBorder="1" applyAlignment="1">
      <alignment vertical="center"/>
    </xf>
    <xf numFmtId="168" fontId="9" fillId="0" borderId="176" xfId="2" applyNumberFormat="1" applyFont="1" applyFill="1" applyBorder="1" applyAlignment="1">
      <alignment vertical="center"/>
    </xf>
    <xf numFmtId="165" fontId="9" fillId="0" borderId="177" xfId="2" applyNumberFormat="1" applyFont="1" applyFill="1" applyBorder="1" applyAlignment="1">
      <alignment horizontal="right" vertical="center"/>
    </xf>
    <xf numFmtId="0" fontId="7" fillId="0" borderId="178" xfId="2" applyFont="1" applyFill="1" applyBorder="1" applyAlignment="1">
      <alignment vertical="center"/>
    </xf>
    <xf numFmtId="0" fontId="8" fillId="0" borderId="178" xfId="2" applyFont="1" applyFill="1" applyBorder="1" applyAlignment="1">
      <alignment vertical="center"/>
    </xf>
    <xf numFmtId="168" fontId="9" fillId="0" borderId="179" xfId="2" applyNumberFormat="1" applyFont="1" applyFill="1" applyBorder="1" applyAlignment="1">
      <alignment vertical="center"/>
    </xf>
    <xf numFmtId="168" fontId="9" fillId="0" borderId="180" xfId="2" applyNumberFormat="1" applyFont="1" applyFill="1" applyBorder="1" applyAlignment="1">
      <alignment vertical="center"/>
    </xf>
    <xf numFmtId="165" fontId="10" fillId="0" borderId="166" xfId="2" applyNumberFormat="1" applyFont="1" applyFill="1" applyBorder="1" applyAlignment="1">
      <alignment horizontal="right" vertical="center"/>
    </xf>
    <xf numFmtId="166" fontId="4" fillId="2" borderId="181" xfId="2" applyNumberFormat="1" applyFont="1" applyFill="1" applyBorder="1"/>
    <xf numFmtId="0" fontId="7" fillId="0" borderId="182" xfId="2" applyFont="1" applyFill="1" applyBorder="1" applyAlignment="1">
      <alignment vertical="center"/>
    </xf>
    <xf numFmtId="0" fontId="8" fillId="0" borderId="183" xfId="2" applyFont="1" applyFill="1" applyBorder="1" applyAlignment="1">
      <alignment vertical="center"/>
    </xf>
    <xf numFmtId="168" fontId="9" fillId="0" borderId="184" xfId="2" applyNumberFormat="1" applyFont="1" applyFill="1" applyBorder="1" applyAlignment="1">
      <alignment vertical="center"/>
    </xf>
    <xf numFmtId="168" fontId="9" fillId="0" borderId="185" xfId="2" applyNumberFormat="1" applyFont="1" applyFill="1" applyBorder="1" applyAlignment="1">
      <alignment vertical="center"/>
    </xf>
    <xf numFmtId="165" fontId="9" fillId="0" borderId="186" xfId="2" applyNumberFormat="1" applyFont="1" applyFill="1" applyBorder="1" applyAlignment="1">
      <alignment horizontal="right" vertical="center"/>
    </xf>
    <xf numFmtId="165" fontId="10" fillId="0" borderId="187" xfId="2" applyNumberFormat="1" applyFont="1" applyFill="1" applyBorder="1" applyAlignment="1">
      <alignment horizontal="right" vertical="center"/>
    </xf>
    <xf numFmtId="0" fontId="2" fillId="10" borderId="156" xfId="2" applyFont="1" applyFill="1" applyBorder="1" applyAlignment="1">
      <alignment vertical="center"/>
    </xf>
    <xf numFmtId="0" fontId="2" fillId="0" borderId="64" xfId="2" applyBorder="1"/>
    <xf numFmtId="10" fontId="4" fillId="0" borderId="64" xfId="2" applyNumberFormat="1" applyFont="1" applyBorder="1"/>
    <xf numFmtId="0" fontId="2" fillId="11" borderId="0" xfId="2" applyFont="1" applyFill="1" applyBorder="1" applyAlignment="1">
      <alignment vertical="center"/>
    </xf>
    <xf numFmtId="166" fontId="4" fillId="2" borderId="0" xfId="2" applyNumberFormat="1" applyFont="1" applyFill="1" applyBorder="1"/>
    <xf numFmtId="0" fontId="7" fillId="0" borderId="8" xfId="3" applyFont="1" applyFill="1" applyBorder="1" applyAlignment="1">
      <alignment vertical="center"/>
    </xf>
    <xf numFmtId="0" fontId="7" fillId="0" borderId="188" xfId="3" applyFont="1" applyFill="1" applyBorder="1" applyAlignment="1">
      <alignment vertical="center"/>
    </xf>
    <xf numFmtId="0" fontId="8" fillId="0" borderId="189" xfId="2" applyFont="1" applyFill="1" applyBorder="1" applyAlignment="1">
      <alignment vertical="center"/>
    </xf>
    <xf numFmtId="168" fontId="9" fillId="0" borderId="190" xfId="2" applyNumberFormat="1" applyFont="1" applyFill="1" applyBorder="1" applyAlignment="1">
      <alignment horizontal="right" vertical="center"/>
    </xf>
    <xf numFmtId="168" fontId="9" fillId="0" borderId="191" xfId="2" applyNumberFormat="1" applyFont="1" applyFill="1" applyBorder="1" applyAlignment="1">
      <alignment horizontal="right" vertical="center"/>
    </xf>
    <xf numFmtId="165" fontId="9" fillId="0" borderId="192" xfId="2" applyNumberFormat="1" applyFont="1" applyFill="1" applyBorder="1" applyAlignment="1">
      <alignment horizontal="right" vertical="center"/>
    </xf>
    <xf numFmtId="165" fontId="10" fillId="2" borderId="193" xfId="2" applyNumberFormat="1" applyFont="1" applyFill="1" applyBorder="1" applyAlignment="1">
      <alignment horizontal="right" vertical="center"/>
    </xf>
    <xf numFmtId="166" fontId="4" fillId="0" borderId="23" xfId="2" applyNumberFormat="1" applyFont="1" applyFill="1" applyBorder="1"/>
    <xf numFmtId="0" fontId="2" fillId="2" borderId="0" xfId="2" applyFont="1" applyFill="1" applyBorder="1" applyAlignment="1">
      <alignment vertical="center"/>
    </xf>
    <xf numFmtId="0" fontId="2" fillId="2" borderId="0" xfId="2" applyFill="1" applyBorder="1"/>
    <xf numFmtId="1" fontId="7" fillId="0" borderId="66" xfId="2" applyNumberFormat="1" applyFont="1" applyFill="1" applyBorder="1" applyAlignment="1">
      <alignment vertical="center"/>
    </xf>
    <xf numFmtId="0" fontId="7" fillId="0" borderId="203" xfId="2" applyFont="1" applyFill="1" applyBorder="1" applyAlignment="1">
      <alignment vertical="center"/>
    </xf>
    <xf numFmtId="0" fontId="8" fillId="0" borderId="204" xfId="2" applyFont="1" applyFill="1" applyBorder="1" applyAlignment="1">
      <alignment vertical="center"/>
    </xf>
    <xf numFmtId="168" fontId="9" fillId="0" borderId="205" xfId="2" applyNumberFormat="1" applyFont="1" applyFill="1" applyBorder="1" applyAlignment="1">
      <alignment horizontal="right" vertical="center"/>
    </xf>
    <xf numFmtId="165" fontId="9" fillId="0" borderId="206" xfId="2" applyNumberFormat="1" applyFont="1" applyFill="1" applyBorder="1" applyAlignment="1">
      <alignment horizontal="right" vertical="center"/>
    </xf>
    <xf numFmtId="0" fontId="10" fillId="0" borderId="30" xfId="2" applyFont="1" applyBorder="1"/>
    <xf numFmtId="165" fontId="10" fillId="0" borderId="30" xfId="2" applyNumberFormat="1" applyFont="1" applyBorder="1"/>
    <xf numFmtId="0" fontId="2" fillId="0" borderId="65" xfId="2" applyFill="1" applyBorder="1"/>
    <xf numFmtId="0" fontId="2" fillId="0" borderId="0" xfId="2" applyFont="1" applyFill="1" applyBorder="1" applyAlignment="1">
      <alignment horizontal="center" vertical="center"/>
    </xf>
    <xf numFmtId="0" fontId="2" fillId="0" borderId="207" xfId="2" applyFont="1" applyFill="1" applyBorder="1" applyAlignment="1">
      <alignment horizontal="center" vertical="center"/>
    </xf>
    <xf numFmtId="1" fontId="7" fillId="0" borderId="208" xfId="2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8" fillId="0" borderId="210" xfId="2" applyFont="1" applyFill="1" applyBorder="1" applyAlignment="1">
      <alignment vertical="center"/>
    </xf>
    <xf numFmtId="168" fontId="9" fillId="0" borderId="211" xfId="2" applyNumberFormat="1" applyFont="1" applyFill="1" applyBorder="1" applyAlignment="1">
      <alignment horizontal="right" vertical="center"/>
    </xf>
    <xf numFmtId="165" fontId="9" fillId="0" borderId="212" xfId="2" applyNumberFormat="1" applyFont="1" applyFill="1" applyBorder="1" applyAlignment="1">
      <alignment horizontal="right" vertical="center"/>
    </xf>
    <xf numFmtId="1" fontId="7" fillId="0" borderId="213" xfId="2" applyNumberFormat="1" applyFont="1" applyFill="1" applyBorder="1" applyAlignment="1">
      <alignment vertical="center"/>
    </xf>
    <xf numFmtId="0" fontId="7" fillId="0" borderId="214" xfId="3" applyFont="1" applyFill="1" applyBorder="1" applyAlignment="1">
      <alignment vertical="center"/>
    </xf>
    <xf numFmtId="0" fontId="8" fillId="0" borderId="215" xfId="2" applyFont="1" applyFill="1" applyBorder="1" applyAlignment="1">
      <alignment vertical="center"/>
    </xf>
    <xf numFmtId="168" fontId="9" fillId="0" borderId="210" xfId="2" applyNumberFormat="1" applyFont="1" applyFill="1" applyBorder="1" applyAlignment="1">
      <alignment horizontal="right" vertical="center"/>
    </xf>
    <xf numFmtId="165" fontId="9" fillId="0" borderId="183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169" fontId="2" fillId="0" borderId="207" xfId="1" applyNumberFormat="1" applyFont="1" applyFill="1" applyBorder="1"/>
    <xf numFmtId="166" fontId="4" fillId="0" borderId="181" xfId="2" applyNumberFormat="1" applyFont="1" applyFill="1" applyBorder="1"/>
    <xf numFmtId="0" fontId="7" fillId="0" borderId="214" xfId="3" applyFont="1" applyBorder="1" applyAlignment="1">
      <alignment vertical="center"/>
    </xf>
    <xf numFmtId="165" fontId="10" fillId="2" borderId="216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9" fontId="2" fillId="0" borderId="207" xfId="1" applyNumberFormat="1" applyFont="1" applyBorder="1"/>
    <xf numFmtId="1" fontId="7" fillId="0" borderId="217" xfId="2" applyNumberFormat="1" applyFont="1" applyFill="1" applyBorder="1" applyAlignment="1">
      <alignment vertical="center"/>
    </xf>
    <xf numFmtId="165" fontId="10" fillId="2" borderId="218" xfId="2" applyNumberFormat="1" applyFont="1" applyFill="1" applyBorder="1" applyAlignment="1">
      <alignment horizontal="right" vertical="center"/>
    </xf>
    <xf numFmtId="0" fontId="2" fillId="0" borderId="207" xfId="2" applyFill="1" applyBorder="1"/>
    <xf numFmtId="0" fontId="11" fillId="0" borderId="219" xfId="2" applyFont="1" applyFill="1" applyBorder="1" applyAlignment="1">
      <alignment vertical="center" wrapText="1"/>
    </xf>
    <xf numFmtId="0" fontId="2" fillId="0" borderId="207" xfId="2" applyBorder="1"/>
    <xf numFmtId="0" fontId="7" fillId="0" borderId="214" xfId="2" applyFont="1" applyFill="1" applyBorder="1" applyAlignment="1">
      <alignment vertical="center"/>
    </xf>
    <xf numFmtId="166" fontId="4" fillId="2" borderId="24" xfId="2" applyNumberFormat="1" applyFont="1" applyFill="1" applyBorder="1"/>
    <xf numFmtId="0" fontId="2" fillId="0" borderId="207" xfId="2" applyFont="1" applyFill="1" applyBorder="1" applyAlignment="1">
      <alignment vertical="center"/>
    </xf>
    <xf numFmtId="3" fontId="4" fillId="0" borderId="181" xfId="2" applyNumberFormat="1" applyFont="1" applyFill="1" applyBorder="1"/>
    <xf numFmtId="3" fontId="2" fillId="0" borderId="0" xfId="2" applyNumberFormat="1"/>
    <xf numFmtId="0" fontId="2" fillId="2" borderId="6" xfId="2" applyFill="1" applyBorder="1"/>
    <xf numFmtId="10" fontId="4" fillId="2" borderId="22" xfId="2" applyNumberFormat="1" applyFont="1" applyFill="1" applyBorder="1"/>
    <xf numFmtId="0" fontId="2" fillId="2" borderId="207" xfId="2" applyFill="1" applyBorder="1"/>
    <xf numFmtId="168" fontId="9" fillId="0" borderId="220" xfId="2" applyNumberFormat="1" applyFont="1" applyFill="1" applyBorder="1" applyAlignment="1">
      <alignment horizontal="right" vertical="center"/>
    </xf>
    <xf numFmtId="168" fontId="9" fillId="0" borderId="221" xfId="2" applyNumberFormat="1" applyFont="1" applyFill="1" applyBorder="1" applyAlignment="1">
      <alignment horizontal="right" vertical="center"/>
    </xf>
    <xf numFmtId="165" fontId="9" fillId="0" borderId="222" xfId="2" applyNumberFormat="1" applyFont="1" applyFill="1" applyBorder="1" applyAlignment="1">
      <alignment horizontal="right" vertical="center"/>
    </xf>
    <xf numFmtId="0" fontId="8" fillId="0" borderId="223" xfId="2" applyFont="1" applyFill="1" applyBorder="1" applyAlignment="1">
      <alignment vertical="center"/>
    </xf>
    <xf numFmtId="166" fontId="4" fillId="0" borderId="207" xfId="2" applyNumberFormat="1" applyFont="1" applyFill="1" applyBorder="1"/>
    <xf numFmtId="0" fontId="8" fillId="0" borderId="224" xfId="2" applyFont="1" applyFill="1" applyBorder="1" applyAlignment="1">
      <alignment vertical="center"/>
    </xf>
    <xf numFmtId="0" fontId="2" fillId="0" borderId="0" xfId="2" applyFont="1" applyFill="1" applyBorder="1"/>
    <xf numFmtId="0" fontId="7" fillId="0" borderId="225" xfId="2" applyFont="1" applyFill="1" applyBorder="1" applyAlignment="1">
      <alignment vertical="center"/>
    </xf>
    <xf numFmtId="168" fontId="9" fillId="0" borderId="223" xfId="2" applyNumberFormat="1" applyFont="1" applyFill="1" applyBorder="1" applyAlignment="1">
      <alignment horizontal="right" vertical="center"/>
    </xf>
    <xf numFmtId="3" fontId="2" fillId="0" borderId="0" xfId="2" applyNumberFormat="1" applyFont="1" applyFill="1"/>
    <xf numFmtId="0" fontId="7" fillId="0" borderId="226" xfId="3" applyFont="1" applyFill="1" applyBorder="1" applyAlignment="1">
      <alignment vertical="center"/>
    </xf>
    <xf numFmtId="165" fontId="9" fillId="0" borderId="220" xfId="2" applyNumberFormat="1" applyFont="1" applyFill="1" applyBorder="1" applyAlignment="1">
      <alignment horizontal="right" vertical="center"/>
    </xf>
    <xf numFmtId="0" fontId="2" fillId="0" borderId="8" xfId="2" applyFont="1" applyFill="1" applyBorder="1" applyAlignment="1">
      <alignment horizontal="center" vertical="center"/>
    </xf>
    <xf numFmtId="0" fontId="7" fillId="0" borderId="227" xfId="3" applyFont="1" applyFill="1" applyBorder="1" applyAlignment="1">
      <alignment vertical="center"/>
    </xf>
    <xf numFmtId="0" fontId="8" fillId="0" borderId="228" xfId="2" applyFont="1" applyFill="1" applyBorder="1" applyAlignment="1">
      <alignment vertical="center"/>
    </xf>
    <xf numFmtId="168" fontId="9" fillId="0" borderId="94" xfId="2" applyNumberFormat="1" applyFont="1" applyFill="1" applyBorder="1" applyAlignment="1">
      <alignment horizontal="right" vertical="center"/>
    </xf>
    <xf numFmtId="168" fontId="9" fillId="0" borderId="229" xfId="2" applyNumberFormat="1" applyFont="1" applyFill="1" applyBorder="1" applyAlignment="1">
      <alignment horizontal="right" vertical="center"/>
    </xf>
    <xf numFmtId="165" fontId="9" fillId="0" borderId="230" xfId="2" applyNumberFormat="1" applyFont="1" applyFill="1" applyBorder="1" applyAlignment="1">
      <alignment horizontal="right" vertical="center"/>
    </xf>
    <xf numFmtId="165" fontId="10" fillId="2" borderId="231" xfId="2" applyNumberFormat="1" applyFont="1" applyFill="1" applyBorder="1" applyAlignment="1">
      <alignment horizontal="right" vertical="center"/>
    </xf>
    <xf numFmtId="1" fontId="7" fillId="0" borderId="232" xfId="2" applyNumberFormat="1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0" fontId="8" fillId="0" borderId="234" xfId="2" applyFont="1" applyFill="1" applyBorder="1" applyAlignment="1">
      <alignment vertical="center"/>
    </xf>
    <xf numFmtId="168" fontId="9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165" fontId="10" fillId="0" borderId="237" xfId="2" applyNumberFormat="1" applyFont="1" applyFill="1" applyBorder="1"/>
    <xf numFmtId="1" fontId="7" fillId="0" borderId="238" xfId="2" applyNumberFormat="1" applyFont="1" applyFill="1" applyBorder="1" applyAlignment="1">
      <alignment vertical="center"/>
    </xf>
    <xf numFmtId="0" fontId="7" fillId="0" borderId="188" xfId="2" applyFont="1" applyFill="1" applyBorder="1" applyAlignment="1">
      <alignment vertical="center"/>
    </xf>
    <xf numFmtId="0" fontId="8" fillId="0" borderId="239" xfId="2" applyFont="1" applyFill="1" applyBorder="1" applyAlignment="1">
      <alignment vertical="center"/>
    </xf>
    <xf numFmtId="168" fontId="9" fillId="0" borderId="240" xfId="2" applyNumberFormat="1" applyFont="1" applyFill="1" applyBorder="1" applyAlignment="1">
      <alignment horizontal="right" vertical="center"/>
    </xf>
    <xf numFmtId="168" fontId="9" fillId="0" borderId="241" xfId="2" applyNumberFormat="1" applyFont="1" applyFill="1" applyBorder="1" applyAlignment="1">
      <alignment horizontal="right" vertical="center"/>
    </xf>
    <xf numFmtId="165" fontId="9" fillId="0" borderId="242" xfId="2" applyNumberFormat="1" applyFont="1" applyFill="1" applyBorder="1" applyAlignment="1">
      <alignment horizontal="right" vertical="center"/>
    </xf>
    <xf numFmtId="165" fontId="10" fillId="0" borderId="154" xfId="2" applyNumberFormat="1" applyFont="1" applyFill="1" applyBorder="1"/>
    <xf numFmtId="0" fontId="2" fillId="0" borderId="8" xfId="2" applyBorder="1"/>
    <xf numFmtId="166" fontId="4" fillId="0" borderId="21" xfId="2" applyNumberFormat="1" applyFont="1" applyFill="1" applyBorder="1"/>
    <xf numFmtId="0" fontId="7" fillId="0" borderId="243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167" fontId="9" fillId="0" borderId="210" xfId="2" applyNumberFormat="1" applyFont="1" applyFill="1" applyBorder="1" applyAlignment="1">
      <alignment horizontal="right" vertical="center"/>
    </xf>
    <xf numFmtId="168" fontId="9" fillId="0" borderId="224" xfId="2" applyNumberFormat="1" applyFont="1" applyFill="1" applyBorder="1" applyAlignment="1">
      <alignment horizontal="right" vertical="center"/>
    </xf>
    <xf numFmtId="10" fontId="4" fillId="0" borderId="22" xfId="2" applyNumberFormat="1" applyFont="1" applyBorder="1"/>
    <xf numFmtId="0" fontId="2" fillId="0" borderId="128" xfId="2" applyBorder="1"/>
    <xf numFmtId="3" fontId="4" fillId="0" borderId="244" xfId="2" applyNumberFormat="1" applyFont="1" applyFill="1" applyBorder="1" applyAlignment="1">
      <alignment horizontal="right"/>
    </xf>
    <xf numFmtId="0" fontId="7" fillId="0" borderId="228" xfId="3" applyFont="1" applyFill="1" applyBorder="1" applyAlignment="1">
      <alignment vertical="center"/>
    </xf>
    <xf numFmtId="0" fontId="8" fillId="0" borderId="228" xfId="3" applyFont="1" applyFill="1" applyBorder="1" applyAlignment="1">
      <alignment vertical="center"/>
    </xf>
    <xf numFmtId="167" fontId="9" fillId="0" borderId="94" xfId="2" applyNumberFormat="1" applyFont="1" applyFill="1" applyBorder="1" applyAlignment="1">
      <alignment horizontal="right" vertical="center"/>
    </xf>
    <xf numFmtId="165" fontId="9" fillId="0" borderId="245" xfId="2" applyNumberFormat="1" applyFont="1" applyFill="1" applyBorder="1" applyAlignment="1">
      <alignment horizontal="right" vertical="center"/>
    </xf>
    <xf numFmtId="165" fontId="10" fillId="2" borderId="246" xfId="2" applyNumberFormat="1" applyFont="1" applyFill="1" applyBorder="1" applyAlignment="1">
      <alignment horizontal="right" vertical="center"/>
    </xf>
    <xf numFmtId="0" fontId="7" fillId="0" borderId="247" xfId="2" applyFont="1" applyFill="1" applyBorder="1" applyAlignment="1">
      <alignment vertical="center"/>
    </xf>
    <xf numFmtId="0" fontId="7" fillId="0" borderId="248" xfId="3" applyFont="1" applyFill="1" applyBorder="1" applyAlignment="1">
      <alignment vertical="center"/>
    </xf>
    <xf numFmtId="0" fontId="8" fillId="0" borderId="249" xfId="3" applyFont="1" applyFill="1" applyBorder="1" applyAlignment="1">
      <alignment vertical="center"/>
    </xf>
    <xf numFmtId="168" fontId="9" fillId="0" borderId="250" xfId="2" applyNumberFormat="1" applyFont="1" applyFill="1" applyBorder="1" applyAlignment="1">
      <alignment horizontal="right" vertical="center"/>
    </xf>
    <xf numFmtId="168" fontId="9" fillId="0" borderId="248" xfId="2" applyNumberFormat="1" applyFont="1" applyFill="1" applyBorder="1" applyAlignment="1">
      <alignment horizontal="right" vertical="center"/>
    </xf>
    <xf numFmtId="0" fontId="9" fillId="0" borderId="251" xfId="2" applyFont="1" applyFill="1" applyBorder="1" applyAlignment="1">
      <alignment horizontal="right" vertical="center"/>
    </xf>
    <xf numFmtId="165" fontId="10" fillId="2" borderId="154" xfId="2" applyNumberFormat="1" applyFont="1" applyFill="1" applyBorder="1" applyAlignment="1">
      <alignment horizontal="right" vertical="center"/>
    </xf>
    <xf numFmtId="165" fontId="10" fillId="2" borderId="187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2" fillId="0" borderId="8" xfId="2" applyFill="1" applyBorder="1"/>
    <xf numFmtId="0" fontId="7" fillId="0" borderId="20" xfId="2" applyFont="1" applyFill="1" applyBorder="1" applyAlignment="1">
      <alignment vertical="center"/>
    </xf>
    <xf numFmtId="0" fontId="7" fillId="0" borderId="252" xfId="3" applyFont="1" applyFill="1" applyBorder="1" applyAlignment="1">
      <alignment vertical="center"/>
    </xf>
    <xf numFmtId="0" fontId="8" fillId="0" borderId="253" xfId="3" applyFont="1" applyFill="1" applyBorder="1" applyAlignment="1">
      <alignment vertical="center"/>
    </xf>
    <xf numFmtId="167" fontId="9" fillId="0" borderId="253" xfId="2" applyNumberFormat="1" applyFont="1" applyFill="1" applyBorder="1" applyAlignment="1">
      <alignment horizontal="right" vertical="center"/>
    </xf>
    <xf numFmtId="168" fontId="9" fillId="0" borderId="254" xfId="2" applyNumberFormat="1" applyFont="1" applyFill="1" applyBorder="1" applyAlignment="1">
      <alignment horizontal="right" vertical="center"/>
    </xf>
    <xf numFmtId="165" fontId="9" fillId="0" borderId="255" xfId="2" applyNumberFormat="1" applyFont="1" applyFill="1" applyBorder="1" applyAlignment="1">
      <alignment horizontal="right" vertical="center"/>
    </xf>
    <xf numFmtId="165" fontId="10" fillId="0" borderId="256" xfId="2" applyNumberFormat="1" applyFont="1" applyFill="1" applyBorder="1" applyAlignment="1">
      <alignment horizontal="right" vertical="center"/>
    </xf>
    <xf numFmtId="0" fontId="2" fillId="6" borderId="207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2" fillId="0" borderId="8" xfId="2" applyFont="1" applyFill="1" applyBorder="1" applyAlignment="1">
      <alignment vertical="center"/>
    </xf>
    <xf numFmtId="166" fontId="4" fillId="0" borderId="157" xfId="2" applyNumberFormat="1" applyFont="1" applyFill="1" applyBorder="1"/>
    <xf numFmtId="1" fontId="7" fillId="0" borderId="25" xfId="2" applyNumberFormat="1" applyFont="1" applyFill="1" applyBorder="1" applyAlignment="1">
      <alignment vertical="center"/>
    </xf>
    <xf numFmtId="0" fontId="7" fillId="0" borderId="257" xfId="3" applyFont="1" applyFill="1" applyBorder="1" applyAlignment="1">
      <alignment vertical="center"/>
    </xf>
    <xf numFmtId="0" fontId="8" fillId="0" borderId="258" xfId="2" applyFont="1" applyFill="1" applyBorder="1" applyAlignment="1">
      <alignment vertical="center"/>
    </xf>
    <xf numFmtId="168" fontId="9" fillId="0" borderId="259" xfId="2" applyNumberFormat="1" applyFont="1" applyFill="1" applyBorder="1" applyAlignment="1">
      <alignment horizontal="right" vertical="center"/>
    </xf>
    <xf numFmtId="168" fontId="9" fillId="0" borderId="260" xfId="2" applyNumberFormat="1" applyFont="1" applyFill="1" applyBorder="1" applyAlignment="1">
      <alignment horizontal="right" vertical="center"/>
    </xf>
    <xf numFmtId="165" fontId="9" fillId="0" borderId="261" xfId="2" applyNumberFormat="1" applyFont="1" applyFill="1" applyBorder="1" applyAlignment="1">
      <alignment horizontal="right" vertical="center"/>
    </xf>
    <xf numFmtId="1" fontId="7" fillId="0" borderId="262" xfId="2" applyNumberFormat="1" applyFont="1" applyFill="1" applyBorder="1" applyAlignment="1">
      <alignment vertical="center"/>
    </xf>
    <xf numFmtId="0" fontId="7" fillId="0" borderId="263" xfId="3" applyFont="1" applyFill="1" applyBorder="1" applyAlignment="1">
      <alignment vertical="center"/>
    </xf>
    <xf numFmtId="0" fontId="8" fillId="0" borderId="264" xfId="3" applyFont="1" applyFill="1" applyBorder="1" applyAlignment="1">
      <alignment vertical="center"/>
    </xf>
    <xf numFmtId="168" fontId="9" fillId="0" borderId="264" xfId="2" applyNumberFormat="1" applyFont="1" applyFill="1" applyBorder="1" applyAlignment="1">
      <alignment horizontal="right" vertical="center"/>
    </xf>
    <xf numFmtId="165" fontId="9" fillId="0" borderId="265" xfId="2" applyNumberFormat="1" applyFont="1" applyFill="1" applyBorder="1" applyAlignment="1">
      <alignment horizontal="right" vertical="center"/>
    </xf>
    <xf numFmtId="165" fontId="10" fillId="2" borderId="237" xfId="2" applyNumberFormat="1" applyFont="1" applyFill="1" applyBorder="1" applyAlignment="1">
      <alignment horizontal="right" vertical="center"/>
    </xf>
    <xf numFmtId="166" fontId="4" fillId="0" borderId="128" xfId="2" applyNumberFormat="1" applyFont="1" applyFill="1" applyBorder="1"/>
    <xf numFmtId="165" fontId="10" fillId="2" borderId="266" xfId="2" applyNumberFormat="1" applyFont="1" applyFill="1" applyBorder="1" applyAlignment="1">
      <alignment horizontal="right" vertical="center"/>
    </xf>
    <xf numFmtId="165" fontId="10" fillId="2" borderId="8" xfId="2" applyNumberFormat="1" applyFont="1" applyFill="1" applyBorder="1" applyAlignment="1">
      <alignment horizontal="right" vertical="center"/>
    </xf>
    <xf numFmtId="166" fontId="4" fillId="0" borderId="267" xfId="2" applyNumberFormat="1" applyFont="1" applyFill="1" applyBorder="1"/>
    <xf numFmtId="1" fontId="7" fillId="0" borderId="268" xfId="2" applyNumberFormat="1" applyFont="1" applyFill="1" applyBorder="1" applyAlignment="1">
      <alignment vertical="center"/>
    </xf>
    <xf numFmtId="0" fontId="7" fillId="0" borderId="269" xfId="3" applyFont="1" applyFill="1" applyBorder="1" applyAlignment="1">
      <alignment vertical="center"/>
    </xf>
    <xf numFmtId="0" fontId="8" fillId="0" borderId="270" xfId="3" applyFont="1" applyFill="1" applyBorder="1" applyAlignment="1">
      <alignment vertical="center"/>
    </xf>
    <xf numFmtId="168" fontId="9" fillId="0" borderId="270" xfId="2" applyNumberFormat="1" applyFont="1" applyFill="1" applyBorder="1" applyAlignment="1">
      <alignment horizontal="right" vertical="center"/>
    </xf>
    <xf numFmtId="165" fontId="9" fillId="0" borderId="271" xfId="2" applyNumberFormat="1" applyFont="1" applyFill="1" applyBorder="1" applyAlignment="1">
      <alignment horizontal="right" vertical="center"/>
    </xf>
    <xf numFmtId="0" fontId="2" fillId="0" borderId="128" xfId="2" applyFill="1" applyBorder="1"/>
    <xf numFmtId="1" fontId="7" fillId="0" borderId="272" xfId="2" applyNumberFormat="1" applyFont="1" applyFill="1" applyBorder="1" applyAlignment="1">
      <alignment vertical="center"/>
    </xf>
    <xf numFmtId="0" fontId="8" fillId="0" borderId="270" xfId="2" applyFont="1" applyFill="1" applyBorder="1" applyAlignment="1">
      <alignment vertical="center"/>
    </xf>
    <xf numFmtId="0" fontId="7" fillId="0" borderId="249" xfId="3" applyFont="1" applyFill="1" applyBorder="1" applyAlignment="1">
      <alignment vertical="center"/>
    </xf>
    <xf numFmtId="0" fontId="8" fillId="0" borderId="273" xfId="2" applyFont="1" applyFill="1" applyBorder="1" applyAlignment="1">
      <alignment vertical="center"/>
    </xf>
    <xf numFmtId="168" fontId="9" fillId="0" borderId="274" xfId="2" applyNumberFormat="1" applyFont="1" applyFill="1" applyBorder="1" applyAlignment="1">
      <alignment horizontal="right" vertical="center"/>
    </xf>
    <xf numFmtId="165" fontId="9" fillId="0" borderId="275" xfId="2" applyNumberFormat="1" applyFont="1" applyFill="1" applyBorder="1" applyAlignment="1">
      <alignment horizontal="right" vertical="center"/>
    </xf>
    <xf numFmtId="165" fontId="10" fillId="2" borderId="276" xfId="2" applyNumberFormat="1" applyFont="1" applyFill="1" applyBorder="1" applyAlignment="1">
      <alignment horizontal="right" vertical="center"/>
    </xf>
    <xf numFmtId="0" fontId="2" fillId="0" borderId="156" xfId="2" applyFill="1" applyBorder="1"/>
    <xf numFmtId="0" fontId="2" fillId="0" borderId="64" xfId="2" applyFill="1" applyBorder="1"/>
    <xf numFmtId="0" fontId="2" fillId="3" borderId="8" xfId="2" applyFont="1" applyFill="1" applyBorder="1" applyAlignment="1">
      <alignment vertical="center"/>
    </xf>
    <xf numFmtId="1" fontId="7" fillId="0" borderId="243" xfId="3" applyNumberFormat="1" applyFont="1" applyFill="1" applyBorder="1" applyAlignment="1">
      <alignment vertical="center"/>
    </xf>
    <xf numFmtId="0" fontId="7" fillId="0" borderId="270" xfId="3" applyFont="1" applyFill="1" applyBorder="1" applyAlignment="1">
      <alignment vertical="center"/>
    </xf>
    <xf numFmtId="0" fontId="10" fillId="0" borderId="277" xfId="2" applyFont="1" applyBorder="1"/>
    <xf numFmtId="165" fontId="10" fillId="0" borderId="277" xfId="2" applyNumberFormat="1" applyFont="1" applyBorder="1"/>
    <xf numFmtId="0" fontId="2" fillId="0" borderId="155" xfId="2" applyFont="1" applyBorder="1"/>
    <xf numFmtId="0" fontId="7" fillId="0" borderId="270" xfId="2" applyFont="1" applyFill="1" applyBorder="1" applyAlignment="1">
      <alignment vertical="center"/>
    </xf>
    <xf numFmtId="0" fontId="8" fillId="0" borderId="128" xfId="2" applyFont="1" applyFill="1" applyBorder="1" applyAlignment="1">
      <alignment vertical="center"/>
    </xf>
    <xf numFmtId="0" fontId="12" fillId="2" borderId="270" xfId="2" applyFont="1" applyFill="1" applyBorder="1" applyAlignment="1">
      <alignment vertical="center"/>
    </xf>
    <xf numFmtId="10" fontId="4" fillId="0" borderId="156" xfId="2" applyNumberFormat="1" applyFont="1" applyFill="1" applyBorder="1"/>
    <xf numFmtId="166" fontId="4" fillId="0" borderId="278" xfId="2" applyNumberFormat="1" applyFont="1" applyFill="1" applyBorder="1"/>
    <xf numFmtId="0" fontId="7" fillId="0" borderId="279" xfId="3" applyFont="1" applyFill="1" applyBorder="1" applyAlignment="1">
      <alignment vertical="center"/>
    </xf>
    <xf numFmtId="0" fontId="8" fillId="0" borderId="279" xfId="3" applyFont="1" applyFill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10" fillId="0" borderId="237" xfId="2" applyNumberFormat="1" applyFont="1" applyFill="1" applyBorder="1" applyAlignment="1">
      <alignment horizontal="right" vertical="center"/>
    </xf>
    <xf numFmtId="0" fontId="2" fillId="0" borderId="128" xfId="2" applyFill="1" applyBorder="1" applyAlignment="1">
      <alignment horizontal="center"/>
    </xf>
    <xf numFmtId="0" fontId="7" fillId="0" borderId="210" xfId="2" applyFont="1" applyFill="1" applyBorder="1" applyAlignment="1">
      <alignment vertical="center"/>
    </xf>
    <xf numFmtId="165" fontId="10" fillId="2" borderId="281" xfId="2" applyNumberFormat="1" applyFont="1" applyFill="1" applyBorder="1" applyAlignment="1">
      <alignment horizontal="right" vertical="center"/>
    </xf>
    <xf numFmtId="0" fontId="2" fillId="0" borderId="128" xfId="2" applyFont="1" applyFill="1" applyBorder="1" applyAlignment="1">
      <alignment horizontal="center" vertical="center"/>
    </xf>
    <xf numFmtId="0" fontId="7" fillId="0" borderId="215" xfId="2" applyFont="1" applyFill="1" applyBorder="1" applyAlignment="1">
      <alignment vertical="center"/>
    </xf>
    <xf numFmtId="0" fontId="8" fillId="0" borderId="282" xfId="2" applyFont="1" applyFill="1" applyBorder="1" applyAlignment="1">
      <alignment vertical="center"/>
    </xf>
    <xf numFmtId="168" fontId="9" fillId="0" borderId="215" xfId="2" applyNumberFormat="1" applyFont="1" applyFill="1" applyBorder="1" applyAlignment="1">
      <alignment horizontal="right" vertical="center"/>
    </xf>
    <xf numFmtId="168" fontId="9" fillId="0" borderId="283" xfId="2" applyNumberFormat="1" applyFont="1" applyFill="1" applyBorder="1" applyAlignment="1">
      <alignment horizontal="right" vertical="center"/>
    </xf>
    <xf numFmtId="168" fontId="9" fillId="0" borderId="183" xfId="2" applyNumberFormat="1" applyFont="1" applyFill="1" applyBorder="1" applyAlignment="1">
      <alignment horizontal="right" vertical="center"/>
    </xf>
    <xf numFmtId="0" fontId="9" fillId="0" borderId="284" xfId="2" applyFont="1" applyFill="1" applyBorder="1" applyAlignment="1">
      <alignment horizontal="right" vertical="center"/>
    </xf>
    <xf numFmtId="0" fontId="7" fillId="0" borderId="285" xfId="2" applyFont="1" applyFill="1" applyBorder="1" applyAlignment="1">
      <alignment vertical="center"/>
    </xf>
    <xf numFmtId="0" fontId="8" fillId="0" borderId="285" xfId="2" applyFont="1" applyFill="1" applyBorder="1" applyAlignment="1">
      <alignment vertical="center"/>
    </xf>
    <xf numFmtId="168" fontId="9" fillId="0" borderId="0" xfId="2" applyNumberFormat="1" applyFont="1" applyFill="1" applyBorder="1" applyAlignment="1">
      <alignment horizontal="right" vertical="center"/>
    </xf>
    <xf numFmtId="165" fontId="9" fillId="0" borderId="286" xfId="2" applyNumberFormat="1" applyFont="1" applyFill="1" applyBorder="1" applyAlignment="1">
      <alignment horizontal="right" vertical="center"/>
    </xf>
    <xf numFmtId="0" fontId="18" fillId="0" borderId="6" xfId="2" applyFont="1" applyFill="1" applyBorder="1"/>
    <xf numFmtId="10" fontId="19" fillId="0" borderId="0" xfId="2" applyNumberFormat="1" applyFont="1" applyFill="1" applyBorder="1"/>
    <xf numFmtId="0" fontId="18" fillId="0" borderId="0" xfId="2" applyFont="1" applyFill="1"/>
    <xf numFmtId="0" fontId="18" fillId="0" borderId="0" xfId="2" applyFont="1" applyFill="1" applyBorder="1" applyAlignment="1">
      <alignment vertical="center"/>
    </xf>
    <xf numFmtId="168" fontId="9" fillId="0" borderId="287" xfId="2" applyNumberFormat="1" applyFont="1" applyFill="1" applyBorder="1" applyAlignment="1">
      <alignment horizontal="right" vertical="center"/>
    </xf>
    <xf numFmtId="168" fontId="9" fillId="0" borderId="285" xfId="2" applyNumberFormat="1" applyFont="1" applyFill="1" applyBorder="1" applyAlignment="1">
      <alignment horizontal="right" vertical="center"/>
    </xf>
    <xf numFmtId="0" fontId="7" fillId="0" borderId="288" xfId="2" applyFont="1" applyFill="1" applyBorder="1" applyAlignment="1">
      <alignment vertical="center"/>
    </xf>
    <xf numFmtId="168" fontId="9" fillId="0" borderId="131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4" fontId="2" fillId="12" borderId="244" xfId="2" applyNumberFormat="1" applyFont="1" applyFill="1" applyBorder="1" applyAlignment="1">
      <alignment vertical="center"/>
    </xf>
    <xf numFmtId="0" fontId="2" fillId="0" borderId="157" xfId="2" applyBorder="1"/>
    <xf numFmtId="10" fontId="4" fillId="0" borderId="278" xfId="2" applyNumberFormat="1" applyFont="1" applyBorder="1"/>
    <xf numFmtId="0" fontId="16" fillId="11" borderId="128" xfId="2" applyFont="1" applyFill="1" applyBorder="1" applyAlignment="1">
      <alignment vertical="center"/>
    </xf>
    <xf numFmtId="166" fontId="4" fillId="0" borderId="289" xfId="2" applyNumberFormat="1" applyFont="1" applyFill="1" applyBorder="1" applyAlignment="1">
      <alignment horizontal="right"/>
    </xf>
    <xf numFmtId="1" fontId="7" fillId="0" borderId="290" xfId="3" applyNumberFormat="1" applyFont="1" applyFill="1" applyBorder="1" applyAlignment="1">
      <alignment vertical="center"/>
    </xf>
    <xf numFmtId="0" fontId="7" fillId="0" borderId="241" xfId="3" applyFont="1" applyFill="1" applyBorder="1" applyAlignment="1">
      <alignment vertical="center"/>
    </xf>
    <xf numFmtId="168" fontId="9" fillId="0" borderId="291" xfId="2" applyNumberFormat="1" applyFont="1" applyFill="1" applyBorder="1" applyAlignment="1">
      <alignment horizontal="right" vertical="center"/>
    </xf>
    <xf numFmtId="165" fontId="9" fillId="0" borderId="184" xfId="2" applyNumberFormat="1" applyFont="1" applyFill="1" applyBorder="1" applyAlignment="1">
      <alignment horizontal="right" vertical="center"/>
    </xf>
    <xf numFmtId="165" fontId="10" fillId="2" borderId="202" xfId="2" applyNumberFormat="1" applyFont="1" applyFill="1" applyBorder="1" applyAlignment="1">
      <alignment horizontal="right" vertical="center"/>
    </xf>
    <xf numFmtId="4" fontId="2" fillId="12" borderId="156" xfId="2" applyNumberFormat="1" applyFont="1" applyFill="1" applyBorder="1" applyAlignment="1">
      <alignment vertical="center"/>
    </xf>
    <xf numFmtId="166" fontId="4" fillId="0" borderId="267" xfId="2" applyNumberFormat="1" applyFont="1" applyFill="1" applyBorder="1" applyAlignment="1">
      <alignment horizontal="right"/>
    </xf>
    <xf numFmtId="0" fontId="2" fillId="0" borderId="156" xfId="2" applyBorder="1"/>
    <xf numFmtId="1" fontId="7" fillId="0" borderId="292" xfId="3" applyNumberFormat="1" applyFont="1" applyFill="1" applyBorder="1" applyAlignment="1">
      <alignment vertical="center"/>
    </xf>
    <xf numFmtId="168" fontId="9" fillId="0" borderId="150" xfId="2" applyNumberFormat="1" applyFont="1" applyFill="1" applyBorder="1" applyAlignment="1">
      <alignment horizontal="right" vertical="center"/>
    </xf>
    <xf numFmtId="165" fontId="10" fillId="0" borderId="293" xfId="2" applyNumberFormat="1" applyFont="1" applyFill="1" applyBorder="1" applyAlignment="1">
      <alignment horizontal="right" vertical="center"/>
    </xf>
    <xf numFmtId="166" fontId="4" fillId="2" borderId="294" xfId="2" applyNumberFormat="1" applyFont="1" applyFill="1" applyBorder="1"/>
    <xf numFmtId="0" fontId="7" fillId="0" borderId="295" xfId="2" applyFont="1" applyFill="1" applyBorder="1" applyAlignment="1">
      <alignment vertical="center"/>
    </xf>
    <xf numFmtId="168" fontId="9" fillId="0" borderId="296" xfId="2" applyNumberFormat="1" applyFont="1" applyFill="1" applyBorder="1" applyAlignment="1">
      <alignment horizontal="right" vertical="center"/>
    </xf>
    <xf numFmtId="165" fontId="9" fillId="0" borderId="297" xfId="2" applyNumberFormat="1" applyFont="1" applyFill="1" applyBorder="1" applyAlignment="1">
      <alignment horizontal="right" vertical="center"/>
    </xf>
    <xf numFmtId="166" fontId="4" fillId="0" borderId="294" xfId="2" applyNumberFormat="1" applyFont="1" applyFill="1" applyBorder="1"/>
    <xf numFmtId="0" fontId="8" fillId="0" borderId="235" xfId="2" applyFont="1" applyFill="1" applyBorder="1" applyAlignment="1">
      <alignment vertical="center"/>
    </xf>
    <xf numFmtId="168" fontId="9" fillId="0" borderId="271" xfId="2" applyNumberFormat="1" applyFont="1" applyFill="1" applyBorder="1" applyAlignment="1">
      <alignment horizontal="right" vertical="center"/>
    </xf>
    <xf numFmtId="165" fontId="9" fillId="0" borderId="298" xfId="2" applyNumberFormat="1" applyFont="1" applyFill="1" applyBorder="1" applyAlignment="1">
      <alignment horizontal="right" vertical="center"/>
    </xf>
    <xf numFmtId="0" fontId="7" fillId="0" borderId="270" xfId="3" applyFont="1" applyBorder="1" applyAlignment="1">
      <alignment vertical="center"/>
    </xf>
    <xf numFmtId="165" fontId="10" fillId="0" borderId="299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5" fontId="9" fillId="0" borderId="300" xfId="2" applyNumberFormat="1" applyFont="1" applyFill="1" applyBorder="1" applyAlignment="1">
      <alignment horizontal="right" vertical="center"/>
    </xf>
    <xf numFmtId="165" fontId="10" fillId="0" borderId="301" xfId="2" applyNumberFormat="1" applyFont="1" applyFill="1" applyBorder="1" applyAlignment="1">
      <alignment horizontal="right" vertical="center"/>
    </xf>
    <xf numFmtId="0" fontId="2" fillId="13" borderId="6" xfId="2" applyFont="1" applyFill="1" applyBorder="1" applyAlignment="1">
      <alignment vertical="center"/>
    </xf>
    <xf numFmtId="0" fontId="9" fillId="0" borderId="300" xfId="2" applyFont="1" applyFill="1" applyBorder="1" applyAlignment="1">
      <alignment horizontal="right" vertical="center"/>
    </xf>
    <xf numFmtId="168" fontId="9" fillId="0" borderId="302" xfId="2" applyNumberFormat="1" applyFont="1" applyFill="1" applyBorder="1" applyAlignment="1">
      <alignment horizontal="right" vertical="center"/>
    </xf>
    <xf numFmtId="165" fontId="10" fillId="0" borderId="38" xfId="2" applyNumberFormat="1" applyFont="1" applyBorder="1"/>
    <xf numFmtId="0" fontId="7" fillId="0" borderId="279" xfId="2" applyFont="1" applyFill="1" applyBorder="1" applyAlignment="1">
      <alignment vertical="center"/>
    </xf>
    <xf numFmtId="0" fontId="8" fillId="0" borderId="279" xfId="2" applyFont="1" applyFill="1" applyBorder="1" applyAlignment="1">
      <alignment vertical="center"/>
    </xf>
    <xf numFmtId="168" fontId="9" fillId="0" borderId="280" xfId="2" applyNumberFormat="1" applyFont="1" applyFill="1" applyBorder="1" applyAlignment="1">
      <alignment horizontal="right" vertical="center"/>
    </xf>
    <xf numFmtId="168" fontId="9" fillId="0" borderId="282" xfId="2" applyNumberFormat="1" applyFont="1" applyFill="1" applyBorder="1" applyAlignment="1">
      <alignment horizontal="right" vertical="center"/>
    </xf>
    <xf numFmtId="0" fontId="2" fillId="14" borderId="6" xfId="2" applyFont="1" applyFill="1" applyBorder="1" applyAlignment="1">
      <alignment vertical="center"/>
    </xf>
    <xf numFmtId="0" fontId="2" fillId="15" borderId="0" xfId="2" applyFill="1"/>
    <xf numFmtId="10" fontId="4" fillId="15" borderId="23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8" fillId="0" borderId="303" xfId="2" applyFont="1" applyFill="1" applyBorder="1" applyAlignment="1">
      <alignment vertical="center"/>
    </xf>
    <xf numFmtId="165" fontId="9" fillId="0" borderId="304" xfId="2" applyNumberFormat="1" applyFont="1" applyFill="1" applyBorder="1" applyAlignment="1">
      <alignment horizontal="right" vertical="center"/>
    </xf>
    <xf numFmtId="0" fontId="7" fillId="0" borderId="287" xfId="2" applyFont="1" applyFill="1" applyBorder="1" applyAlignment="1">
      <alignment vertical="center"/>
    </xf>
    <xf numFmtId="0" fontId="8" fillId="0" borderId="305" xfId="2" applyFont="1" applyFill="1" applyBorder="1" applyAlignment="1">
      <alignment vertical="center"/>
    </xf>
    <xf numFmtId="168" fontId="9" fillId="0" borderId="286" xfId="2" applyNumberFormat="1" applyFont="1" applyFill="1" applyBorder="1" applyAlignment="1">
      <alignment horizontal="right" vertical="center"/>
    </xf>
    <xf numFmtId="168" fontId="9" fillId="0" borderId="306" xfId="2" applyNumberFormat="1" applyFont="1" applyFill="1" applyBorder="1" applyAlignment="1">
      <alignment horizontal="right" vertical="center"/>
    </xf>
    <xf numFmtId="0" fontId="9" fillId="0" borderId="286" xfId="2" applyFont="1" applyFill="1" applyBorder="1" applyAlignment="1">
      <alignment horizontal="right" vertical="center"/>
    </xf>
    <xf numFmtId="0" fontId="2" fillId="7" borderId="293" xfId="2" applyFont="1" applyFill="1" applyBorder="1" applyAlignment="1">
      <alignment horizontal="right" vertical="center"/>
    </xf>
    <xf numFmtId="0" fontId="2" fillId="0" borderId="305" xfId="2" applyBorder="1" applyAlignment="1">
      <alignment horizontal="right"/>
    </xf>
    <xf numFmtId="10" fontId="4" fillId="0" borderId="305" xfId="2" applyNumberFormat="1" applyFont="1" applyBorder="1" applyAlignment="1">
      <alignment horizontal="right"/>
    </xf>
    <xf numFmtId="166" fontId="4" fillId="2" borderId="87" xfId="2" applyNumberFormat="1" applyFont="1" applyFill="1" applyBorder="1"/>
    <xf numFmtId="0" fontId="7" fillId="0" borderId="303" xfId="2" applyFont="1" applyFill="1" applyBorder="1" applyAlignment="1">
      <alignment vertical="center"/>
    </xf>
    <xf numFmtId="168" fontId="9" fillId="0" borderId="303" xfId="2" applyNumberFormat="1" applyFont="1" applyFill="1" applyBorder="1" applyAlignment="1">
      <alignment horizontal="right" vertical="center"/>
    </xf>
    <xf numFmtId="168" fontId="9" fillId="0" borderId="307" xfId="2" applyNumberFormat="1" applyFont="1" applyFill="1" applyBorder="1" applyAlignment="1">
      <alignment horizontal="right" vertical="center"/>
    </xf>
    <xf numFmtId="0" fontId="2" fillId="7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9" fillId="0" borderId="155" xfId="2" applyNumberFormat="1" applyFont="1" applyFill="1" applyBorder="1" applyAlignment="1">
      <alignment horizontal="right" vertical="center"/>
    </xf>
    <xf numFmtId="165" fontId="10" fillId="0" borderId="58" xfId="2" applyNumberFormat="1" applyFont="1" applyFill="1" applyBorder="1" applyAlignment="1">
      <alignment horizontal="right" vertical="center"/>
    </xf>
    <xf numFmtId="0" fontId="2" fillId="7" borderId="58" xfId="2" applyFont="1" applyFill="1" applyBorder="1" applyAlignment="1">
      <alignment horizontal="right" vertical="center"/>
    </xf>
    <xf numFmtId="0" fontId="2" fillId="0" borderId="288" xfId="2" applyBorder="1" applyAlignment="1">
      <alignment horizontal="right"/>
    </xf>
    <xf numFmtId="10" fontId="4" fillId="0" borderId="288" xfId="2" applyNumberFormat="1" applyFont="1" applyBorder="1" applyAlignment="1">
      <alignment horizontal="right"/>
    </xf>
    <xf numFmtId="0" fontId="2" fillId="8" borderId="6" xfId="2" applyFont="1" applyFill="1" applyBorder="1" applyAlignment="1">
      <alignment horizontal="center" vertical="center"/>
    </xf>
    <xf numFmtId="166" fontId="4" fillId="2" borderId="299" xfId="2" applyNumberFormat="1" applyFont="1" applyFill="1" applyBorder="1"/>
    <xf numFmtId="0" fontId="7" fillId="0" borderId="308" xfId="2" applyFont="1" applyFill="1" applyBorder="1" applyAlignment="1">
      <alignment vertical="center"/>
    </xf>
    <xf numFmtId="0" fontId="8" fillId="0" borderId="308" xfId="2" applyFont="1" applyFill="1" applyBorder="1" applyAlignment="1">
      <alignment vertical="center"/>
    </xf>
    <xf numFmtId="167" fontId="9" fillId="0" borderId="132" xfId="2" applyNumberFormat="1" applyFont="1" applyFill="1" applyBorder="1" applyAlignment="1">
      <alignment vertical="center"/>
    </xf>
    <xf numFmtId="168" fontId="9" fillId="0" borderId="309" xfId="2" applyNumberFormat="1" applyFont="1" applyFill="1" applyBorder="1" applyAlignment="1">
      <alignment horizontal="right" vertical="center"/>
    </xf>
    <xf numFmtId="170" fontId="8" fillId="0" borderId="310" xfId="4" applyNumberFormat="1" applyFont="1" applyFill="1" applyBorder="1" applyAlignment="1">
      <alignment horizontal="right" vertical="center"/>
    </xf>
    <xf numFmtId="0" fontId="2" fillId="8" borderId="0" xfId="2" applyFont="1" applyFill="1" applyBorder="1" applyAlignment="1">
      <alignment horizontal="center" vertical="center"/>
    </xf>
    <xf numFmtId="166" fontId="4" fillId="2" borderId="308" xfId="2" applyNumberFormat="1" applyFont="1" applyFill="1" applyBorder="1"/>
    <xf numFmtId="0" fontId="7" fillId="0" borderId="241" xfId="2" applyFont="1" applyFill="1" applyBorder="1" applyAlignment="1">
      <alignment vertical="center"/>
    </xf>
    <xf numFmtId="0" fontId="8" fillId="0" borderId="271" xfId="2" applyFont="1" applyFill="1" applyBorder="1" applyAlignment="1">
      <alignment vertical="center"/>
    </xf>
    <xf numFmtId="168" fontId="9" fillId="0" borderId="311" xfId="2" applyNumberFormat="1" applyFont="1" applyFill="1" applyBorder="1" applyAlignment="1">
      <alignment horizontal="right" vertical="center"/>
    </xf>
    <xf numFmtId="165" fontId="9" fillId="0" borderId="312" xfId="2" applyNumberFormat="1" applyFont="1" applyFill="1" applyBorder="1" applyAlignment="1">
      <alignment horizontal="right" vertical="center"/>
    </xf>
    <xf numFmtId="165" fontId="10" fillId="2" borderId="313" xfId="2" applyNumberFormat="1" applyFont="1" applyFill="1" applyBorder="1" applyAlignment="1">
      <alignment horizontal="right" vertical="center"/>
    </xf>
    <xf numFmtId="0" fontId="2" fillId="8" borderId="157" xfId="2" applyFont="1" applyFill="1" applyBorder="1" applyAlignment="1">
      <alignment vertical="center"/>
    </xf>
    <xf numFmtId="166" fontId="4" fillId="2" borderId="314" xfId="2" applyNumberFormat="1" applyFont="1" applyFill="1" applyBorder="1"/>
    <xf numFmtId="166" fontId="20" fillId="11" borderId="0" xfId="2" applyNumberFormat="1" applyFont="1" applyFill="1" applyBorder="1" applyAlignment="1">
      <alignment vertical="center"/>
    </xf>
    <xf numFmtId="0" fontId="7" fillId="0" borderId="318" xfId="3" applyFont="1" applyFill="1" applyBorder="1" applyAlignment="1">
      <alignment vertical="center"/>
    </xf>
    <xf numFmtId="0" fontId="7" fillId="0" borderId="319" xfId="2" applyFont="1" applyFill="1" applyBorder="1" applyAlignment="1">
      <alignment vertical="center"/>
    </xf>
    <xf numFmtId="0" fontId="8" fillId="0" borderId="319" xfId="3" applyFont="1" applyFill="1" applyBorder="1" applyAlignment="1">
      <alignment vertical="center"/>
    </xf>
    <xf numFmtId="168" fontId="9" fillId="0" borderId="320" xfId="2" applyNumberFormat="1" applyFont="1" applyFill="1" applyBorder="1" applyAlignment="1">
      <alignment horizontal="right" vertical="center"/>
    </xf>
    <xf numFmtId="168" fontId="9" fillId="0" borderId="321" xfId="2" applyNumberFormat="1" applyFont="1" applyFill="1" applyBorder="1" applyAlignment="1">
      <alignment horizontal="right" vertical="center"/>
    </xf>
    <xf numFmtId="0" fontId="9" fillId="0" borderId="322" xfId="2" applyFont="1" applyFill="1" applyBorder="1" applyAlignment="1">
      <alignment horizontal="right" vertical="center"/>
    </xf>
    <xf numFmtId="0" fontId="2" fillId="2" borderId="323" xfId="2" applyFont="1" applyFill="1" applyBorder="1" applyAlignment="1">
      <alignment vertical="center"/>
    </xf>
    <xf numFmtId="0" fontId="2" fillId="2" borderId="324" xfId="2" applyFill="1" applyBorder="1"/>
    <xf numFmtId="10" fontId="4" fillId="2" borderId="267" xfId="2" applyNumberFormat="1" applyFont="1" applyFill="1" applyBorder="1"/>
    <xf numFmtId="0" fontId="21" fillId="2" borderId="325" xfId="2" applyFont="1" applyFill="1" applyBorder="1" applyAlignment="1">
      <alignment horizontal="center" vertical="center"/>
    </xf>
    <xf numFmtId="0" fontId="8" fillId="0" borderId="0" xfId="2" applyFont="1"/>
    <xf numFmtId="0" fontId="22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10" fillId="2" borderId="0" xfId="2" applyNumberFormat="1" applyFont="1" applyFill="1" applyBorder="1" applyAlignment="1">
      <alignment horizontal="right" vertical="center"/>
    </xf>
    <xf numFmtId="164" fontId="10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2" fillId="11" borderId="0" xfId="2" applyFont="1" applyFill="1" applyAlignment="1">
      <alignment vertical="center"/>
    </xf>
    <xf numFmtId="0" fontId="8" fillId="0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10" fillId="2" borderId="0" xfId="2" applyNumberFormat="1" applyFont="1" applyFill="1" applyAlignment="1">
      <alignment horizontal="right"/>
    </xf>
    <xf numFmtId="0" fontId="23" fillId="0" borderId="0" xfId="0" applyFont="1"/>
    <xf numFmtId="0" fontId="7" fillId="0" borderId="0" xfId="2" applyFont="1" applyFill="1" applyAlignment="1">
      <alignment vertical="center"/>
    </xf>
    <xf numFmtId="165" fontId="10" fillId="0" borderId="193" xfId="2" applyNumberFormat="1" applyFont="1" applyFill="1" applyBorder="1" applyAlignment="1">
      <alignment horizontal="right" vertical="center"/>
    </xf>
    <xf numFmtId="0" fontId="10" fillId="0" borderId="326" xfId="2" applyFont="1" applyFill="1" applyBorder="1"/>
    <xf numFmtId="165" fontId="10" fillId="2" borderId="202" xfId="2" applyNumberFormat="1" applyFont="1" applyFill="1" applyBorder="1" applyAlignment="1">
      <alignment horizontal="right"/>
    </xf>
    <xf numFmtId="165" fontId="10" fillId="2" borderId="201" xfId="2" applyNumberFormat="1" applyFont="1" applyFill="1" applyBorder="1" applyAlignment="1">
      <alignment horizontal="right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6" fillId="0" borderId="22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1" xfId="2" applyNumberFormat="1" applyFont="1" applyFill="1" applyBorder="1" applyAlignment="1">
      <alignment horizontal="center" vertical="center" wrapText="1"/>
    </xf>
    <xf numFmtId="15" fontId="3" fillId="0" borderId="9" xfId="2" applyNumberFormat="1" applyFont="1" applyFill="1" applyBorder="1" applyAlignment="1">
      <alignment horizontal="center" vertical="center" wrapText="1"/>
    </xf>
    <xf numFmtId="15" fontId="3" fillId="0" borderId="17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2" xfId="2" applyNumberFormat="1" applyFont="1" applyFill="1" applyBorder="1" applyAlignment="1">
      <alignment horizontal="center" vertical="center" wrapText="1"/>
    </xf>
    <xf numFmtId="164" fontId="3" fillId="2" borderId="18" xfId="2" applyNumberFormat="1" applyFont="1" applyFill="1" applyBorder="1" applyAlignment="1">
      <alignment horizontal="center" vertical="center" wrapText="1"/>
    </xf>
    <xf numFmtId="165" fontId="3" fillId="2" borderId="7" xfId="2" applyNumberFormat="1" applyFont="1" applyFill="1" applyBorder="1" applyAlignment="1">
      <alignment horizontal="center" vertical="center" wrapText="1"/>
    </xf>
    <xf numFmtId="165" fontId="3" fillId="2" borderId="13" xfId="2" applyNumberFormat="1" applyFont="1" applyFill="1" applyBorder="1" applyAlignment="1">
      <alignment horizontal="center" vertical="center" wrapText="1"/>
    </xf>
    <xf numFmtId="165" fontId="3" fillId="2" borderId="19" xfId="2" applyNumberFormat="1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6" fillId="0" borderId="64" xfId="2" applyFont="1" applyFill="1" applyBorder="1" applyAlignment="1">
      <alignment horizontal="center" vertical="center"/>
    </xf>
    <xf numFmtId="0" fontId="6" fillId="0" borderId="65" xfId="2" applyFont="1" applyFill="1" applyBorder="1" applyAlignment="1">
      <alignment horizontal="center" vertical="center"/>
    </xf>
    <xf numFmtId="0" fontId="6" fillId="0" borderId="156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9" xfId="2" applyFont="1" applyFill="1" applyBorder="1" applyAlignment="1">
      <alignment horizontal="center" vertical="center"/>
    </xf>
    <xf numFmtId="0" fontId="3" fillId="0" borderId="65" xfId="2" applyFont="1" applyFill="1" applyBorder="1" applyAlignment="1">
      <alignment horizontal="center" vertical="center"/>
    </xf>
    <xf numFmtId="0" fontId="3" fillId="0" borderId="194" xfId="2" applyFont="1" applyFill="1" applyBorder="1" applyAlignment="1">
      <alignment horizontal="center" vertical="center" wrapText="1"/>
    </xf>
    <xf numFmtId="0" fontId="3" fillId="0" borderId="195" xfId="2" applyFont="1" applyFill="1" applyBorder="1" applyAlignment="1">
      <alignment horizontal="center" vertical="center" wrapText="1"/>
    </xf>
    <xf numFmtId="0" fontId="3" fillId="0" borderId="201" xfId="2" applyFont="1" applyFill="1" applyBorder="1" applyAlignment="1">
      <alignment horizontal="center" vertical="center" wrapText="1"/>
    </xf>
    <xf numFmtId="0" fontId="3" fillId="0" borderId="196" xfId="2" applyFont="1" applyFill="1" applyBorder="1" applyAlignment="1">
      <alignment horizontal="center" vertical="center" wrapText="1"/>
    </xf>
    <xf numFmtId="15" fontId="17" fillId="0" borderId="196" xfId="2" applyNumberFormat="1" applyFont="1" applyFill="1" applyBorder="1" applyAlignment="1">
      <alignment horizontal="center" vertical="center" wrapText="1"/>
    </xf>
    <xf numFmtId="15" fontId="17" fillId="0" borderId="10" xfId="2" applyNumberFormat="1" applyFont="1" applyFill="1" applyBorder="1" applyAlignment="1">
      <alignment horizontal="center" vertical="center" wrapText="1"/>
    </xf>
    <xf numFmtId="15" fontId="17" fillId="0" borderId="16" xfId="2" applyNumberFormat="1" applyFont="1" applyFill="1" applyBorder="1" applyAlignment="1">
      <alignment horizontal="center" vertical="center" wrapText="1"/>
    </xf>
    <xf numFmtId="0" fontId="17" fillId="0" borderId="197" xfId="2" applyFont="1" applyFill="1" applyBorder="1" applyAlignment="1">
      <alignment horizontal="center" vertical="center" wrapText="1"/>
    </xf>
    <xf numFmtId="0" fontId="17" fillId="0" borderId="198" xfId="2" applyFont="1" applyFill="1" applyBorder="1" applyAlignment="1">
      <alignment horizontal="center" vertical="center" wrapText="1"/>
    </xf>
    <xf numFmtId="165" fontId="17" fillId="0" borderId="196" xfId="2" applyNumberFormat="1" applyFont="1" applyFill="1" applyBorder="1" applyAlignment="1">
      <alignment horizontal="center" vertical="center" wrapText="1"/>
    </xf>
    <xf numFmtId="165" fontId="17" fillId="0" borderId="10" xfId="2" applyNumberFormat="1" applyFont="1" applyFill="1" applyBorder="1" applyAlignment="1">
      <alignment horizontal="center" vertical="center" wrapText="1"/>
    </xf>
    <xf numFmtId="165" fontId="17" fillId="0" borderId="1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8" xfId="2" applyFont="1" applyFill="1" applyBorder="1" applyAlignment="1">
      <alignment horizontal="center" vertical="center" wrapText="1"/>
    </xf>
    <xf numFmtId="165" fontId="17" fillId="2" borderId="199" xfId="2" applyNumberFormat="1" applyFont="1" applyFill="1" applyBorder="1" applyAlignment="1">
      <alignment horizontal="center" vertical="center" wrapText="1"/>
    </xf>
    <xf numFmtId="165" fontId="17" fillId="2" borderId="128" xfId="2" applyNumberFormat="1" applyFont="1" applyFill="1" applyBorder="1" applyAlignment="1">
      <alignment horizontal="center" vertical="center" wrapText="1"/>
    </xf>
    <xf numFmtId="165" fontId="17" fillId="2" borderId="202" xfId="2" applyNumberFormat="1" applyFont="1" applyFill="1" applyBorder="1" applyAlignment="1">
      <alignment horizontal="center" vertical="center" wrapText="1"/>
    </xf>
    <xf numFmtId="0" fontId="17" fillId="0" borderId="200" xfId="2" applyFont="1" applyFill="1" applyBorder="1" applyAlignment="1">
      <alignment horizontal="center" vertical="center" wrapText="1"/>
    </xf>
    <xf numFmtId="0" fontId="17" fillId="0" borderId="16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01" xfId="2" applyFont="1" applyFill="1" applyBorder="1" applyAlignment="1">
      <alignment horizontal="center" vertical="center"/>
    </xf>
    <xf numFmtId="0" fontId="6" fillId="0" borderId="315" xfId="2" applyFont="1" applyFill="1" applyBorder="1" applyAlignment="1">
      <alignment horizontal="center" vertical="center"/>
    </xf>
    <xf numFmtId="0" fontId="6" fillId="0" borderId="316" xfId="2" applyFont="1" applyFill="1" applyBorder="1" applyAlignment="1">
      <alignment horizontal="center" vertical="center"/>
    </xf>
    <xf numFmtId="0" fontId="6" fillId="0" borderId="317" xfId="2" applyFont="1" applyFill="1" applyBorder="1" applyAlignment="1">
      <alignment horizontal="center" vertical="center"/>
    </xf>
    <xf numFmtId="0" fontId="8" fillId="0" borderId="0" xfId="2" applyFont="1" applyFill="1" applyAlignment="1">
      <alignment vertical="center" wrapText="1"/>
    </xf>
    <xf numFmtId="0" fontId="0" fillId="0" borderId="0" xfId="0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95"/>
  <sheetViews>
    <sheetView tabSelected="1" showWhiteSpace="0" topLeftCell="B1" zoomScaleNormal="100" zoomScaleSheetLayoutView="100" workbookViewId="0">
      <selection activeCell="T21" sqref="T21"/>
    </sheetView>
  </sheetViews>
  <sheetFormatPr baseColWidth="10" defaultColWidth="11.42578125" defaultRowHeight="15"/>
  <cols>
    <col min="1" max="1" width="3.28515625" style="5" customWidth="1"/>
    <col min="2" max="2" width="5" style="575" customWidth="1"/>
    <col min="3" max="3" width="41.5703125" style="567" customWidth="1"/>
    <col min="4" max="4" width="36.7109375" style="567" customWidth="1"/>
    <col min="5" max="5" width="13.42578125" style="568" customWidth="1"/>
    <col min="6" max="6" width="10.28515625" style="568" customWidth="1"/>
    <col min="7" max="7" width="8.85546875" style="568" customWidth="1"/>
    <col min="8" max="8" width="13.7109375" style="569" customWidth="1"/>
    <col min="9" max="9" width="15" style="569" customWidth="1"/>
    <col min="10" max="10" width="14.7109375" style="571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140625" style="308" customWidth="1"/>
    <col min="16" max="16" width="21.42578125" style="9" customWidth="1"/>
    <col min="17" max="19" width="0" style="5" hidden="1" customWidth="1"/>
    <col min="20" max="20" width="11.42578125" style="5"/>
    <col min="21" max="21" width="13.85546875" style="5" bestFit="1" customWidth="1"/>
    <col min="22" max="16384" width="11.42578125" style="5"/>
  </cols>
  <sheetData>
    <row r="1" spans="2:21" ht="24" customHeight="1" thickTop="1">
      <c r="B1" s="587" t="s">
        <v>0</v>
      </c>
      <c r="C1" s="588"/>
      <c r="D1" s="593" t="s">
        <v>1</v>
      </c>
      <c r="E1" s="596" t="s">
        <v>2</v>
      </c>
      <c r="F1" s="597"/>
      <c r="G1" s="602" t="s">
        <v>3</v>
      </c>
      <c r="H1" s="588"/>
      <c r="I1" s="593" t="s">
        <v>4</v>
      </c>
      <c r="J1" s="605" t="s">
        <v>5</v>
      </c>
      <c r="K1" s="1"/>
      <c r="O1" s="4"/>
      <c r="P1" s="608"/>
    </row>
    <row r="2" spans="2:21" ht="21.75" customHeight="1">
      <c r="B2" s="589"/>
      <c r="C2" s="590"/>
      <c r="D2" s="594"/>
      <c r="E2" s="598"/>
      <c r="F2" s="599"/>
      <c r="G2" s="603"/>
      <c r="H2" s="590"/>
      <c r="I2" s="594"/>
      <c r="J2" s="606"/>
      <c r="K2" s="1"/>
      <c r="O2" s="6" t="s">
        <v>6</v>
      </c>
      <c r="P2" s="609"/>
    </row>
    <row r="3" spans="2:21" ht="5.25" customHeight="1" thickBot="1">
      <c r="B3" s="591"/>
      <c r="C3" s="592"/>
      <c r="D3" s="595"/>
      <c r="E3" s="600"/>
      <c r="F3" s="601"/>
      <c r="G3" s="604"/>
      <c r="H3" s="592"/>
      <c r="I3" s="595"/>
      <c r="J3" s="607"/>
      <c r="K3" s="1"/>
      <c r="O3" s="6"/>
      <c r="P3" s="610"/>
    </row>
    <row r="4" spans="2:21" ht="18" customHeight="1" thickTop="1" thickBot="1">
      <c r="B4" s="611" t="s">
        <v>7</v>
      </c>
      <c r="C4" s="612"/>
      <c r="D4" s="612"/>
      <c r="E4" s="612"/>
      <c r="F4" s="612"/>
      <c r="G4" s="612"/>
      <c r="H4" s="612"/>
      <c r="I4" s="612"/>
      <c r="J4" s="613"/>
      <c r="K4" s="1"/>
      <c r="M4" s="7" t="s">
        <v>8</v>
      </c>
      <c r="O4" s="6"/>
      <c r="P4" s="8" t="s">
        <v>9</v>
      </c>
    </row>
    <row r="5" spans="2:21" ht="17.25" customHeight="1" thickTop="1" thickBot="1">
      <c r="B5" s="584" t="s">
        <v>10</v>
      </c>
      <c r="C5" s="585"/>
      <c r="D5" s="585"/>
      <c r="E5" s="585"/>
      <c r="F5" s="585"/>
      <c r="G5" s="585"/>
      <c r="H5" s="585"/>
      <c r="I5" s="585"/>
      <c r="J5" s="586"/>
      <c r="K5" s="1"/>
      <c r="O5" s="6"/>
    </row>
    <row r="6" spans="2:21" ht="17.25" customHeight="1" thickTop="1" thickBot="1">
      <c r="B6" s="10">
        <v>1</v>
      </c>
      <c r="C6" s="11" t="s">
        <v>11</v>
      </c>
      <c r="D6" s="12" t="s">
        <v>12</v>
      </c>
      <c r="E6" s="13">
        <v>33805</v>
      </c>
      <c r="F6" s="14"/>
      <c r="G6" s="15"/>
      <c r="H6" s="16">
        <v>198.834</v>
      </c>
      <c r="I6" s="16">
        <v>202.21600000000001</v>
      </c>
      <c r="J6" s="16">
        <v>202.29300000000001</v>
      </c>
      <c r="K6" s="17"/>
      <c r="L6" s="18"/>
      <c r="M6" s="19"/>
      <c r="N6" s="18"/>
      <c r="O6" s="2"/>
      <c r="P6" s="20">
        <v>660443094</v>
      </c>
      <c r="Q6" s="21" t="e">
        <f>+(I6-#REF!)/#REF!</f>
        <v>#REF!</v>
      </c>
      <c r="R6" s="21"/>
      <c r="S6" s="22">
        <v>546661425</v>
      </c>
      <c r="U6" s="21"/>
    </row>
    <row r="7" spans="2:21" ht="17.25" customHeight="1" thickTop="1" thickBot="1">
      <c r="B7" s="23">
        <f>1+B6</f>
        <v>2</v>
      </c>
      <c r="C7" s="24" t="s">
        <v>13</v>
      </c>
      <c r="D7" s="25" t="s">
        <v>14</v>
      </c>
      <c r="E7" s="26">
        <v>39188</v>
      </c>
      <c r="F7" s="27"/>
      <c r="G7" s="28"/>
      <c r="H7" s="29">
        <v>135.66300000000001</v>
      </c>
      <c r="I7" s="29">
        <v>138.00899999999999</v>
      </c>
      <c r="J7" s="29">
        <v>138.065</v>
      </c>
      <c r="K7" s="17"/>
      <c r="L7" s="18"/>
      <c r="M7" s="19"/>
      <c r="N7" s="18"/>
      <c r="O7" s="2"/>
      <c r="P7" s="20">
        <v>328304117</v>
      </c>
      <c r="Q7" s="21" t="e">
        <f>+(I7-#REF!)/#REF!</f>
        <v>#REF!</v>
      </c>
      <c r="R7" s="21"/>
      <c r="S7" s="22">
        <v>270751279</v>
      </c>
      <c r="U7" s="21"/>
    </row>
    <row r="8" spans="2:21" ht="17.25" customHeight="1" thickTop="1" thickBot="1">
      <c r="B8" s="23">
        <f t="shared" ref="B8:B15" si="0">1+B7</f>
        <v>3</v>
      </c>
      <c r="C8" s="30" t="s">
        <v>15</v>
      </c>
      <c r="D8" s="31" t="s">
        <v>16</v>
      </c>
      <c r="E8" s="26">
        <v>36192</v>
      </c>
      <c r="F8" s="32"/>
      <c r="G8" s="33"/>
      <c r="H8" s="29">
        <v>113.878</v>
      </c>
      <c r="I8" s="435">
        <v>115.526</v>
      </c>
      <c r="J8" s="435">
        <v>115.56699999999999</v>
      </c>
      <c r="K8" s="17"/>
      <c r="L8" s="18"/>
      <c r="M8" s="19"/>
      <c r="N8" s="18"/>
      <c r="O8" s="2"/>
      <c r="P8" s="422">
        <v>72319706</v>
      </c>
      <c r="Q8" s="21" t="e">
        <f>+(I8-#REF!)/#REF!</f>
        <v>#REF!</v>
      </c>
      <c r="R8" s="21"/>
      <c r="S8" s="22">
        <v>59365364</v>
      </c>
      <c r="U8" s="21"/>
    </row>
    <row r="9" spans="2:21" ht="17.25" customHeight="1" thickTop="1" thickBot="1">
      <c r="B9" s="23">
        <f t="shared" si="0"/>
        <v>4</v>
      </c>
      <c r="C9" s="30" t="s">
        <v>17</v>
      </c>
      <c r="D9" s="34" t="s">
        <v>18</v>
      </c>
      <c r="E9" s="26">
        <v>42996</v>
      </c>
      <c r="F9" s="35"/>
      <c r="G9" s="36"/>
      <c r="H9" s="29">
        <v>121.24299999999999</v>
      </c>
      <c r="I9" s="29">
        <v>123.54300000000001</v>
      </c>
      <c r="J9" s="29">
        <v>123.6</v>
      </c>
      <c r="K9" s="17"/>
      <c r="L9" s="18"/>
      <c r="M9" s="19"/>
      <c r="N9" s="18"/>
      <c r="O9" s="2"/>
      <c r="P9" s="20">
        <v>157963556</v>
      </c>
      <c r="Q9" s="21" t="e">
        <f>+(I9-#REF!)/#REF!</f>
        <v>#REF!</v>
      </c>
      <c r="R9" s="21"/>
      <c r="S9" s="22">
        <v>110428287</v>
      </c>
      <c r="U9" s="21"/>
    </row>
    <row r="10" spans="2:21" ht="17.25" customHeight="1" thickTop="1" thickBot="1">
      <c r="B10" s="37">
        <f t="shared" si="0"/>
        <v>5</v>
      </c>
      <c r="C10" s="38" t="s">
        <v>19</v>
      </c>
      <c r="D10" s="39" t="s">
        <v>20</v>
      </c>
      <c r="E10" s="40">
        <v>37043</v>
      </c>
      <c r="F10" s="41"/>
      <c r="G10" s="42"/>
      <c r="H10" s="29">
        <v>118.816</v>
      </c>
      <c r="I10" s="29">
        <v>120.855</v>
      </c>
      <c r="J10" s="29">
        <v>120.90600000000001</v>
      </c>
      <c r="K10" s="17"/>
      <c r="L10" s="18"/>
      <c r="M10" s="19"/>
      <c r="N10" s="18"/>
      <c r="O10" s="2"/>
      <c r="P10" s="43">
        <v>18252471</v>
      </c>
      <c r="Q10" s="21" t="e">
        <f>+(I10-#REF!)/#REF!</f>
        <v>#REF!</v>
      </c>
      <c r="R10" s="21"/>
      <c r="S10" s="44">
        <v>12563172</v>
      </c>
      <c r="U10" s="21"/>
    </row>
    <row r="11" spans="2:21" ht="17.25" customHeight="1" thickTop="1" thickBot="1">
      <c r="B11" s="37">
        <f t="shared" si="0"/>
        <v>6</v>
      </c>
      <c r="C11" s="38" t="s">
        <v>21</v>
      </c>
      <c r="D11" s="34" t="s">
        <v>22</v>
      </c>
      <c r="E11" s="40">
        <v>43370</v>
      </c>
      <c r="F11" s="45"/>
      <c r="G11" s="46"/>
      <c r="H11" s="47">
        <v>116.61799999999999</v>
      </c>
      <c r="I11" s="47">
        <v>119.223</v>
      </c>
      <c r="J11" s="47">
        <v>119.285</v>
      </c>
      <c r="K11" s="17"/>
      <c r="L11" s="18"/>
      <c r="M11" s="19"/>
      <c r="N11" s="18"/>
      <c r="O11" s="2"/>
      <c r="P11" s="43">
        <v>291089816</v>
      </c>
      <c r="Q11" s="21" t="e">
        <f>+(I11-#REF!)/#REF!</f>
        <v>#REF!</v>
      </c>
      <c r="R11" s="21"/>
      <c r="S11" s="44">
        <v>131442598</v>
      </c>
      <c r="U11" s="21"/>
    </row>
    <row r="12" spans="2:21" ht="15" customHeight="1" thickTop="1" thickBot="1">
      <c r="B12" s="48">
        <f t="shared" si="0"/>
        <v>7</v>
      </c>
      <c r="C12" s="24" t="s">
        <v>23</v>
      </c>
      <c r="D12" s="39" t="s">
        <v>24</v>
      </c>
      <c r="E12" s="40">
        <v>39489</v>
      </c>
      <c r="F12" s="49"/>
      <c r="G12" s="50"/>
      <c r="H12" s="29">
        <v>114.35899999999999</v>
      </c>
      <c r="I12" s="29">
        <v>116.054</v>
      </c>
      <c r="J12" s="29">
        <v>116.096</v>
      </c>
      <c r="K12" s="17"/>
      <c r="L12" s="51"/>
      <c r="M12" s="18"/>
      <c r="N12" s="52"/>
      <c r="O12" s="2"/>
      <c r="P12" s="53">
        <v>4434671</v>
      </c>
      <c r="Q12" s="21" t="e">
        <f>+(I12-#REF!)/#REF!</f>
        <v>#REF!</v>
      </c>
      <c r="R12" s="21"/>
      <c r="S12" s="22">
        <v>3461367</v>
      </c>
      <c r="U12" s="21"/>
    </row>
    <row r="13" spans="2:21" ht="17.25" customHeight="1" thickTop="1" thickBot="1">
      <c r="B13" s="48">
        <f t="shared" si="0"/>
        <v>8</v>
      </c>
      <c r="C13" s="54" t="s">
        <v>25</v>
      </c>
      <c r="D13" s="55" t="s">
        <v>26</v>
      </c>
      <c r="E13" s="56">
        <v>33878</v>
      </c>
      <c r="F13" s="57"/>
      <c r="G13" s="58"/>
      <c r="H13" s="59">
        <v>46.744</v>
      </c>
      <c r="I13" s="59">
        <v>47.261000000000003</v>
      </c>
      <c r="J13" s="59">
        <v>47.273000000000003</v>
      </c>
      <c r="K13" s="17"/>
      <c r="L13" s="18"/>
      <c r="M13" s="19"/>
      <c r="N13" s="18"/>
      <c r="O13" s="2"/>
      <c r="P13" s="53">
        <v>27582765</v>
      </c>
      <c r="Q13" s="21" t="e">
        <f>+(I13-#REF!)/#REF!</f>
        <v>#REF!</v>
      </c>
      <c r="R13" s="21"/>
      <c r="S13" s="22">
        <v>34921972</v>
      </c>
      <c r="U13" s="21"/>
    </row>
    <row r="14" spans="2:21" ht="17.25" customHeight="1" thickTop="1" thickBot="1">
      <c r="B14" s="48">
        <f t="shared" si="0"/>
        <v>9</v>
      </c>
      <c r="C14" s="24" t="s">
        <v>27</v>
      </c>
      <c r="D14" s="39" t="s">
        <v>28</v>
      </c>
      <c r="E14" s="60">
        <v>34599</v>
      </c>
      <c r="F14" s="61"/>
      <c r="G14" s="36"/>
      <c r="H14" s="59">
        <v>33.122</v>
      </c>
      <c r="I14" s="59">
        <v>33.683</v>
      </c>
      <c r="J14" s="59">
        <v>33.698</v>
      </c>
      <c r="K14" s="17"/>
      <c r="L14" s="18"/>
      <c r="M14" s="19"/>
      <c r="N14" s="18"/>
      <c r="O14" s="2"/>
      <c r="P14" s="53">
        <v>15209161</v>
      </c>
      <c r="Q14" s="21" t="e">
        <f>+(I14-#REF!)/#REF!</f>
        <v>#REF!</v>
      </c>
      <c r="R14" s="21"/>
      <c r="S14" s="22">
        <v>5016015</v>
      </c>
      <c r="U14" s="21"/>
    </row>
    <row r="15" spans="2:21" ht="17.25" customHeight="1" thickTop="1" thickBot="1">
      <c r="B15" s="48">
        <f t="shared" si="0"/>
        <v>10</v>
      </c>
      <c r="C15" s="62" t="s">
        <v>29</v>
      </c>
      <c r="D15" s="63" t="s">
        <v>28</v>
      </c>
      <c r="E15" s="64">
        <v>40000</v>
      </c>
      <c r="F15" s="65"/>
      <c r="G15" s="66"/>
      <c r="H15" s="59">
        <v>112.226</v>
      </c>
      <c r="I15" s="59">
        <v>114.146</v>
      </c>
      <c r="J15" s="59">
        <v>114.184</v>
      </c>
      <c r="K15" s="17"/>
      <c r="L15" s="51"/>
      <c r="M15" s="18"/>
      <c r="N15" s="67"/>
      <c r="O15" s="2"/>
      <c r="P15" s="53">
        <v>89795395</v>
      </c>
      <c r="Q15" s="21"/>
      <c r="R15" s="21"/>
      <c r="S15" s="22"/>
      <c r="U15" s="21"/>
    </row>
    <row r="16" spans="2:21" ht="17.25" customHeight="1" thickTop="1" thickBot="1">
      <c r="B16" s="584" t="s">
        <v>30</v>
      </c>
      <c r="C16" s="585"/>
      <c r="D16" s="585"/>
      <c r="E16" s="585"/>
      <c r="F16" s="614"/>
      <c r="G16" s="585"/>
      <c r="H16" s="585"/>
      <c r="I16" s="585"/>
      <c r="J16" s="615"/>
      <c r="K16" s="17"/>
      <c r="L16" s="18"/>
      <c r="M16" s="19"/>
      <c r="N16" s="18"/>
      <c r="O16" s="2"/>
      <c r="P16" s="68"/>
      <c r="Q16" s="21" t="e">
        <f t="shared" ref="Q16:Q68" si="1">+(J16-I16)/I16</f>
        <v>#DIV/0!</v>
      </c>
      <c r="R16" s="21"/>
      <c r="U16" s="21"/>
    </row>
    <row r="17" spans="2:21" ht="18" customHeight="1" thickTop="1" thickBot="1">
      <c r="B17" s="69">
        <v>11</v>
      </c>
      <c r="C17" s="70" t="s">
        <v>31</v>
      </c>
      <c r="D17" s="71" t="s">
        <v>32</v>
      </c>
      <c r="E17" s="13">
        <v>39084</v>
      </c>
      <c r="F17" s="14"/>
      <c r="G17" s="72"/>
      <c r="H17" s="16">
        <v>17.533999999999999</v>
      </c>
      <c r="I17" s="16">
        <v>17.815000000000001</v>
      </c>
      <c r="J17" s="16">
        <v>17.821999999999999</v>
      </c>
      <c r="K17" s="17"/>
      <c r="L17" s="18"/>
      <c r="M17" s="19"/>
      <c r="N17" s="18"/>
      <c r="O17" s="2"/>
      <c r="P17" s="53">
        <v>104104935</v>
      </c>
      <c r="Q17" s="21">
        <f t="shared" si="1"/>
        <v>3.9292730844781904E-4</v>
      </c>
      <c r="R17" s="21"/>
      <c r="S17" s="22">
        <v>93869105</v>
      </c>
      <c r="U17" s="21"/>
    </row>
    <row r="18" spans="2:21" s="81" customFormat="1" ht="18" customHeight="1" thickTop="1" thickBot="1">
      <c r="B18" s="73">
        <f>+B17+1</f>
        <v>12</v>
      </c>
      <c r="C18" s="74" t="s">
        <v>33</v>
      </c>
      <c r="D18" s="75" t="s">
        <v>34</v>
      </c>
      <c r="E18" s="76">
        <v>42003</v>
      </c>
      <c r="F18" s="77"/>
      <c r="G18" s="78"/>
      <c r="H18" s="59">
        <v>126.004</v>
      </c>
      <c r="I18" s="59">
        <v>127.46599999999999</v>
      </c>
      <c r="J18" s="59">
        <v>127.504</v>
      </c>
      <c r="K18" s="17"/>
      <c r="L18" s="18"/>
      <c r="M18" s="19"/>
      <c r="N18" s="18"/>
      <c r="O18" s="2"/>
      <c r="P18" s="79">
        <v>1426134</v>
      </c>
      <c r="Q18" s="21">
        <f t="shared" si="1"/>
        <v>2.9811871401009616E-4</v>
      </c>
      <c r="R18" s="21"/>
      <c r="S18" s="80">
        <v>1674321</v>
      </c>
      <c r="U18" s="21"/>
    </row>
    <row r="19" spans="2:21" s="81" customFormat="1" ht="18" customHeight="1" thickTop="1" thickBot="1">
      <c r="B19" s="73">
        <f t="shared" ref="B19:B24" si="2">+B18+1</f>
        <v>13</v>
      </c>
      <c r="C19" s="74" t="s">
        <v>35</v>
      </c>
      <c r="D19" s="82" t="s">
        <v>36</v>
      </c>
      <c r="E19" s="83">
        <v>39503</v>
      </c>
      <c r="F19" s="84"/>
      <c r="G19" s="85"/>
      <c r="H19" s="59">
        <v>1.1779999999999999</v>
      </c>
      <c r="I19" s="59">
        <v>1.1839999999999999</v>
      </c>
      <c r="J19" s="59">
        <v>1.1839999999999999</v>
      </c>
      <c r="K19" s="86"/>
      <c r="L19" s="87"/>
      <c r="M19" s="19"/>
      <c r="N19" s="18"/>
      <c r="O19" s="2"/>
      <c r="P19" s="20">
        <v>4062073</v>
      </c>
      <c r="Q19" s="21">
        <f t="shared" si="1"/>
        <v>0</v>
      </c>
      <c r="R19" s="21"/>
      <c r="S19" s="80">
        <v>4755289</v>
      </c>
      <c r="U19" s="21"/>
    </row>
    <row r="20" spans="2:21" s="81" customFormat="1" ht="18" customHeight="1" thickTop="1" thickBot="1">
      <c r="B20" s="73">
        <f t="shared" si="2"/>
        <v>14</v>
      </c>
      <c r="C20" s="88" t="s">
        <v>37</v>
      </c>
      <c r="D20" s="89" t="s">
        <v>38</v>
      </c>
      <c r="E20" s="90">
        <v>43054</v>
      </c>
      <c r="F20" s="91"/>
      <c r="G20" s="92"/>
      <c r="H20" s="93">
        <v>118.928</v>
      </c>
      <c r="I20" s="93">
        <v>121.14700000000001</v>
      </c>
      <c r="J20" s="93">
        <v>121.2</v>
      </c>
      <c r="K20" s="17"/>
      <c r="L20" s="18"/>
      <c r="M20" s="19"/>
      <c r="N20" s="18"/>
      <c r="O20" s="2"/>
      <c r="P20" s="94">
        <v>32366252</v>
      </c>
      <c r="Q20" s="21">
        <f t="shared" si="1"/>
        <v>4.3748503883709271E-4</v>
      </c>
      <c r="R20" s="21"/>
      <c r="S20" s="80">
        <v>20021814</v>
      </c>
      <c r="U20" s="21"/>
    </row>
    <row r="21" spans="2:21" s="81" customFormat="1" ht="18" customHeight="1" thickTop="1" thickBot="1">
      <c r="B21" s="73">
        <f t="shared" si="2"/>
        <v>15</v>
      </c>
      <c r="C21" s="95" t="s">
        <v>39</v>
      </c>
      <c r="D21" s="96" t="s">
        <v>40</v>
      </c>
      <c r="E21" s="40">
        <v>42195</v>
      </c>
      <c r="F21" s="97"/>
      <c r="G21" s="98"/>
      <c r="H21" s="99">
        <v>11.622</v>
      </c>
      <c r="I21" s="99">
        <v>11.798</v>
      </c>
      <c r="J21" s="99">
        <v>11.802</v>
      </c>
      <c r="K21" s="100"/>
      <c r="L21" s="101"/>
      <c r="M21" s="102"/>
      <c r="N21" s="103"/>
      <c r="O21" s="2"/>
      <c r="P21" s="104">
        <v>4501467</v>
      </c>
      <c r="Q21" s="21">
        <f t="shared" si="1"/>
        <v>3.39040515341546E-4</v>
      </c>
      <c r="R21" s="21"/>
      <c r="S21" s="80">
        <v>5187548</v>
      </c>
      <c r="U21" s="21"/>
    </row>
    <row r="22" spans="2:21" s="81" customFormat="1" ht="18" customHeight="1" thickBot="1">
      <c r="B22" s="73">
        <f t="shared" si="2"/>
        <v>16</v>
      </c>
      <c r="C22" s="105" t="s">
        <v>41</v>
      </c>
      <c r="D22" s="106" t="s">
        <v>42</v>
      </c>
      <c r="E22" s="40">
        <v>39175</v>
      </c>
      <c r="F22" s="107"/>
      <c r="G22" s="108"/>
      <c r="H22" s="59">
        <v>166.48400000000001</v>
      </c>
      <c r="I22" s="59">
        <v>169.43700000000001</v>
      </c>
      <c r="J22" s="59">
        <v>169.52</v>
      </c>
      <c r="K22" s="109"/>
      <c r="O22" s="2"/>
      <c r="P22" s="94">
        <v>78838634</v>
      </c>
      <c r="Q22" s="21">
        <f t="shared" si="1"/>
        <v>4.8985758718578828E-4</v>
      </c>
      <c r="R22" s="21"/>
      <c r="S22" s="80">
        <v>75752757</v>
      </c>
      <c r="U22" s="21"/>
    </row>
    <row r="23" spans="2:21" s="81" customFormat="1" ht="18" customHeight="1" thickBot="1">
      <c r="B23" s="73">
        <f t="shared" si="2"/>
        <v>17</v>
      </c>
      <c r="C23" s="110" t="s">
        <v>43</v>
      </c>
      <c r="D23" s="111" t="s">
        <v>32</v>
      </c>
      <c r="E23" s="112">
        <v>39084</v>
      </c>
      <c r="F23" s="113"/>
      <c r="G23" s="114"/>
      <c r="H23" s="115">
        <v>11.577999999999999</v>
      </c>
      <c r="I23" s="115">
        <v>11.750999999999999</v>
      </c>
      <c r="J23" s="115">
        <v>11.756</v>
      </c>
      <c r="K23" s="109"/>
      <c r="O23" s="2"/>
      <c r="P23" s="116">
        <v>606735</v>
      </c>
      <c r="Q23" s="21">
        <f t="shared" si="1"/>
        <v>4.2549570249347134E-4</v>
      </c>
      <c r="R23" s="21"/>
      <c r="S23" s="80"/>
      <c r="U23" s="21"/>
    </row>
    <row r="24" spans="2:21" ht="17.25" customHeight="1" thickTop="1" thickBot="1">
      <c r="B24" s="73">
        <f t="shared" si="2"/>
        <v>18</v>
      </c>
      <c r="C24" s="117" t="s">
        <v>44</v>
      </c>
      <c r="D24" s="118" t="s">
        <v>45</v>
      </c>
      <c r="E24" s="119">
        <v>42356</v>
      </c>
      <c r="F24" s="120"/>
      <c r="G24" s="121"/>
      <c r="H24" s="29">
        <v>94.477000000000004</v>
      </c>
      <c r="I24" s="122">
        <v>96.424000000000007</v>
      </c>
      <c r="J24" s="122">
        <v>96.465000000000003</v>
      </c>
      <c r="K24" s="17"/>
      <c r="L24" s="18"/>
      <c r="M24" s="19"/>
      <c r="N24" s="18"/>
      <c r="O24" s="2"/>
      <c r="P24" s="79">
        <v>23298765</v>
      </c>
      <c r="Q24" s="21" t="e">
        <f>+(J24-#REF!)/#REF!</f>
        <v>#REF!</v>
      </c>
      <c r="R24" s="21"/>
      <c r="S24" s="22">
        <v>728861</v>
      </c>
      <c r="U24" s="21"/>
    </row>
    <row r="25" spans="2:21" ht="18" customHeight="1" thickTop="1" thickBot="1">
      <c r="B25" s="584" t="s">
        <v>46</v>
      </c>
      <c r="C25" s="585"/>
      <c r="D25" s="585"/>
      <c r="E25" s="585"/>
      <c r="F25" s="585"/>
      <c r="G25" s="585"/>
      <c r="H25" s="585"/>
      <c r="I25" s="585"/>
      <c r="J25" s="586"/>
      <c r="K25" s="17"/>
      <c r="L25" s="18"/>
      <c r="M25" s="123"/>
      <c r="N25" s="18"/>
      <c r="O25" s="2"/>
      <c r="P25" s="124"/>
      <c r="Q25" s="21" t="e">
        <f t="shared" si="1"/>
        <v>#DIV/0!</v>
      </c>
      <c r="R25" s="21"/>
      <c r="S25" s="22"/>
      <c r="U25" s="21"/>
    </row>
    <row r="26" spans="2:21" ht="18" customHeight="1" thickTop="1" thickBot="1">
      <c r="B26" s="125">
        <v>19</v>
      </c>
      <c r="C26" s="126" t="s">
        <v>47</v>
      </c>
      <c r="D26" s="127" t="s">
        <v>48</v>
      </c>
      <c r="E26" s="128">
        <v>38740</v>
      </c>
      <c r="F26" s="129"/>
      <c r="G26" s="130"/>
      <c r="H26" s="131">
        <v>1.8460000000000001</v>
      </c>
      <c r="I26" s="131">
        <v>1.881</v>
      </c>
      <c r="J26" s="131">
        <v>1.883</v>
      </c>
      <c r="K26" s="132" t="s">
        <v>49</v>
      </c>
      <c r="L26" s="18"/>
      <c r="M26" s="19">
        <f>+(J26-I26)/I26</f>
        <v>1.0632642211589589E-3</v>
      </c>
      <c r="N26" s="18"/>
      <c r="O26" s="133" t="s">
        <v>50</v>
      </c>
      <c r="P26" s="134">
        <v>4522886</v>
      </c>
      <c r="Q26" s="21">
        <f t="shared" si="1"/>
        <v>1.0632642211589589E-3</v>
      </c>
      <c r="R26" s="21"/>
      <c r="S26" s="22">
        <v>4256365</v>
      </c>
      <c r="U26" s="21"/>
    </row>
    <row r="27" spans="2:21" ht="18" customHeight="1" thickTop="1" thickBot="1">
      <c r="B27" s="584" t="s">
        <v>51</v>
      </c>
      <c r="C27" s="585"/>
      <c r="D27" s="585"/>
      <c r="E27" s="585"/>
      <c r="F27" s="585"/>
      <c r="G27" s="585"/>
      <c r="H27" s="585"/>
      <c r="I27" s="585"/>
      <c r="J27" s="586"/>
      <c r="K27" s="17"/>
      <c r="L27" s="18"/>
      <c r="M27" s="135"/>
      <c r="N27" s="18"/>
      <c r="O27" s="6"/>
      <c r="P27" s="136"/>
      <c r="Q27" s="21" t="e">
        <f t="shared" si="1"/>
        <v>#DIV/0!</v>
      </c>
      <c r="R27" s="21"/>
      <c r="S27" s="22"/>
      <c r="U27" s="21"/>
    </row>
    <row r="28" spans="2:21" ht="17.25" customHeight="1" thickTop="1" thickBot="1">
      <c r="B28" s="137">
        <v>20</v>
      </c>
      <c r="C28" s="138" t="s">
        <v>52</v>
      </c>
      <c r="D28" s="139" t="s">
        <v>12</v>
      </c>
      <c r="E28" s="140">
        <v>34106</v>
      </c>
      <c r="F28" s="141"/>
      <c r="G28" s="142"/>
      <c r="H28" s="99">
        <v>63.360999999999997</v>
      </c>
      <c r="I28" s="99">
        <v>64.188999999999993</v>
      </c>
      <c r="J28" s="99">
        <v>64.209999999999994</v>
      </c>
      <c r="K28" s="17"/>
      <c r="L28" s="18"/>
      <c r="M28" s="143"/>
      <c r="N28" s="18"/>
      <c r="O28" s="18"/>
      <c r="P28" s="20">
        <v>1015873</v>
      </c>
      <c r="Q28" s="21">
        <f t="shared" si="1"/>
        <v>3.271588589945442E-4</v>
      </c>
      <c r="R28" s="21"/>
      <c r="S28" s="22">
        <v>1464988</v>
      </c>
      <c r="U28" s="21"/>
    </row>
    <row r="29" spans="2:21" ht="17.25" customHeight="1" thickTop="1" thickBot="1">
      <c r="B29" s="137">
        <v>21</v>
      </c>
      <c r="C29" s="144" t="s">
        <v>53</v>
      </c>
      <c r="D29" s="145" t="s">
        <v>14</v>
      </c>
      <c r="E29" s="146">
        <v>34449</v>
      </c>
      <c r="F29" s="147"/>
      <c r="G29" s="148"/>
      <c r="H29" s="59">
        <v>132.55799999999999</v>
      </c>
      <c r="I29" s="59">
        <v>134.327</v>
      </c>
      <c r="J29" s="59">
        <v>134.58099999999999</v>
      </c>
      <c r="K29" s="17"/>
      <c r="L29" s="18"/>
      <c r="M29" s="19"/>
      <c r="N29" s="18"/>
      <c r="O29" s="1"/>
      <c r="P29" s="86">
        <v>5364675</v>
      </c>
      <c r="Q29" s="21">
        <f t="shared" si="1"/>
        <v>1.89090800806979E-3</v>
      </c>
      <c r="R29" s="21"/>
      <c r="S29" s="22">
        <v>6075791</v>
      </c>
      <c r="U29" s="21"/>
    </row>
    <row r="30" spans="2:21" ht="17.25" customHeight="1" thickTop="1" thickBot="1">
      <c r="B30" s="137">
        <v>22</v>
      </c>
      <c r="C30" s="149" t="s">
        <v>54</v>
      </c>
      <c r="D30" s="145" t="s">
        <v>14</v>
      </c>
      <c r="E30" s="150">
        <v>681</v>
      </c>
      <c r="F30" s="151"/>
      <c r="G30" s="152"/>
      <c r="H30" s="153">
        <v>105.73699999999999</v>
      </c>
      <c r="I30" s="153">
        <v>105.485</v>
      </c>
      <c r="J30" s="153">
        <v>105.91</v>
      </c>
      <c r="K30" s="17"/>
      <c r="L30" s="18"/>
      <c r="M30" s="19"/>
      <c r="N30" s="18"/>
      <c r="O30" s="1"/>
      <c r="P30" s="86">
        <v>568311</v>
      </c>
      <c r="Q30" s="21">
        <f t="shared" si="1"/>
        <v>4.0290088638194731E-3</v>
      </c>
      <c r="R30" s="21"/>
      <c r="S30" s="22">
        <v>529382</v>
      </c>
      <c r="U30" s="21"/>
    </row>
    <row r="31" spans="2:21" ht="17.25" customHeight="1" thickTop="1" thickBot="1">
      <c r="B31" s="137">
        <v>23</v>
      </c>
      <c r="C31" s="154" t="s">
        <v>55</v>
      </c>
      <c r="D31" s="155" t="s">
        <v>26</v>
      </c>
      <c r="E31" s="156">
        <v>43878</v>
      </c>
      <c r="F31" s="157"/>
      <c r="G31" s="158"/>
      <c r="H31" s="159">
        <v>105.648</v>
      </c>
      <c r="I31" s="159">
        <v>107.401</v>
      </c>
      <c r="J31" s="159">
        <v>107.444</v>
      </c>
      <c r="K31" s="17"/>
      <c r="L31" s="18"/>
      <c r="M31" s="160"/>
      <c r="N31" s="18"/>
      <c r="O31" s="161"/>
      <c r="P31" s="53">
        <v>85103023</v>
      </c>
      <c r="Q31" s="21">
        <f t="shared" si="1"/>
        <v>4.0036871165078882E-4</v>
      </c>
      <c r="R31" s="21"/>
      <c r="S31" s="22">
        <v>68004211</v>
      </c>
      <c r="U31" s="21"/>
    </row>
    <row r="32" spans="2:21" ht="14.25" customHeight="1" thickTop="1" thickBot="1">
      <c r="B32" s="584" t="s">
        <v>56</v>
      </c>
      <c r="C32" s="614"/>
      <c r="D32" s="614"/>
      <c r="E32" s="614"/>
      <c r="F32" s="614"/>
      <c r="G32" s="585"/>
      <c r="H32" s="585"/>
      <c r="I32" s="585"/>
      <c r="J32" s="615"/>
      <c r="K32" s="162"/>
      <c r="L32" s="163"/>
      <c r="M32" s="164"/>
      <c r="N32" s="163"/>
      <c r="O32" s="2"/>
      <c r="P32" s="124"/>
      <c r="Q32" s="21" t="e">
        <f t="shared" si="1"/>
        <v>#DIV/0!</v>
      </c>
      <c r="R32" s="21"/>
      <c r="S32" s="22"/>
      <c r="U32" s="21"/>
    </row>
    <row r="33" spans="1:21" ht="18" customHeight="1" thickTop="1" thickBot="1">
      <c r="B33" s="165">
        <v>24</v>
      </c>
      <c r="C33" s="166" t="s">
        <v>57</v>
      </c>
      <c r="D33" s="167" t="s">
        <v>58</v>
      </c>
      <c r="E33" s="168">
        <v>39540</v>
      </c>
      <c r="F33" s="169"/>
      <c r="G33" s="170"/>
      <c r="H33" s="16">
        <v>135.529</v>
      </c>
      <c r="I33" s="16">
        <v>138.678</v>
      </c>
      <c r="J33" s="16">
        <v>139.26400000000001</v>
      </c>
      <c r="K33" s="17"/>
      <c r="L33" s="18"/>
      <c r="M33" s="19"/>
      <c r="N33" s="18"/>
      <c r="O33" s="17"/>
      <c r="P33" s="171">
        <v>1735509</v>
      </c>
      <c r="Q33" s="21">
        <f t="shared" si="1"/>
        <v>4.2256161756011245E-3</v>
      </c>
      <c r="R33" s="21"/>
      <c r="S33" s="22">
        <v>1074044</v>
      </c>
      <c r="U33" s="21"/>
    </row>
    <row r="34" spans="1:21" s="81" customFormat="1" ht="16.5" customHeight="1" thickTop="1" thickBot="1">
      <c r="B34" s="137">
        <f>B33+1</f>
        <v>25</v>
      </c>
      <c r="C34" s="172" t="s">
        <v>59</v>
      </c>
      <c r="D34" s="167" t="s">
        <v>58</v>
      </c>
      <c r="E34" s="173">
        <v>39540</v>
      </c>
      <c r="F34" s="174"/>
      <c r="G34" s="175"/>
      <c r="H34" s="59">
        <v>519.15200000000004</v>
      </c>
      <c r="I34" s="59">
        <v>529.53099999999995</v>
      </c>
      <c r="J34" s="59">
        <v>531.10299999999995</v>
      </c>
      <c r="K34" s="17"/>
      <c r="L34" s="18"/>
      <c r="M34" s="19"/>
      <c r="N34" s="18"/>
      <c r="O34" s="176"/>
      <c r="P34" s="177">
        <v>1189142</v>
      </c>
      <c r="Q34" s="21">
        <f t="shared" si="1"/>
        <v>2.9686647240671515E-3</v>
      </c>
      <c r="R34" s="21"/>
      <c r="S34" s="80">
        <v>1007985</v>
      </c>
      <c r="U34" s="21"/>
    </row>
    <row r="35" spans="1:21" ht="17.25" customHeight="1" thickTop="1" thickBot="1">
      <c r="B35" s="137">
        <f t="shared" ref="B35:B44" si="3">B34+1</f>
        <v>26</v>
      </c>
      <c r="C35" s="172" t="s">
        <v>60</v>
      </c>
      <c r="D35" s="178" t="s">
        <v>61</v>
      </c>
      <c r="E35" s="173">
        <v>39736</v>
      </c>
      <c r="F35" s="174"/>
      <c r="G35" s="179"/>
      <c r="H35" s="59">
        <v>135.68299999999999</v>
      </c>
      <c r="I35" s="59">
        <v>137.75800000000001</v>
      </c>
      <c r="J35" s="59">
        <v>138.18100000000001</v>
      </c>
      <c r="K35" s="17"/>
      <c r="L35" s="18"/>
      <c r="M35" s="19"/>
      <c r="N35" s="18"/>
      <c r="O35" s="180"/>
      <c r="P35" s="177">
        <v>787080</v>
      </c>
      <c r="Q35" s="21">
        <f t="shared" si="1"/>
        <v>3.0706020702972008E-3</v>
      </c>
      <c r="R35" s="21"/>
      <c r="S35" s="22">
        <v>706093</v>
      </c>
      <c r="U35" s="21"/>
    </row>
    <row r="36" spans="1:21" s="181" customFormat="1" ht="17.25" customHeight="1" thickTop="1" thickBot="1">
      <c r="B36" s="182">
        <f t="shared" si="3"/>
        <v>27</v>
      </c>
      <c r="C36" s="172" t="s">
        <v>62</v>
      </c>
      <c r="D36" s="178" t="s">
        <v>61</v>
      </c>
      <c r="E36" s="173">
        <v>39736</v>
      </c>
      <c r="F36" s="174"/>
      <c r="G36" s="179"/>
      <c r="H36" s="183" t="s">
        <v>63</v>
      </c>
      <c r="I36" s="183" t="s">
        <v>63</v>
      </c>
      <c r="J36" s="183" t="s">
        <v>63</v>
      </c>
      <c r="K36" s="17"/>
      <c r="L36" s="18"/>
      <c r="M36" s="19"/>
      <c r="N36" s="18"/>
      <c r="O36" s="184"/>
      <c r="P36" s="177">
        <v>197660</v>
      </c>
      <c r="Q36" s="21" t="e">
        <f t="shared" si="1"/>
        <v>#VALUE!</v>
      </c>
      <c r="R36" s="21"/>
      <c r="S36" s="185">
        <v>196965</v>
      </c>
      <c r="U36" s="21"/>
    </row>
    <row r="37" spans="1:21" ht="17.25" customHeight="1" thickTop="1" thickBot="1">
      <c r="B37" s="182">
        <f t="shared" si="3"/>
        <v>28</v>
      </c>
      <c r="C37" s="172" t="s">
        <v>64</v>
      </c>
      <c r="D37" s="186" t="s">
        <v>61</v>
      </c>
      <c r="E37" s="173">
        <v>39736</v>
      </c>
      <c r="F37" s="174"/>
      <c r="G37" s="179"/>
      <c r="H37" s="187" t="s">
        <v>63</v>
      </c>
      <c r="I37" s="187" t="s">
        <v>63</v>
      </c>
      <c r="J37" s="187" t="s">
        <v>63</v>
      </c>
      <c r="K37" s="17"/>
      <c r="L37" s="18"/>
      <c r="M37" s="19"/>
      <c r="N37" s="18"/>
      <c r="O37" s="184"/>
      <c r="P37" s="177">
        <v>129623</v>
      </c>
      <c r="Q37" s="21" t="e">
        <f t="shared" si="1"/>
        <v>#VALUE!</v>
      </c>
      <c r="R37" s="21"/>
      <c r="S37" s="22">
        <v>129031</v>
      </c>
      <c r="U37" s="21"/>
    </row>
    <row r="38" spans="1:21" ht="17.25" customHeight="1" thickTop="1" thickBot="1">
      <c r="B38" s="182">
        <f t="shared" si="3"/>
        <v>29</v>
      </c>
      <c r="C38" s="188" t="s">
        <v>65</v>
      </c>
      <c r="D38" s="178" t="s">
        <v>38</v>
      </c>
      <c r="E38" s="173">
        <v>39657</v>
      </c>
      <c r="F38" s="174"/>
      <c r="G38" s="179"/>
      <c r="H38" s="29">
        <v>168.39699999999999</v>
      </c>
      <c r="I38" s="29">
        <v>168.322</v>
      </c>
      <c r="J38" s="29">
        <v>168.97</v>
      </c>
      <c r="K38" s="17"/>
      <c r="L38" s="18"/>
      <c r="M38" s="19"/>
      <c r="N38" s="18"/>
      <c r="O38" s="52"/>
      <c r="P38" s="86">
        <v>655606</v>
      </c>
      <c r="Q38" s="21">
        <f t="shared" si="1"/>
        <v>3.849764142536306E-3</v>
      </c>
      <c r="R38" s="21"/>
      <c r="S38" s="22">
        <v>530374</v>
      </c>
      <c r="U38" s="21"/>
    </row>
    <row r="39" spans="1:21" ht="17.25" customHeight="1" thickTop="1" thickBot="1">
      <c r="B39" s="182">
        <f t="shared" si="3"/>
        <v>30</v>
      </c>
      <c r="C39" s="189" t="s">
        <v>66</v>
      </c>
      <c r="D39" s="178" t="s">
        <v>12</v>
      </c>
      <c r="E39" s="173">
        <v>40427</v>
      </c>
      <c r="F39" s="174"/>
      <c r="G39" s="190"/>
      <c r="H39" s="29">
        <v>95.444000000000003</v>
      </c>
      <c r="I39" s="29">
        <v>93.491</v>
      </c>
      <c r="J39" s="29">
        <v>93.734999999999999</v>
      </c>
      <c r="K39" s="17"/>
      <c r="L39" s="51"/>
      <c r="M39" s="18"/>
      <c r="N39" s="191"/>
      <c r="O39" s="191"/>
      <c r="P39" s="192">
        <v>954408</v>
      </c>
      <c r="Q39" s="21">
        <f t="shared" si="1"/>
        <v>2.6098768865452267E-3</v>
      </c>
      <c r="R39" s="21"/>
      <c r="S39" s="44">
        <v>923189</v>
      </c>
      <c r="U39" s="21"/>
    </row>
    <row r="40" spans="1:21" ht="17.25" customHeight="1" thickTop="1" thickBot="1">
      <c r="B40" s="193">
        <f t="shared" si="3"/>
        <v>31</v>
      </c>
      <c r="C40" s="194" t="s">
        <v>67</v>
      </c>
      <c r="D40" s="195" t="s">
        <v>12</v>
      </c>
      <c r="E40" s="196" t="s">
        <v>68</v>
      </c>
      <c r="F40" s="197"/>
      <c r="G40" s="198"/>
      <c r="H40" s="59">
        <v>125.19</v>
      </c>
      <c r="I40" s="580">
        <v>126.51300000000001</v>
      </c>
      <c r="J40" s="580">
        <v>126.56699999999999</v>
      </c>
      <c r="K40" s="17"/>
      <c r="L40" s="51"/>
      <c r="M40" s="18"/>
      <c r="N40" s="67"/>
      <c r="O40" s="67"/>
      <c r="P40" s="192">
        <v>46583934</v>
      </c>
      <c r="Q40" s="21">
        <f t="shared" si="1"/>
        <v>4.2683360603248548E-4</v>
      </c>
      <c r="R40" s="21"/>
      <c r="S40" s="22">
        <v>39007933</v>
      </c>
      <c r="U40" s="21"/>
    </row>
    <row r="41" spans="1:21" s="81" customFormat="1" ht="17.25" customHeight="1" thickTop="1" thickBot="1">
      <c r="B41" s="193">
        <f t="shared" si="3"/>
        <v>32</v>
      </c>
      <c r="C41" s="194" t="s">
        <v>69</v>
      </c>
      <c r="D41" s="195" t="s">
        <v>34</v>
      </c>
      <c r="E41" s="196">
        <v>42003</v>
      </c>
      <c r="F41" s="197"/>
      <c r="G41" s="199"/>
      <c r="H41" s="29">
        <v>160.68199999999999</v>
      </c>
      <c r="I41" s="581">
        <v>167.84100000000001</v>
      </c>
      <c r="J41" s="581">
        <v>168.45500000000001</v>
      </c>
      <c r="K41" s="17"/>
      <c r="L41" s="51"/>
      <c r="M41" s="18"/>
      <c r="N41" s="67"/>
      <c r="O41" s="67"/>
      <c r="P41" s="201">
        <v>575106</v>
      </c>
      <c r="Q41" s="21">
        <f>+(J42-I41)/I41</f>
        <v>-0.10627319903956731</v>
      </c>
      <c r="R41" s="21"/>
      <c r="S41" s="80">
        <v>610721</v>
      </c>
      <c r="U41" s="21"/>
    </row>
    <row r="42" spans="1:21" s="81" customFormat="1" ht="15" customHeight="1" thickTop="1" thickBot="1">
      <c r="B42" s="193">
        <f t="shared" si="3"/>
        <v>33</v>
      </c>
      <c r="C42" s="202" t="s">
        <v>70</v>
      </c>
      <c r="D42" s="203" t="s">
        <v>34</v>
      </c>
      <c r="E42" s="204" t="s">
        <v>71</v>
      </c>
      <c r="F42" s="197"/>
      <c r="G42" s="205"/>
      <c r="H42" s="29">
        <v>143.86799999999999</v>
      </c>
      <c r="I42" s="200">
        <v>149.71899999999999</v>
      </c>
      <c r="J42" s="200">
        <v>150.00399999999999</v>
      </c>
      <c r="K42" s="17"/>
      <c r="L42" s="18"/>
      <c r="M42" s="19"/>
      <c r="N42" s="18"/>
      <c r="O42" s="132"/>
      <c r="P42" s="177">
        <v>602119</v>
      </c>
      <c r="Q42" s="21" t="e">
        <f>+(#REF!-I42)/I42</f>
        <v>#REF!</v>
      </c>
      <c r="R42" s="21"/>
      <c r="S42" s="80">
        <v>561482</v>
      </c>
      <c r="U42" s="21"/>
    </row>
    <row r="43" spans="1:21" ht="15" customHeight="1" thickTop="1" thickBot="1">
      <c r="B43" s="193">
        <f t="shared" si="3"/>
        <v>34</v>
      </c>
      <c r="C43" s="206" t="s">
        <v>72</v>
      </c>
      <c r="D43" s="207" t="s">
        <v>12</v>
      </c>
      <c r="E43" s="208">
        <v>39237</v>
      </c>
      <c r="F43" s="209"/>
      <c r="G43" s="210"/>
      <c r="H43" s="200">
        <v>22</v>
      </c>
      <c r="I43" s="200">
        <v>22.318000000000001</v>
      </c>
      <c r="J43" s="200">
        <v>22.443999999999999</v>
      </c>
      <c r="K43" s="17"/>
      <c r="L43" s="51"/>
      <c r="M43" s="18"/>
      <c r="N43" s="67"/>
      <c r="O43" s="67"/>
      <c r="P43" s="201">
        <v>39302790</v>
      </c>
      <c r="Q43" s="21">
        <f t="shared" si="1"/>
        <v>5.6456671744778949E-3</v>
      </c>
      <c r="R43" s="21"/>
      <c r="S43" s="22">
        <v>40076461</v>
      </c>
      <c r="U43" s="21"/>
    </row>
    <row r="44" spans="1:21" ht="16.5" customHeight="1" thickTop="1" thickBot="1">
      <c r="B44" s="193">
        <f t="shared" si="3"/>
        <v>35</v>
      </c>
      <c r="C44" s="211" t="s">
        <v>73</v>
      </c>
      <c r="D44" s="212" t="s">
        <v>18</v>
      </c>
      <c r="E44" s="213">
        <v>42388</v>
      </c>
      <c r="F44" s="214"/>
      <c r="G44" s="215"/>
      <c r="H44" s="216">
        <v>91.680999999999997</v>
      </c>
      <c r="I44" s="216">
        <v>90.356999999999999</v>
      </c>
      <c r="J44" s="216">
        <v>90.741</v>
      </c>
      <c r="K44" s="17"/>
      <c r="L44" s="51"/>
      <c r="M44" s="18"/>
      <c r="N44" s="68"/>
      <c r="O44" s="217"/>
      <c r="P44" s="53">
        <v>341477</v>
      </c>
      <c r="Q44" s="21">
        <f t="shared" si="1"/>
        <v>4.2498090906072615E-3</v>
      </c>
      <c r="R44" s="21"/>
      <c r="S44" s="22">
        <v>337360</v>
      </c>
      <c r="U44" s="21"/>
    </row>
    <row r="45" spans="1:21" ht="16.5" customHeight="1" thickTop="1" thickBot="1">
      <c r="B45" s="584" t="s">
        <v>74</v>
      </c>
      <c r="C45" s="585"/>
      <c r="D45" s="585"/>
      <c r="E45" s="585"/>
      <c r="F45" s="585"/>
      <c r="G45" s="585"/>
      <c r="H45" s="585"/>
      <c r="I45" s="585"/>
      <c r="J45" s="616"/>
      <c r="K45" s="1"/>
      <c r="M45" s="218"/>
      <c r="O45" s="6"/>
      <c r="P45" s="219"/>
      <c r="Q45" s="21" t="e">
        <f t="shared" si="1"/>
        <v>#DIV/0!</v>
      </c>
      <c r="R45" s="21"/>
      <c r="S45" s="22"/>
      <c r="U45" s="21"/>
    </row>
    <row r="46" spans="1:21" ht="17.25" customHeight="1" thickTop="1" thickBot="1">
      <c r="B46" s="165">
        <v>36</v>
      </c>
      <c r="C46" s="220" t="s">
        <v>75</v>
      </c>
      <c r="D46" s="221" t="s">
        <v>58</v>
      </c>
      <c r="E46" s="222">
        <v>38022</v>
      </c>
      <c r="F46" s="223"/>
      <c r="G46" s="224"/>
      <c r="H46" s="225">
        <v>2147.5549999999998</v>
      </c>
      <c r="I46" s="225">
        <v>2187.4859999999999</v>
      </c>
      <c r="J46" s="225">
        <v>2195.67</v>
      </c>
      <c r="K46" s="226" t="s">
        <v>76</v>
      </c>
      <c r="M46" s="227">
        <f t="shared" ref="M46" si="4">+(J46-I46)/I46</f>
        <v>3.7412810870561899E-3</v>
      </c>
      <c r="O46" s="228" t="s">
        <v>76</v>
      </c>
      <c r="P46" s="94">
        <v>9366732</v>
      </c>
      <c r="Q46" s="21">
        <f t="shared" si="1"/>
        <v>3.7412810870561899E-3</v>
      </c>
      <c r="R46" s="21"/>
      <c r="S46" s="22">
        <v>9383914</v>
      </c>
      <c r="U46" s="21"/>
    </row>
    <row r="47" spans="1:21" ht="17.25" customHeight="1" thickTop="1" thickBot="1">
      <c r="B47" s="165">
        <f>B46+1</f>
        <v>37</v>
      </c>
      <c r="C47" s="202" t="s">
        <v>77</v>
      </c>
      <c r="D47" s="229" t="s">
        <v>42</v>
      </c>
      <c r="E47" s="222">
        <v>39745</v>
      </c>
      <c r="F47" s="223"/>
      <c r="G47" s="230"/>
      <c r="H47" s="29">
        <v>125.405</v>
      </c>
      <c r="I47" s="59">
        <v>127.56</v>
      </c>
      <c r="J47" s="59">
        <v>128.251</v>
      </c>
      <c r="K47" s="231" t="s">
        <v>78</v>
      </c>
      <c r="M47" s="227" t="e">
        <f>+(#REF!-#REF!)/#REF!</f>
        <v>#REF!</v>
      </c>
      <c r="O47" s="232" t="s">
        <v>78</v>
      </c>
      <c r="P47" s="94">
        <v>64125707</v>
      </c>
      <c r="Q47" s="21">
        <f t="shared" si="1"/>
        <v>5.4170586390718291E-3</v>
      </c>
      <c r="R47" s="21"/>
      <c r="S47" s="22">
        <v>60663580</v>
      </c>
      <c r="U47" s="21"/>
    </row>
    <row r="48" spans="1:21" s="2" customFormat="1" ht="16.5" customHeight="1" thickTop="1" thickBot="1">
      <c r="A48" s="5"/>
      <c r="B48" s="165">
        <f t="shared" ref="B48:B61" si="5">B47+1</f>
        <v>38</v>
      </c>
      <c r="C48" s="202" t="s">
        <v>79</v>
      </c>
      <c r="D48" s="229" t="s">
        <v>61</v>
      </c>
      <c r="E48" s="222">
        <v>39937</v>
      </c>
      <c r="F48" s="223"/>
      <c r="G48" s="224"/>
      <c r="H48" s="29">
        <v>211.191</v>
      </c>
      <c r="I48" s="29">
        <v>218.28299999999999</v>
      </c>
      <c r="J48" s="29">
        <v>219.12799999999999</v>
      </c>
      <c r="K48" s="231" t="s">
        <v>78</v>
      </c>
      <c r="M48" s="227" t="e">
        <f>+(#REF!-#REF!)/#REF!</f>
        <v>#REF!</v>
      </c>
      <c r="O48" s="232" t="s">
        <v>78</v>
      </c>
      <c r="P48" s="233">
        <v>2059367</v>
      </c>
      <c r="Q48" s="21">
        <f t="shared" si="1"/>
        <v>3.8711214341015971E-3</v>
      </c>
      <c r="R48" s="21"/>
      <c r="S48" s="234">
        <v>1825774</v>
      </c>
      <c r="U48" s="21"/>
    </row>
    <row r="49" spans="1:21" s="2" customFormat="1" ht="17.25" customHeight="1" thickTop="1" thickBot="1">
      <c r="A49" s="5"/>
      <c r="B49" s="165">
        <f t="shared" si="5"/>
        <v>39</v>
      </c>
      <c r="C49" s="202" t="s">
        <v>80</v>
      </c>
      <c r="D49" s="229" t="s">
        <v>12</v>
      </c>
      <c r="E49" s="222">
        <v>39888</v>
      </c>
      <c r="F49" s="223"/>
      <c r="G49" s="224"/>
      <c r="H49" s="29">
        <v>17.599</v>
      </c>
      <c r="I49" s="29" t="s">
        <v>81</v>
      </c>
      <c r="J49" s="29" t="s">
        <v>81</v>
      </c>
      <c r="K49" s="231" t="s">
        <v>78</v>
      </c>
      <c r="M49" s="227" t="e">
        <f>+(#REF!-#REF!)/#REF!</f>
        <v>#REF!</v>
      </c>
      <c r="O49" s="232" t="s">
        <v>78</v>
      </c>
      <c r="P49" s="235">
        <v>9022</v>
      </c>
      <c r="Q49" s="21" t="e">
        <f t="shared" si="1"/>
        <v>#VALUE!</v>
      </c>
      <c r="R49" s="21"/>
      <c r="S49" s="234">
        <v>4701021</v>
      </c>
      <c r="U49" s="21"/>
    </row>
    <row r="50" spans="1:21" s="2" customFormat="1" ht="17.25" customHeight="1" thickTop="1" thickBot="1">
      <c r="A50" s="5"/>
      <c r="B50" s="165">
        <f t="shared" si="5"/>
        <v>40</v>
      </c>
      <c r="C50" s="236" t="s">
        <v>82</v>
      </c>
      <c r="D50" s="229" t="s">
        <v>48</v>
      </c>
      <c r="E50" s="222">
        <v>38740</v>
      </c>
      <c r="F50" s="223"/>
      <c r="G50" s="224"/>
      <c r="H50" s="99">
        <v>2.82</v>
      </c>
      <c r="I50" s="99">
        <v>2.9089999999999998</v>
      </c>
      <c r="J50" s="99">
        <v>2.923</v>
      </c>
      <c r="K50" s="231"/>
      <c r="M50" s="227">
        <f t="shared" ref="M50:M51" si="6">+(J50-I50)/I50</f>
        <v>4.812650395324935E-3</v>
      </c>
      <c r="O50" s="237" t="s">
        <v>49</v>
      </c>
      <c r="P50" s="233">
        <v>11415813</v>
      </c>
      <c r="Q50" s="21">
        <f t="shared" si="1"/>
        <v>4.812650395324935E-3</v>
      </c>
      <c r="R50" s="21"/>
      <c r="S50" s="234">
        <v>10024077</v>
      </c>
      <c r="U50" s="21"/>
    </row>
    <row r="51" spans="1:21" s="2" customFormat="1" ht="17.25" customHeight="1" thickTop="1" thickBot="1">
      <c r="A51" s="5" t="s">
        <v>83</v>
      </c>
      <c r="B51" s="165">
        <f t="shared" si="5"/>
        <v>41</v>
      </c>
      <c r="C51" s="236" t="s">
        <v>84</v>
      </c>
      <c r="D51" s="229" t="s">
        <v>48</v>
      </c>
      <c r="E51" s="222">
        <v>38740</v>
      </c>
      <c r="F51" s="223"/>
      <c r="G51" s="224"/>
      <c r="H51" s="29">
        <v>2.5350000000000001</v>
      </c>
      <c r="I51" s="29">
        <v>2.6120000000000001</v>
      </c>
      <c r="J51" s="29">
        <v>2.6280000000000001</v>
      </c>
      <c r="K51" s="238" t="s">
        <v>49</v>
      </c>
      <c r="M51" s="227">
        <f t="shared" si="6"/>
        <v>6.1255742725880606E-3</v>
      </c>
      <c r="O51" s="239" t="s">
        <v>49</v>
      </c>
      <c r="P51" s="240">
        <v>10701686</v>
      </c>
      <c r="Q51" s="21">
        <f t="shared" si="1"/>
        <v>6.1255742725880606E-3</v>
      </c>
      <c r="R51" s="21"/>
      <c r="S51" s="234">
        <v>9137760</v>
      </c>
      <c r="U51" s="21"/>
    </row>
    <row r="52" spans="1:21" s="2" customFormat="1" ht="17.25" customHeight="1" thickTop="1" thickBot="1">
      <c r="A52" s="5"/>
      <c r="B52" s="165">
        <f t="shared" si="5"/>
        <v>42</v>
      </c>
      <c r="C52" s="241" t="s">
        <v>85</v>
      </c>
      <c r="D52" s="242" t="s">
        <v>40</v>
      </c>
      <c r="E52" s="243">
        <v>41984</v>
      </c>
      <c r="F52" s="244"/>
      <c r="G52" s="245"/>
      <c r="H52" s="246">
        <v>67.912999999999997</v>
      </c>
      <c r="I52" s="246">
        <v>66.272000000000006</v>
      </c>
      <c r="J52" s="246">
        <v>66.733999999999995</v>
      </c>
      <c r="K52" s="231" t="s">
        <v>78</v>
      </c>
      <c r="M52" s="227">
        <f>+(J52-I52)/I52</f>
        <v>6.9712699179138859E-3</v>
      </c>
      <c r="O52" s="247" t="s">
        <v>86</v>
      </c>
      <c r="P52" s="248">
        <v>100102</v>
      </c>
      <c r="Q52" s="21">
        <f t="shared" si="1"/>
        <v>6.9712699179138859E-3</v>
      </c>
      <c r="R52" s="21"/>
      <c r="S52" s="234">
        <v>65440</v>
      </c>
      <c r="U52" s="21"/>
    </row>
    <row r="53" spans="1:21" s="2" customFormat="1" ht="17.25" customHeight="1" thickTop="1" thickBot="1">
      <c r="A53" s="5"/>
      <c r="B53" s="165">
        <f t="shared" si="5"/>
        <v>43</v>
      </c>
      <c r="C53" s="202" t="s">
        <v>87</v>
      </c>
      <c r="D53" s="249" t="s">
        <v>48</v>
      </c>
      <c r="E53" s="250">
        <v>40071</v>
      </c>
      <c r="F53" s="251"/>
      <c r="G53" s="224"/>
      <c r="H53" s="252">
        <v>1.226</v>
      </c>
      <c r="I53" s="253">
        <v>1.2729999999999999</v>
      </c>
      <c r="J53" s="253">
        <v>1.266</v>
      </c>
      <c r="K53" s="254" t="s">
        <v>88</v>
      </c>
      <c r="M53" s="227" t="e">
        <f>+(#REF!-I53)/I53</f>
        <v>#REF!</v>
      </c>
      <c r="O53" s="255" t="s">
        <v>88</v>
      </c>
      <c r="P53" s="240">
        <v>2876989</v>
      </c>
      <c r="Q53" s="21">
        <f t="shared" si="1"/>
        <v>-5.4988216810682609E-3</v>
      </c>
      <c r="R53" s="21"/>
      <c r="S53" s="234">
        <v>2130427</v>
      </c>
      <c r="U53" s="21"/>
    </row>
    <row r="54" spans="1:21" s="2" customFormat="1" ht="17.25" customHeight="1" thickTop="1" thickBot="1">
      <c r="A54" s="5"/>
      <c r="B54" s="165">
        <f t="shared" si="5"/>
        <v>44</v>
      </c>
      <c r="C54" s="202" t="s">
        <v>89</v>
      </c>
      <c r="D54" s="256" t="s">
        <v>26</v>
      </c>
      <c r="E54" s="257">
        <v>42087</v>
      </c>
      <c r="F54" s="251"/>
      <c r="G54" s="224"/>
      <c r="H54" s="252">
        <v>1.276</v>
      </c>
      <c r="I54" s="253">
        <v>1.2909999999999999</v>
      </c>
      <c r="J54" s="253">
        <v>1.2909999999999999</v>
      </c>
      <c r="K54" s="254"/>
      <c r="M54" s="258">
        <f t="shared" ref="M54:M61" si="7">+(J54-I54)/I54</f>
        <v>0</v>
      </c>
      <c r="O54" s="255" t="s">
        <v>88</v>
      </c>
      <c r="P54" s="240">
        <v>790808</v>
      </c>
      <c r="Q54" s="21">
        <f t="shared" si="1"/>
        <v>0</v>
      </c>
      <c r="R54" s="21"/>
      <c r="S54" s="234">
        <v>766125</v>
      </c>
      <c r="U54" s="21"/>
    </row>
    <row r="55" spans="1:21" s="2" customFormat="1" ht="16.5" customHeight="1" thickBot="1">
      <c r="A55" s="5"/>
      <c r="B55" s="165">
        <f t="shared" si="5"/>
        <v>45</v>
      </c>
      <c r="C55" s="236" t="s">
        <v>90</v>
      </c>
      <c r="D55" s="256" t="s">
        <v>26</v>
      </c>
      <c r="E55" s="257">
        <v>42087</v>
      </c>
      <c r="F55" s="251"/>
      <c r="G55" s="224"/>
      <c r="H55" s="200">
        <v>1.2030000000000001</v>
      </c>
      <c r="I55" s="200">
        <v>1.22</v>
      </c>
      <c r="J55" s="200">
        <v>1.2270000000000001</v>
      </c>
      <c r="K55" s="254"/>
      <c r="M55" s="258">
        <f t="shared" si="7"/>
        <v>5.7377049180328829E-3</v>
      </c>
      <c r="O55" s="255" t="s">
        <v>88</v>
      </c>
      <c r="P55" s="86">
        <v>730157</v>
      </c>
      <c r="Q55" s="21">
        <f t="shared" si="1"/>
        <v>5.7377049180328829E-3</v>
      </c>
      <c r="R55" s="21"/>
      <c r="S55" s="234">
        <v>686564</v>
      </c>
      <c r="U55" s="21"/>
    </row>
    <row r="56" spans="1:21" s="2" customFormat="1" ht="16.5" customHeight="1" thickBot="1">
      <c r="A56" s="5"/>
      <c r="B56" s="165">
        <f t="shared" si="5"/>
        <v>46</v>
      </c>
      <c r="C56" s="202" t="s">
        <v>91</v>
      </c>
      <c r="D56" s="256" t="s">
        <v>26</v>
      </c>
      <c r="E56" s="257">
        <v>42087</v>
      </c>
      <c r="F56" s="251"/>
      <c r="G56" s="259"/>
      <c r="H56" s="260">
        <v>1.1779999999999999</v>
      </c>
      <c r="I56" s="260">
        <v>1.194</v>
      </c>
      <c r="J56" s="260">
        <v>1.2010000000000001</v>
      </c>
      <c r="K56" s="254"/>
      <c r="M56" s="258">
        <f t="shared" si="7"/>
        <v>5.8626465661642526E-3</v>
      </c>
      <c r="O56" s="255" t="s">
        <v>88</v>
      </c>
      <c r="P56" s="86">
        <v>711828</v>
      </c>
      <c r="Q56" s="21">
        <f t="shared" si="1"/>
        <v>5.8626465661642526E-3</v>
      </c>
      <c r="R56" s="21"/>
      <c r="S56" s="234">
        <v>658968</v>
      </c>
      <c r="U56" s="21"/>
    </row>
    <row r="57" spans="1:21" s="2" customFormat="1" ht="16.5" customHeight="1" thickBot="1">
      <c r="A57" s="5"/>
      <c r="B57" s="165">
        <f t="shared" si="5"/>
        <v>47</v>
      </c>
      <c r="C57" s="261" t="s">
        <v>92</v>
      </c>
      <c r="D57" s="256" t="s">
        <v>22</v>
      </c>
      <c r="E57" s="262">
        <v>42317</v>
      </c>
      <c r="F57" s="251"/>
      <c r="G57" s="263"/>
      <c r="H57" s="99">
        <v>112.70099999999999</v>
      </c>
      <c r="I57" s="99">
        <v>115.261</v>
      </c>
      <c r="J57" s="99">
        <v>114.461</v>
      </c>
      <c r="K57" s="254"/>
      <c r="M57" s="258">
        <f t="shared" si="7"/>
        <v>-6.9407692107477563E-3</v>
      </c>
      <c r="O57" s="264" t="s">
        <v>78</v>
      </c>
      <c r="P57" s="240">
        <v>16555545</v>
      </c>
      <c r="Q57" s="21">
        <f t="shared" si="1"/>
        <v>-6.9407692107477563E-3</v>
      </c>
      <c r="R57" s="21"/>
      <c r="S57" s="234">
        <v>15790655</v>
      </c>
      <c r="U57" s="21"/>
    </row>
    <row r="58" spans="1:21" s="2" customFormat="1" ht="16.5" customHeight="1" thickBot="1">
      <c r="A58" s="5"/>
      <c r="B58" s="165">
        <f t="shared" si="5"/>
        <v>48</v>
      </c>
      <c r="C58" s="265" t="s">
        <v>93</v>
      </c>
      <c r="D58" s="266" t="s">
        <v>36</v>
      </c>
      <c r="E58" s="267">
        <v>39503</v>
      </c>
      <c r="F58" s="268"/>
      <c r="G58" s="269"/>
      <c r="H58" s="260">
        <v>133.18799999999999</v>
      </c>
      <c r="I58" s="252" t="s">
        <v>81</v>
      </c>
      <c r="J58" s="252" t="s">
        <v>81</v>
      </c>
      <c r="K58" s="254"/>
      <c r="M58" s="258" t="e">
        <f t="shared" si="7"/>
        <v>#VALUE!</v>
      </c>
      <c r="O58" s="264" t="s">
        <v>78</v>
      </c>
      <c r="P58" s="240">
        <v>100911</v>
      </c>
      <c r="Q58" s="21" t="e">
        <f t="shared" si="1"/>
        <v>#VALUE!</v>
      </c>
      <c r="R58" s="21"/>
      <c r="S58" s="234">
        <v>102487</v>
      </c>
      <c r="U58" s="21"/>
    </row>
    <row r="59" spans="1:21" s="2" customFormat="1" ht="16.5" customHeight="1" thickBot="1">
      <c r="A59" s="5"/>
      <c r="B59" s="165">
        <f t="shared" si="5"/>
        <v>49</v>
      </c>
      <c r="C59" s="265" t="s">
        <v>94</v>
      </c>
      <c r="D59" s="266" t="s">
        <v>95</v>
      </c>
      <c r="E59" s="270">
        <v>42842</v>
      </c>
      <c r="F59" s="271"/>
      <c r="G59" s="272"/>
      <c r="H59" s="29">
        <v>1142.671</v>
      </c>
      <c r="I59" s="29">
        <v>1172.6690000000001</v>
      </c>
      <c r="J59" s="29">
        <v>1174.597</v>
      </c>
      <c r="K59" s="254"/>
      <c r="M59" s="258" t="e">
        <f>+(I59-#REF!)/#REF!</f>
        <v>#REF!</v>
      </c>
      <c r="O59" s="228" t="s">
        <v>76</v>
      </c>
      <c r="P59" s="240">
        <v>5872987</v>
      </c>
      <c r="Q59" s="21">
        <f t="shared" si="1"/>
        <v>1.644112703584629E-3</v>
      </c>
      <c r="R59" s="21"/>
      <c r="S59" s="234">
        <v>5399518</v>
      </c>
      <c r="U59" s="21"/>
    </row>
    <row r="60" spans="1:21" s="2" customFormat="1" ht="16.5" customHeight="1" thickBot="1">
      <c r="A60" s="5"/>
      <c r="B60" s="165">
        <f t="shared" si="5"/>
        <v>50</v>
      </c>
      <c r="C60" s="273" t="s">
        <v>96</v>
      </c>
      <c r="D60" s="274" t="s">
        <v>22</v>
      </c>
      <c r="E60" s="275">
        <v>42874</v>
      </c>
      <c r="F60" s="276"/>
      <c r="G60" s="272"/>
      <c r="H60" s="59">
        <v>12.972</v>
      </c>
      <c r="I60" s="277">
        <v>13.404</v>
      </c>
      <c r="J60" s="277">
        <v>13.334</v>
      </c>
      <c r="K60" s="254"/>
      <c r="M60" s="258">
        <f t="shared" ref="M60" si="8">+(J60-I60)/I60</f>
        <v>-5.2223216950164344E-3</v>
      </c>
      <c r="O60" s="264" t="s">
        <v>78</v>
      </c>
      <c r="P60" s="278">
        <v>7381590</v>
      </c>
      <c r="Q60" s="21">
        <f t="shared" si="1"/>
        <v>-5.2223216950164344E-3</v>
      </c>
      <c r="R60" s="21"/>
      <c r="S60" s="234">
        <v>6192757</v>
      </c>
      <c r="U60" s="21"/>
    </row>
    <row r="61" spans="1:21" s="2" customFormat="1" ht="16.5" customHeight="1" thickBot="1">
      <c r="A61" s="5"/>
      <c r="B61" s="165">
        <f t="shared" si="5"/>
        <v>51</v>
      </c>
      <c r="C61" s="279" t="s">
        <v>97</v>
      </c>
      <c r="D61" s="280" t="s">
        <v>14</v>
      </c>
      <c r="E61" s="281">
        <v>43045</v>
      </c>
      <c r="F61" s="282"/>
      <c r="G61" s="283"/>
      <c r="H61" s="216">
        <v>9.8520000000000003</v>
      </c>
      <c r="I61" s="284">
        <v>10.086</v>
      </c>
      <c r="J61" s="284">
        <v>10.119999999999999</v>
      </c>
      <c r="K61" s="285"/>
      <c r="L61" s="286"/>
      <c r="M61" s="287">
        <f t="shared" si="7"/>
        <v>3.3710093198491887E-3</v>
      </c>
      <c r="N61" s="286"/>
      <c r="O61" s="232" t="s">
        <v>78</v>
      </c>
      <c r="P61" s="278">
        <v>32490015</v>
      </c>
      <c r="Q61" s="21">
        <f t="shared" si="1"/>
        <v>3.3710093198491887E-3</v>
      </c>
      <c r="R61" s="21"/>
      <c r="S61" s="234">
        <v>24226799</v>
      </c>
      <c r="U61" s="21"/>
    </row>
    <row r="62" spans="1:21" s="2" customFormat="1" ht="16.5" customHeight="1" thickTop="1" thickBot="1">
      <c r="A62" s="5"/>
      <c r="B62" s="584" t="s">
        <v>98</v>
      </c>
      <c r="C62" s="585"/>
      <c r="D62" s="585"/>
      <c r="E62" s="585"/>
      <c r="F62" s="585"/>
      <c r="G62" s="585"/>
      <c r="H62" s="585"/>
      <c r="I62" s="585"/>
      <c r="J62" s="616"/>
      <c r="K62" s="254"/>
      <c r="M62" s="258"/>
      <c r="O62" s="288"/>
      <c r="P62" s="289"/>
      <c r="Q62" s="21" t="e">
        <f t="shared" si="1"/>
        <v>#DIV/0!</v>
      </c>
      <c r="R62" s="21"/>
      <c r="S62" s="234"/>
      <c r="U62" s="21"/>
    </row>
    <row r="63" spans="1:21" s="2" customFormat="1" ht="16.5" customHeight="1" thickTop="1" thickBot="1">
      <c r="A63" s="5"/>
      <c r="B63" s="290">
        <v>52</v>
      </c>
      <c r="C63" s="291" t="s">
        <v>99</v>
      </c>
      <c r="D63" s="292" t="s">
        <v>16</v>
      </c>
      <c r="E63" s="293">
        <v>36626</v>
      </c>
      <c r="F63" s="294"/>
      <c r="G63" s="295"/>
      <c r="H63" s="296">
        <v>86.093999999999994</v>
      </c>
      <c r="I63" s="296">
        <v>87.936999999999998</v>
      </c>
      <c r="J63" s="296">
        <v>88.222999999999999</v>
      </c>
      <c r="K63" s="17"/>
      <c r="L63" s="18"/>
      <c r="M63" s="19"/>
      <c r="N63" s="18"/>
      <c r="O63" s="1"/>
      <c r="P63" s="297">
        <v>1273413</v>
      </c>
      <c r="Q63" s="21">
        <f>+(J63-I63)/I63</f>
        <v>3.2523283714477567E-3</v>
      </c>
      <c r="R63" s="21"/>
      <c r="S63" s="234">
        <v>1219718</v>
      </c>
      <c r="U63" s="21"/>
    </row>
    <row r="64" spans="1:21" s="2" customFormat="1" ht="13.5" customHeight="1" thickTop="1" thickBot="1">
      <c r="A64" s="5"/>
      <c r="B64" s="617" t="s">
        <v>100</v>
      </c>
      <c r="C64" s="618"/>
      <c r="D64" s="618"/>
      <c r="E64" s="618"/>
      <c r="F64" s="618"/>
      <c r="G64" s="618"/>
      <c r="H64" s="618"/>
      <c r="I64" s="618"/>
      <c r="J64" s="619"/>
      <c r="K64" s="1"/>
      <c r="M64" s="3"/>
      <c r="O64" s="6"/>
      <c r="P64" s="298"/>
      <c r="Q64" s="21" t="e">
        <f t="shared" si="1"/>
        <v>#DIV/0!</v>
      </c>
      <c r="R64" s="21"/>
      <c r="U64" s="21"/>
    </row>
    <row r="65" spans="1:21" s="2" customFormat="1" ht="14.25" customHeight="1" thickTop="1" thickBot="1">
      <c r="A65" s="5"/>
      <c r="B65" s="620" t="s">
        <v>0</v>
      </c>
      <c r="C65" s="621"/>
      <c r="D65" s="623" t="s">
        <v>1</v>
      </c>
      <c r="E65" s="624" t="s">
        <v>2</v>
      </c>
      <c r="F65" s="627" t="s">
        <v>101</v>
      </c>
      <c r="G65" s="628"/>
      <c r="H65" s="629" t="s">
        <v>3</v>
      </c>
      <c r="I65" s="632" t="s">
        <v>4</v>
      </c>
      <c r="J65" s="635" t="s">
        <v>5</v>
      </c>
      <c r="K65" s="1"/>
      <c r="O65" s="6" t="s">
        <v>193</v>
      </c>
      <c r="P65" s="299"/>
      <c r="Q65" s="21" t="e">
        <f t="shared" si="1"/>
        <v>#VALUE!</v>
      </c>
      <c r="R65" s="21"/>
      <c r="U65" s="21"/>
    </row>
    <row r="66" spans="1:21" s="2" customFormat="1" ht="13.5" customHeight="1">
      <c r="A66" s="5"/>
      <c r="B66" s="589"/>
      <c r="C66" s="590"/>
      <c r="D66" s="594"/>
      <c r="E66" s="625"/>
      <c r="F66" s="638" t="s">
        <v>102</v>
      </c>
      <c r="G66" s="638" t="s">
        <v>103</v>
      </c>
      <c r="H66" s="630"/>
      <c r="I66" s="633"/>
      <c r="J66" s="636"/>
      <c r="K66" s="1"/>
      <c r="O66" s="6"/>
      <c r="P66" s="299"/>
      <c r="Q66" s="21" t="e">
        <f t="shared" si="1"/>
        <v>#DIV/0!</v>
      </c>
      <c r="R66" s="21"/>
      <c r="U66" s="21"/>
    </row>
    <row r="67" spans="1:21" s="2" customFormat="1" ht="16.5" customHeight="1" thickBot="1">
      <c r="A67" s="5"/>
      <c r="B67" s="622"/>
      <c r="C67" s="592"/>
      <c r="D67" s="595"/>
      <c r="E67" s="626"/>
      <c r="F67" s="639"/>
      <c r="G67" s="639"/>
      <c r="H67" s="631"/>
      <c r="I67" s="634"/>
      <c r="J67" s="637"/>
      <c r="K67" s="1"/>
      <c r="O67" s="6"/>
      <c r="P67" s="9"/>
      <c r="Q67" s="21" t="e">
        <f t="shared" si="1"/>
        <v>#DIV/0!</v>
      </c>
      <c r="R67" s="21"/>
      <c r="U67" s="21"/>
    </row>
    <row r="68" spans="1:21" s="2" customFormat="1" ht="12" customHeight="1" thickTop="1" thickBot="1">
      <c r="A68" s="5"/>
      <c r="B68" s="640" t="s">
        <v>104</v>
      </c>
      <c r="C68" s="641"/>
      <c r="D68" s="641"/>
      <c r="E68" s="641"/>
      <c r="F68" s="641"/>
      <c r="G68" s="641"/>
      <c r="H68" s="641"/>
      <c r="I68" s="641"/>
      <c r="J68" s="615"/>
      <c r="K68" s="1"/>
      <c r="O68" s="6" t="s">
        <v>105</v>
      </c>
      <c r="P68" s="9"/>
      <c r="Q68" s="21" t="e">
        <f t="shared" si="1"/>
        <v>#DIV/0!</v>
      </c>
      <c r="R68" s="21"/>
      <c r="U68" s="21"/>
    </row>
    <row r="69" spans="1:21" s="2" customFormat="1" ht="17.25" customHeight="1" thickTop="1" thickBot="1">
      <c r="A69" s="5"/>
      <c r="B69" s="300">
        <v>53</v>
      </c>
      <c r="C69" s="301" t="s">
        <v>106</v>
      </c>
      <c r="D69" s="302" t="s">
        <v>32</v>
      </c>
      <c r="E69" s="303">
        <v>36831</v>
      </c>
      <c r="F69" s="303">
        <v>43942</v>
      </c>
      <c r="G69" s="304">
        <v>5.2709999999999999</v>
      </c>
      <c r="H69" s="305">
        <v>109.386</v>
      </c>
      <c r="I69" s="306">
        <v>110.98</v>
      </c>
      <c r="J69" s="306">
        <v>111.01900000000001</v>
      </c>
      <c r="K69" s="307"/>
      <c r="L69" s="51"/>
      <c r="M69" s="18"/>
      <c r="N69" s="308"/>
      <c r="O69" s="309"/>
      <c r="P69" s="240">
        <v>75463962</v>
      </c>
      <c r="Q69" s="21"/>
      <c r="R69" s="21"/>
      <c r="S69" s="234"/>
      <c r="U69" s="21"/>
    </row>
    <row r="70" spans="1:21" s="2" customFormat="1" ht="16.5" customHeight="1" thickTop="1" thickBot="1">
      <c r="A70" s="5"/>
      <c r="B70" s="310">
        <f>B69+1</f>
        <v>54</v>
      </c>
      <c r="C70" s="311" t="s">
        <v>107</v>
      </c>
      <c r="D70" s="312" t="s">
        <v>26</v>
      </c>
      <c r="E70" s="313">
        <v>101.60599999999999</v>
      </c>
      <c r="F70" s="313">
        <v>43980</v>
      </c>
      <c r="G70" s="314">
        <v>5.8380000000000001</v>
      </c>
      <c r="H70" s="252">
        <v>100.93300000000001</v>
      </c>
      <c r="I70" s="252">
        <v>102.349</v>
      </c>
      <c r="J70" s="252">
        <v>102.383</v>
      </c>
      <c r="K70" s="307"/>
      <c r="L70" s="51"/>
      <c r="M70" s="18"/>
      <c r="N70" s="308"/>
      <c r="O70" s="309"/>
      <c r="P70" s="240">
        <v>70015203</v>
      </c>
      <c r="Q70" s="21"/>
      <c r="R70" s="21"/>
      <c r="S70" s="234"/>
      <c r="U70" s="21"/>
    </row>
    <row r="71" spans="1:21" s="2" customFormat="1" ht="16.5" customHeight="1" thickTop="1" thickBot="1">
      <c r="A71" s="5"/>
      <c r="B71" s="315">
        <f t="shared" ref="B71:B89" si="9">B70+1</f>
        <v>55</v>
      </c>
      <c r="C71" s="316" t="s">
        <v>108</v>
      </c>
      <c r="D71" s="317" t="s">
        <v>26</v>
      </c>
      <c r="E71" s="318">
        <v>38847</v>
      </c>
      <c r="F71" s="318">
        <v>43980</v>
      </c>
      <c r="G71" s="319">
        <v>3.9489999999999998</v>
      </c>
      <c r="H71" s="99">
        <v>107.696</v>
      </c>
      <c r="I71" s="99">
        <v>109.426</v>
      </c>
      <c r="J71" s="99">
        <v>109.471</v>
      </c>
      <c r="K71" s="17"/>
      <c r="L71" s="51"/>
      <c r="M71" s="18"/>
      <c r="N71" s="320"/>
      <c r="O71" s="321"/>
      <c r="P71" s="322">
        <v>45067637</v>
      </c>
      <c r="Q71" s="21"/>
      <c r="R71" s="21"/>
      <c r="S71" s="234"/>
      <c r="U71" s="21"/>
    </row>
    <row r="72" spans="1:21" s="2" customFormat="1" ht="16.5" customHeight="1" thickTop="1" thickBot="1">
      <c r="A72" s="5"/>
      <c r="B72" s="315">
        <f t="shared" si="9"/>
        <v>56</v>
      </c>
      <c r="C72" s="323" t="s">
        <v>109</v>
      </c>
      <c r="D72" s="317" t="s">
        <v>110</v>
      </c>
      <c r="E72" s="318">
        <v>36831</v>
      </c>
      <c r="F72" s="318">
        <v>43969</v>
      </c>
      <c r="G72" s="319">
        <v>5.4980000000000002</v>
      </c>
      <c r="H72" s="324">
        <v>104.91800000000001</v>
      </c>
      <c r="I72" s="324">
        <v>106.72499999999999</v>
      </c>
      <c r="J72" s="324">
        <v>106.76600000000001</v>
      </c>
      <c r="K72" s="17"/>
      <c r="L72" s="51"/>
      <c r="M72" s="18"/>
      <c r="N72" s="325"/>
      <c r="O72" s="326"/>
      <c r="P72" s="322">
        <v>206053897</v>
      </c>
      <c r="Q72" s="21"/>
      <c r="R72" s="21"/>
      <c r="S72" s="234"/>
      <c r="U72" s="21"/>
    </row>
    <row r="73" spans="1:21" s="2" customFormat="1" ht="16.5" customHeight="1" thickTop="1" thickBot="1">
      <c r="A73" s="5"/>
      <c r="B73" s="327">
        <f t="shared" si="9"/>
        <v>57</v>
      </c>
      <c r="C73" s="316" t="s">
        <v>111</v>
      </c>
      <c r="D73" s="317" t="s">
        <v>112</v>
      </c>
      <c r="E73" s="318">
        <v>39209</v>
      </c>
      <c r="F73" s="318">
        <v>43980</v>
      </c>
      <c r="G73" s="319">
        <v>6.5570000000000004</v>
      </c>
      <c r="H73" s="328">
        <v>107.23399999999999</v>
      </c>
      <c r="I73" s="328">
        <v>109.562</v>
      </c>
      <c r="J73" s="328">
        <v>109.61799999999999</v>
      </c>
      <c r="K73" s="17"/>
      <c r="L73" s="51"/>
      <c r="M73" s="18"/>
      <c r="N73" s="68"/>
      <c r="O73" s="329"/>
      <c r="P73" s="322">
        <v>172350348</v>
      </c>
      <c r="Q73" s="21"/>
      <c r="R73" s="21"/>
      <c r="S73" s="234"/>
      <c r="U73" s="21"/>
    </row>
    <row r="74" spans="1:21" s="2" customFormat="1" ht="14.25" customHeight="1" thickTop="1" thickBot="1">
      <c r="A74" s="5"/>
      <c r="B74" s="327">
        <f t="shared" si="9"/>
        <v>58</v>
      </c>
      <c r="C74" s="316" t="s">
        <v>113</v>
      </c>
      <c r="D74" s="330" t="s">
        <v>58</v>
      </c>
      <c r="E74" s="318">
        <v>37865</v>
      </c>
      <c r="F74" s="318">
        <v>43980</v>
      </c>
      <c r="G74" s="319">
        <v>4.9260000000000002</v>
      </c>
      <c r="H74" s="328">
        <v>109.726</v>
      </c>
      <c r="I74" s="328">
        <v>111.565</v>
      </c>
      <c r="J74" s="328">
        <v>111.61</v>
      </c>
      <c r="K74" s="17"/>
      <c r="L74" s="51"/>
      <c r="M74" s="18"/>
      <c r="N74" s="161"/>
      <c r="O74" s="331"/>
      <c r="P74" s="322">
        <v>51854427</v>
      </c>
      <c r="Q74" s="21"/>
      <c r="R74" s="21"/>
      <c r="S74" s="234"/>
      <c r="U74" s="21"/>
    </row>
    <row r="75" spans="1:21" s="2" customFormat="1" ht="16.5" customHeight="1" thickTop="1" thickBot="1">
      <c r="A75" s="5"/>
      <c r="B75" s="327">
        <f t="shared" si="9"/>
        <v>59</v>
      </c>
      <c r="C75" s="332" t="s">
        <v>114</v>
      </c>
      <c r="D75" s="317" t="s">
        <v>42</v>
      </c>
      <c r="E75" s="318">
        <v>35436</v>
      </c>
      <c r="F75" s="318">
        <v>43980</v>
      </c>
      <c r="G75" s="319">
        <v>5.5039999999999996</v>
      </c>
      <c r="H75" s="252">
        <v>106.23</v>
      </c>
      <c r="I75" s="252">
        <v>108.015</v>
      </c>
      <c r="J75" s="252">
        <v>108.06100000000001</v>
      </c>
      <c r="K75" s="17"/>
      <c r="L75" s="51"/>
      <c r="M75" s="18"/>
      <c r="N75" s="68"/>
      <c r="O75" s="329"/>
      <c r="P75" s="322">
        <v>357386944</v>
      </c>
      <c r="Q75" s="21"/>
      <c r="R75" s="21"/>
      <c r="S75" s="234"/>
      <c r="U75" s="21"/>
    </row>
    <row r="76" spans="1:21" s="2" customFormat="1" ht="16.5" customHeight="1" thickTop="1" thickBot="1">
      <c r="A76" s="5"/>
      <c r="B76" s="327">
        <f t="shared" si="9"/>
        <v>60</v>
      </c>
      <c r="C76" s="332" t="s">
        <v>115</v>
      </c>
      <c r="D76" s="280" t="s">
        <v>14</v>
      </c>
      <c r="E76" s="318">
        <v>35464</v>
      </c>
      <c r="F76" s="318">
        <v>43945</v>
      </c>
      <c r="G76" s="319">
        <v>5.0330000000000004</v>
      </c>
      <c r="H76" s="328">
        <v>103.279</v>
      </c>
      <c r="I76" s="328">
        <v>104.91200000000001</v>
      </c>
      <c r="J76" s="328">
        <v>104.95099999999999</v>
      </c>
      <c r="K76" s="17"/>
      <c r="L76" s="51"/>
      <c r="M76" s="18"/>
      <c r="N76" s="308"/>
      <c r="O76" s="309"/>
      <c r="P76" s="333">
        <v>165198665</v>
      </c>
      <c r="Q76" s="21"/>
      <c r="R76" s="21"/>
      <c r="S76" s="234"/>
      <c r="U76" s="21"/>
    </row>
    <row r="77" spans="1:21" s="2" customFormat="1" ht="15" customHeight="1" thickTop="1" thickBot="1">
      <c r="A77" s="5"/>
      <c r="B77" s="327">
        <f t="shared" si="9"/>
        <v>61</v>
      </c>
      <c r="C77" s="332" t="s">
        <v>116</v>
      </c>
      <c r="D77" s="317" t="s">
        <v>36</v>
      </c>
      <c r="E77" s="318">
        <v>37207</v>
      </c>
      <c r="F77" s="318">
        <v>43980</v>
      </c>
      <c r="G77" s="319">
        <v>3.1190000000000002</v>
      </c>
      <c r="H77" s="328">
        <v>102.962</v>
      </c>
      <c r="I77" s="328">
        <v>104.047</v>
      </c>
      <c r="J77" s="328">
        <v>104.075</v>
      </c>
      <c r="K77" s="17"/>
      <c r="L77" s="51"/>
      <c r="M77" s="18"/>
      <c r="N77" s="308"/>
      <c r="O77" s="309"/>
      <c r="P77" s="333">
        <v>2167042</v>
      </c>
      <c r="Q77" s="21"/>
      <c r="R77" s="21"/>
      <c r="S77" s="234"/>
      <c r="U77" s="21"/>
    </row>
    <row r="78" spans="1:21" s="2" customFormat="1" ht="16.5" customHeight="1" thickTop="1" thickBot="1">
      <c r="A78" s="5"/>
      <c r="B78" s="327">
        <f t="shared" si="9"/>
        <v>62</v>
      </c>
      <c r="C78" s="332" t="s">
        <v>117</v>
      </c>
      <c r="D78" s="317" t="s">
        <v>118</v>
      </c>
      <c r="E78" s="318">
        <v>37242</v>
      </c>
      <c r="F78" s="318">
        <v>44291</v>
      </c>
      <c r="G78" s="319">
        <v>5.7060000000000004</v>
      </c>
      <c r="H78" s="328">
        <v>107.119</v>
      </c>
      <c r="I78" s="328">
        <v>103.25700000000001</v>
      </c>
      <c r="J78" s="328">
        <v>103.29900000000001</v>
      </c>
      <c r="K78" s="17"/>
      <c r="L78" s="51"/>
      <c r="M78" s="18"/>
      <c r="N78" s="87"/>
      <c r="O78" s="334"/>
      <c r="P78" s="335">
        <v>25362030</v>
      </c>
      <c r="Q78" s="21"/>
      <c r="R78" s="21"/>
      <c r="S78" s="336"/>
      <c r="U78" s="21"/>
    </row>
    <row r="79" spans="1:21" s="2" customFormat="1" ht="17.25" customHeight="1" thickTop="1" thickBot="1">
      <c r="A79" s="5"/>
      <c r="B79" s="327">
        <f t="shared" si="9"/>
        <v>63</v>
      </c>
      <c r="C79" s="316" t="s">
        <v>119</v>
      </c>
      <c r="D79" s="317" t="s">
        <v>120</v>
      </c>
      <c r="E79" s="318">
        <v>36075</v>
      </c>
      <c r="F79" s="318">
        <v>44319</v>
      </c>
      <c r="G79" s="319">
        <v>6.3419999999999996</v>
      </c>
      <c r="H79" s="328">
        <v>109.306</v>
      </c>
      <c r="I79" s="328">
        <v>111.26</v>
      </c>
      <c r="J79" s="328">
        <v>104.96899999999999</v>
      </c>
      <c r="K79" s="17"/>
      <c r="L79" s="51"/>
      <c r="M79" s="18"/>
      <c r="N79" s="161"/>
      <c r="O79" s="331"/>
      <c r="P79" s="278">
        <v>80928673</v>
      </c>
      <c r="Q79" s="21"/>
      <c r="R79" s="21"/>
      <c r="S79" s="234"/>
      <c r="U79" s="21"/>
    </row>
    <row r="80" spans="1:21" s="2" customFormat="1" ht="16.5" customHeight="1" thickTop="1" thickBot="1">
      <c r="A80" s="5"/>
      <c r="B80" s="327">
        <f t="shared" si="9"/>
        <v>64</v>
      </c>
      <c r="C80" s="316" t="s">
        <v>121</v>
      </c>
      <c r="D80" s="317" t="s">
        <v>22</v>
      </c>
      <c r="E80" s="318">
        <v>37396</v>
      </c>
      <c r="F80" s="318">
        <v>43980</v>
      </c>
      <c r="G80" s="319">
        <v>4.3250000000000002</v>
      </c>
      <c r="H80" s="328">
        <v>105.929</v>
      </c>
      <c r="I80" s="328">
        <v>107.422</v>
      </c>
      <c r="J80" s="328">
        <v>107.453</v>
      </c>
      <c r="K80" s="337"/>
      <c r="L80" s="338"/>
      <c r="M80" s="9"/>
      <c r="N80" s="299"/>
      <c r="O80" s="339"/>
      <c r="P80" s="333">
        <v>80906006</v>
      </c>
      <c r="Q80" s="21"/>
      <c r="R80" s="21"/>
      <c r="S80" s="234"/>
      <c r="U80" s="21"/>
    </row>
    <row r="81" spans="1:21" ht="16.5" customHeight="1" thickTop="1" thickBot="1">
      <c r="B81" s="327">
        <f t="shared" si="9"/>
        <v>65</v>
      </c>
      <c r="C81" s="316" t="s">
        <v>122</v>
      </c>
      <c r="D81" s="317" t="s">
        <v>61</v>
      </c>
      <c r="E81" s="340">
        <v>40211</v>
      </c>
      <c r="F81" s="341">
        <v>43981</v>
      </c>
      <c r="G81" s="342">
        <v>3.8940000000000001</v>
      </c>
      <c r="H81" s="328">
        <v>104.85599999999999</v>
      </c>
      <c r="I81" s="328">
        <v>106.161</v>
      </c>
      <c r="J81" s="328">
        <v>106.196</v>
      </c>
      <c r="K81" s="17"/>
      <c r="L81" s="51"/>
      <c r="M81" s="18"/>
      <c r="N81" s="68"/>
      <c r="O81" s="329"/>
      <c r="P81" s="235">
        <v>9824260</v>
      </c>
      <c r="Q81" s="21"/>
      <c r="R81" s="21"/>
      <c r="S81" s="22"/>
      <c r="U81" s="21"/>
    </row>
    <row r="82" spans="1:21" ht="16.5" customHeight="1" thickTop="1" thickBot="1">
      <c r="B82" s="315">
        <f t="shared" si="9"/>
        <v>66</v>
      </c>
      <c r="C82" s="332" t="s">
        <v>123</v>
      </c>
      <c r="D82" s="343" t="s">
        <v>124</v>
      </c>
      <c r="E82" s="318">
        <v>33910</v>
      </c>
      <c r="F82" s="318">
        <v>44281</v>
      </c>
      <c r="G82" s="319">
        <v>4.9409999999999998</v>
      </c>
      <c r="H82" s="328">
        <v>105.04</v>
      </c>
      <c r="I82" s="328">
        <v>101.77800000000001</v>
      </c>
      <c r="J82" s="328">
        <v>101.819</v>
      </c>
      <c r="K82" s="17"/>
      <c r="L82" s="51"/>
      <c r="M82" s="18"/>
      <c r="N82" s="136"/>
      <c r="O82" s="344"/>
      <c r="P82" s="235">
        <v>483693656</v>
      </c>
      <c r="Q82" s="21"/>
      <c r="R82" s="21"/>
      <c r="S82" s="22"/>
      <c r="U82" s="21"/>
    </row>
    <row r="83" spans="1:21" ht="14.25" customHeight="1" thickTop="1" thickBot="1">
      <c r="B83" s="327">
        <f t="shared" si="9"/>
        <v>67</v>
      </c>
      <c r="C83" s="316" t="s">
        <v>125</v>
      </c>
      <c r="D83" s="345" t="s">
        <v>126</v>
      </c>
      <c r="E83" s="318">
        <v>36815</v>
      </c>
      <c r="F83" s="318">
        <v>43980</v>
      </c>
      <c r="G83" s="319">
        <v>4.6020000000000003</v>
      </c>
      <c r="H83" s="328">
        <v>104.509</v>
      </c>
      <c r="I83" s="328">
        <v>105.806</v>
      </c>
      <c r="J83" s="328">
        <v>105.84099999999999</v>
      </c>
      <c r="K83" s="17"/>
      <c r="L83" s="51"/>
      <c r="M83" s="18"/>
      <c r="N83" s="161"/>
      <c r="O83" s="331"/>
      <c r="P83" s="235">
        <v>6932078</v>
      </c>
      <c r="Q83" s="21"/>
      <c r="R83" s="21"/>
      <c r="S83" s="22"/>
      <c r="U83" s="21"/>
    </row>
    <row r="84" spans="1:21" s="81" customFormat="1" ht="16.5" customHeight="1" thickTop="1" thickBot="1">
      <c r="A84" s="346"/>
      <c r="B84" s="327">
        <f t="shared" si="9"/>
        <v>68</v>
      </c>
      <c r="C84" s="347" t="s">
        <v>127</v>
      </c>
      <c r="D84" s="317" t="s">
        <v>28</v>
      </c>
      <c r="E84" s="348">
        <v>35744</v>
      </c>
      <c r="F84" s="318">
        <v>43980</v>
      </c>
      <c r="G84" s="319">
        <v>5.87</v>
      </c>
      <c r="H84" s="328">
        <v>104.29600000000001</v>
      </c>
      <c r="I84" s="328">
        <v>105.94799999999999</v>
      </c>
      <c r="J84" s="328">
        <v>105.988</v>
      </c>
      <c r="K84" s="17"/>
      <c r="L84" s="51"/>
      <c r="M84" s="18"/>
      <c r="N84" s="136"/>
      <c r="O84" s="344"/>
      <c r="P84" s="192">
        <v>121187680</v>
      </c>
      <c r="Q84" s="21"/>
      <c r="R84" s="21"/>
      <c r="S84" s="349"/>
      <c r="U84" s="21"/>
    </row>
    <row r="85" spans="1:21" ht="16.5" customHeight="1" thickTop="1" thickBot="1">
      <c r="B85" s="327">
        <f t="shared" si="9"/>
        <v>69</v>
      </c>
      <c r="C85" s="350" t="s">
        <v>128</v>
      </c>
      <c r="D85" s="312" t="s">
        <v>45</v>
      </c>
      <c r="E85" s="318">
        <v>39604</v>
      </c>
      <c r="F85" s="341">
        <v>43981</v>
      </c>
      <c r="G85" s="351">
        <v>3.8159999999999998</v>
      </c>
      <c r="H85" s="328">
        <v>106.815</v>
      </c>
      <c r="I85" s="328">
        <v>108.185</v>
      </c>
      <c r="J85" s="328">
        <v>108.212</v>
      </c>
      <c r="K85" s="1"/>
      <c r="O85" s="352"/>
      <c r="P85" s="43">
        <v>1722634</v>
      </c>
      <c r="Q85" s="21"/>
      <c r="R85" s="21"/>
      <c r="S85" s="22"/>
      <c r="U85" s="21"/>
    </row>
    <row r="86" spans="1:21" ht="16.5" customHeight="1" thickTop="1" thickBot="1">
      <c r="B86" s="327">
        <f t="shared" si="9"/>
        <v>70</v>
      </c>
      <c r="C86" s="332" t="s">
        <v>129</v>
      </c>
      <c r="D86" s="312" t="s">
        <v>18</v>
      </c>
      <c r="E86" s="318">
        <v>35481</v>
      </c>
      <c r="F86" s="318">
        <v>43969</v>
      </c>
      <c r="G86" s="319">
        <v>5.93</v>
      </c>
      <c r="H86" s="29">
        <v>104.496</v>
      </c>
      <c r="I86" s="29">
        <v>106.345</v>
      </c>
      <c r="J86" s="29">
        <v>106.389</v>
      </c>
      <c r="K86" s="17"/>
      <c r="L86" s="51"/>
      <c r="M86" s="18"/>
      <c r="N86" s="161"/>
      <c r="O86" s="331"/>
      <c r="P86" s="43">
        <v>250458318</v>
      </c>
      <c r="Q86" s="21"/>
      <c r="R86" s="21"/>
      <c r="S86" s="44"/>
      <c r="U86" s="21"/>
    </row>
    <row r="87" spans="1:21" ht="16.5" customHeight="1" thickTop="1" thickBot="1">
      <c r="B87" s="310">
        <f t="shared" si="9"/>
        <v>71</v>
      </c>
      <c r="C87" s="353" t="s">
        <v>130</v>
      </c>
      <c r="D87" s="354" t="s">
        <v>38</v>
      </c>
      <c r="E87" s="355">
        <v>39706</v>
      </c>
      <c r="F87" s="356">
        <v>43980</v>
      </c>
      <c r="G87" s="357">
        <v>5.4509999999999996</v>
      </c>
      <c r="H87" s="358">
        <v>104.15300000000001</v>
      </c>
      <c r="I87" s="358">
        <v>105.718</v>
      </c>
      <c r="J87" s="358">
        <v>105.77800000000001</v>
      </c>
      <c r="K87" s="17"/>
      <c r="L87" s="51"/>
      <c r="M87" s="18"/>
      <c r="N87" s="161"/>
      <c r="O87" s="331"/>
      <c r="P87" s="43">
        <v>7002966</v>
      </c>
      <c r="Q87" s="21"/>
      <c r="R87" s="21"/>
      <c r="S87" s="44"/>
      <c r="U87" s="21"/>
    </row>
    <row r="88" spans="1:21" ht="16.5" customHeight="1" thickTop="1" thickBot="1">
      <c r="B88" s="359">
        <f t="shared" si="9"/>
        <v>72</v>
      </c>
      <c r="C88" s="360" t="s">
        <v>131</v>
      </c>
      <c r="D88" s="361" t="s">
        <v>12</v>
      </c>
      <c r="E88" s="362">
        <v>38565</v>
      </c>
      <c r="F88" s="362">
        <v>43980</v>
      </c>
      <c r="G88" s="363">
        <v>4.1909999999999998</v>
      </c>
      <c r="H88" s="364">
        <v>107.259</v>
      </c>
      <c r="I88" s="364">
        <v>108.767</v>
      </c>
      <c r="J88" s="364">
        <v>108.804</v>
      </c>
      <c r="K88" s="17"/>
      <c r="L88" s="51"/>
      <c r="M88" s="18"/>
      <c r="N88" s="68"/>
      <c r="O88" s="329"/>
      <c r="P88" s="43">
        <v>22848476</v>
      </c>
      <c r="Q88" s="21"/>
      <c r="R88" s="21"/>
      <c r="S88" s="44"/>
      <c r="U88" s="21"/>
    </row>
    <row r="89" spans="1:21" ht="16.5" customHeight="1" thickTop="1" thickBot="1">
      <c r="B89" s="365">
        <f t="shared" si="9"/>
        <v>73</v>
      </c>
      <c r="C89" s="366" t="s">
        <v>132</v>
      </c>
      <c r="D89" s="367" t="s">
        <v>16</v>
      </c>
      <c r="E89" s="368">
        <v>34288</v>
      </c>
      <c r="F89" s="369">
        <v>44314</v>
      </c>
      <c r="G89" s="370">
        <v>4.0220000000000002</v>
      </c>
      <c r="H89" s="371">
        <v>103.224</v>
      </c>
      <c r="I89" s="371">
        <v>100.517</v>
      </c>
      <c r="J89" s="371">
        <v>100.548</v>
      </c>
      <c r="K89" s="17"/>
      <c r="L89" s="51"/>
      <c r="M89" s="18"/>
      <c r="N89" s="68"/>
      <c r="O89" s="329"/>
      <c r="P89" s="43">
        <v>72247199</v>
      </c>
      <c r="Q89" s="21"/>
      <c r="R89" s="21"/>
      <c r="S89" s="44"/>
      <c r="U89" s="21"/>
    </row>
    <row r="90" spans="1:21" ht="13.5" customHeight="1" thickTop="1" thickBot="1">
      <c r="A90" s="5" t="s">
        <v>83</v>
      </c>
      <c r="B90" s="584" t="s">
        <v>133</v>
      </c>
      <c r="C90" s="585"/>
      <c r="D90" s="585"/>
      <c r="E90" s="585"/>
      <c r="F90" s="585"/>
      <c r="G90" s="585"/>
      <c r="H90" s="585"/>
      <c r="I90" s="585"/>
      <c r="J90" s="586"/>
      <c r="K90" s="17"/>
      <c r="L90" s="18"/>
      <c r="M90" s="19"/>
      <c r="N90" s="18"/>
      <c r="O90" s="372"/>
      <c r="P90" s="373"/>
      <c r="Q90" s="21" t="e">
        <f t="shared" ref="Q90:Q138" si="10">+(J90-I90)/I90</f>
        <v>#DIV/0!</v>
      </c>
      <c r="R90" s="21"/>
      <c r="S90" s="22"/>
      <c r="U90" s="21"/>
    </row>
    <row r="91" spans="1:21" ht="20.25" customHeight="1" thickTop="1" thickBot="1">
      <c r="A91" s="5" t="s">
        <v>83</v>
      </c>
      <c r="B91" s="374">
        <v>74</v>
      </c>
      <c r="C91" s="375" t="s">
        <v>134</v>
      </c>
      <c r="D91" s="330" t="s">
        <v>58</v>
      </c>
      <c r="E91" s="376">
        <v>39762</v>
      </c>
      <c r="F91" s="377">
        <v>43966</v>
      </c>
      <c r="G91" s="351">
        <v>3.7890000000000001</v>
      </c>
      <c r="H91" s="16">
        <v>108.188</v>
      </c>
      <c r="I91" s="16">
        <v>109.777</v>
      </c>
      <c r="J91" s="16">
        <v>109.815</v>
      </c>
      <c r="K91" s="1"/>
      <c r="L91" s="378"/>
      <c r="M91" s="2"/>
      <c r="N91" s="372"/>
      <c r="O91" s="379"/>
      <c r="P91" s="380">
        <v>3130303</v>
      </c>
      <c r="Q91" s="21" t="e">
        <f>+(I91-#REF!)/#REF!</f>
        <v>#REF!</v>
      </c>
      <c r="R91" s="21"/>
      <c r="S91" s="44">
        <v>2213361</v>
      </c>
      <c r="U91" s="21"/>
    </row>
    <row r="92" spans="1:21" ht="16.5" customHeight="1" thickTop="1" thickBot="1">
      <c r="B92" s="374">
        <f t="shared" ref="B92:B93" si="11">B91+1</f>
        <v>75</v>
      </c>
      <c r="C92" s="381" t="s">
        <v>135</v>
      </c>
      <c r="D92" s="382" t="s">
        <v>136</v>
      </c>
      <c r="E92" s="383">
        <v>40543</v>
      </c>
      <c r="F92" s="355">
        <v>43980</v>
      </c>
      <c r="G92" s="384">
        <v>5.8769999999999998</v>
      </c>
      <c r="H92" s="29">
        <v>105.789</v>
      </c>
      <c r="I92" s="385">
        <v>107.815</v>
      </c>
      <c r="J92" s="385">
        <v>107.85899999999999</v>
      </c>
      <c r="K92" s="17"/>
      <c r="L92" s="51"/>
      <c r="M92" s="18"/>
      <c r="N92" s="161"/>
      <c r="O92" s="379"/>
      <c r="P92" s="235">
        <v>8811822</v>
      </c>
      <c r="Q92" s="21" t="e">
        <f>+(I92-#REF!)/#REF!</f>
        <v>#REF!</v>
      </c>
      <c r="R92" s="21"/>
      <c r="S92" s="22">
        <v>6968507</v>
      </c>
      <c r="U92" s="21"/>
    </row>
    <row r="93" spans="1:21" ht="16.5" customHeight="1" thickTop="1" thickBot="1">
      <c r="B93" s="386">
        <f t="shared" si="11"/>
        <v>76</v>
      </c>
      <c r="C93" s="387" t="s">
        <v>137</v>
      </c>
      <c r="D93" s="388" t="s">
        <v>18</v>
      </c>
      <c r="E93" s="389">
        <v>42024</v>
      </c>
      <c r="F93" s="390">
        <v>43980</v>
      </c>
      <c r="G93" s="391">
        <v>4.827</v>
      </c>
      <c r="H93" s="392">
        <v>107.316</v>
      </c>
      <c r="I93" s="393">
        <v>109.14400000000001</v>
      </c>
      <c r="J93" s="393">
        <v>109.18300000000001</v>
      </c>
      <c r="K93" s="17"/>
      <c r="L93" s="51"/>
      <c r="M93" s="18"/>
      <c r="N93" s="161"/>
      <c r="O93" s="379"/>
      <c r="P93" s="235">
        <v>4339718</v>
      </c>
      <c r="Q93" s="21" t="e">
        <f>+(I93-#REF!)/#REF!</f>
        <v>#REF!</v>
      </c>
      <c r="R93" s="21"/>
      <c r="S93" s="22">
        <v>3507637</v>
      </c>
      <c r="U93" s="21"/>
    </row>
    <row r="94" spans="1:21" s="2" customFormat="1" ht="16.5" customHeight="1" thickTop="1" thickBot="1">
      <c r="A94" s="5"/>
      <c r="B94" s="584" t="s">
        <v>138</v>
      </c>
      <c r="C94" s="585"/>
      <c r="D94" s="585"/>
      <c r="E94" s="585"/>
      <c r="F94" s="585"/>
      <c r="G94" s="585"/>
      <c r="H94" s="585"/>
      <c r="I94" s="585"/>
      <c r="J94" s="586"/>
      <c r="K94" s="17"/>
      <c r="L94" s="394"/>
      <c r="M94" s="18"/>
      <c r="N94" s="68"/>
      <c r="O94" s="395"/>
      <c r="P94" s="235"/>
      <c r="Q94" s="21" t="e">
        <f t="shared" si="10"/>
        <v>#DIV/0!</v>
      </c>
      <c r="R94" s="21"/>
      <c r="S94" s="234"/>
      <c r="U94" s="21"/>
    </row>
    <row r="95" spans="1:21" s="2" customFormat="1" ht="16.5" customHeight="1" thickTop="1" thickBot="1">
      <c r="A95" s="5"/>
      <c r="B95" s="396">
        <v>77</v>
      </c>
      <c r="C95" s="397" t="s">
        <v>139</v>
      </c>
      <c r="D95" s="398" t="s">
        <v>136</v>
      </c>
      <c r="E95" s="399">
        <v>43350</v>
      </c>
      <c r="F95" s="400">
        <v>43980</v>
      </c>
      <c r="G95" s="401">
        <v>8.5890000000000004</v>
      </c>
      <c r="H95" s="402">
        <v>111.81100000000001</v>
      </c>
      <c r="I95" s="402">
        <v>114.544</v>
      </c>
      <c r="J95" s="402">
        <v>114.676</v>
      </c>
      <c r="K95" s="17"/>
      <c r="L95" s="51"/>
      <c r="M95" s="18"/>
      <c r="N95" s="352"/>
      <c r="O95" s="403" t="s">
        <v>76</v>
      </c>
      <c r="P95" s="94">
        <v>10102898</v>
      </c>
      <c r="Q95" s="21">
        <f t="shared" si="10"/>
        <v>1.1523955859757387E-3</v>
      </c>
      <c r="R95" s="21"/>
      <c r="S95" s="234">
        <v>9459367</v>
      </c>
      <c r="U95" s="21"/>
    </row>
    <row r="96" spans="1:21" s="2" customFormat="1" ht="15" customHeight="1" thickTop="1" thickBot="1">
      <c r="A96" s="404"/>
      <c r="B96" s="642" t="s">
        <v>140</v>
      </c>
      <c r="C96" s="643"/>
      <c r="D96" s="643"/>
      <c r="E96" s="643"/>
      <c r="F96" s="643"/>
      <c r="G96" s="643"/>
      <c r="H96" s="643"/>
      <c r="I96" s="643"/>
      <c r="J96" s="643"/>
      <c r="K96" s="644"/>
      <c r="L96" s="18"/>
      <c r="M96" s="124"/>
      <c r="N96" s="18"/>
      <c r="O96" s="405"/>
      <c r="P96" s="406"/>
      <c r="Q96" s="21" t="e">
        <f t="shared" si="10"/>
        <v>#DIV/0!</v>
      </c>
      <c r="R96" s="21"/>
      <c r="S96" s="234"/>
      <c r="U96" s="21"/>
    </row>
    <row r="97" spans="1:21" s="2" customFormat="1" ht="16.5" customHeight="1" thickTop="1" thickBot="1">
      <c r="A97" s="5"/>
      <c r="B97" s="407">
        <v>78</v>
      </c>
      <c r="C97" s="408" t="s">
        <v>141</v>
      </c>
      <c r="D97" s="409" t="s">
        <v>32</v>
      </c>
      <c r="E97" s="410">
        <v>34561</v>
      </c>
      <c r="F97" s="411">
        <v>43942</v>
      </c>
      <c r="G97" s="412">
        <v>1.3979999999999999</v>
      </c>
      <c r="H97" s="16">
        <v>63.588999999999999</v>
      </c>
      <c r="I97" s="16">
        <v>63.851999999999997</v>
      </c>
      <c r="J97" s="16">
        <v>64.146000000000001</v>
      </c>
      <c r="K97" s="17"/>
      <c r="L97" s="18"/>
      <c r="M97" s="19"/>
      <c r="N97" s="18"/>
      <c r="O97" s="379"/>
      <c r="P97" s="86">
        <v>5894733</v>
      </c>
      <c r="Q97" s="21" t="e">
        <f>+(I97-#REF!)/#REF!</f>
        <v>#REF!</v>
      </c>
      <c r="R97" s="21"/>
      <c r="S97" s="234">
        <v>5281455</v>
      </c>
      <c r="U97" s="21"/>
    </row>
    <row r="98" spans="1:21" s="2" customFormat="1" ht="16.5" customHeight="1" thickTop="1" thickBot="1">
      <c r="A98" s="5"/>
      <c r="B98" s="413">
        <f>B97+1</f>
        <v>79</v>
      </c>
      <c r="C98" s="414" t="s">
        <v>142</v>
      </c>
      <c r="D98" s="415" t="s">
        <v>42</v>
      </c>
      <c r="E98" s="416">
        <v>105.764</v>
      </c>
      <c r="F98" s="318">
        <v>43980</v>
      </c>
      <c r="G98" s="417">
        <v>1.4319999999999999</v>
      </c>
      <c r="H98" s="418">
        <v>91.816000000000003</v>
      </c>
      <c r="I98" s="418">
        <v>91.983000000000004</v>
      </c>
      <c r="J98" s="418">
        <v>92.444999999999993</v>
      </c>
      <c r="K98" s="17"/>
      <c r="L98" s="18"/>
      <c r="M98" s="19"/>
      <c r="N98" s="18"/>
      <c r="O98" s="419"/>
      <c r="P98" s="86">
        <v>2145480</v>
      </c>
      <c r="Q98" s="21" t="e">
        <f>+(I98-#REF!)/#REF!</f>
        <v>#REF!</v>
      </c>
      <c r="R98" s="21"/>
      <c r="S98" s="234">
        <v>2006796</v>
      </c>
      <c r="U98" s="21"/>
    </row>
    <row r="99" spans="1:21" s="2" customFormat="1" ht="16.5" customHeight="1" thickTop="1" thickBot="1">
      <c r="A99" s="5"/>
      <c r="B99" s="413">
        <f t="shared" ref="B99:B103" si="12">B98+1</f>
        <v>80</v>
      </c>
      <c r="C99" s="414" t="s">
        <v>143</v>
      </c>
      <c r="D99" s="415" t="s">
        <v>118</v>
      </c>
      <c r="E99" s="416">
        <v>36367</v>
      </c>
      <c r="F99" s="318">
        <v>44291</v>
      </c>
      <c r="G99" s="417">
        <v>0.73</v>
      </c>
      <c r="H99" s="418">
        <v>18.327999999999999</v>
      </c>
      <c r="I99" s="418">
        <v>17.672000000000001</v>
      </c>
      <c r="J99" s="418">
        <v>17.710999999999999</v>
      </c>
      <c r="K99" s="418"/>
      <c r="L99" s="385"/>
      <c r="M99" s="418"/>
      <c r="N99" s="420"/>
      <c r="O99" s="421"/>
      <c r="P99" s="422">
        <v>1014934</v>
      </c>
      <c r="Q99" s="21" t="e">
        <f>+(I99-#REF!)/#REF!</f>
        <v>#REF!</v>
      </c>
      <c r="R99" s="21"/>
      <c r="S99" s="234">
        <v>1035282</v>
      </c>
      <c r="U99" s="21"/>
    </row>
    <row r="100" spans="1:21" s="2" customFormat="1" ht="16.5" customHeight="1" thickTop="1" thickBot="1">
      <c r="A100" s="5"/>
      <c r="B100" s="423">
        <f t="shared" si="12"/>
        <v>81</v>
      </c>
      <c r="C100" s="424" t="s">
        <v>144</v>
      </c>
      <c r="D100" s="425" t="s">
        <v>124</v>
      </c>
      <c r="E100" s="426">
        <v>36857</v>
      </c>
      <c r="F100" s="318">
        <v>44281</v>
      </c>
      <c r="G100" s="427">
        <v>5.2160000000000002</v>
      </c>
      <c r="H100" s="418">
        <v>279.68200000000002</v>
      </c>
      <c r="I100" s="418">
        <v>287.08300000000003</v>
      </c>
      <c r="J100" s="418">
        <v>288.44400000000002</v>
      </c>
      <c r="K100" s="17"/>
      <c r="L100" s="18"/>
      <c r="M100" s="19"/>
      <c r="N100" s="18"/>
      <c r="O100" s="428"/>
      <c r="P100" s="86">
        <v>13164005</v>
      </c>
      <c r="Q100" s="21" t="e">
        <f>+(I100-#REF!)/#REF!</f>
        <v>#REF!</v>
      </c>
      <c r="R100" s="21"/>
      <c r="S100" s="234">
        <v>13379988</v>
      </c>
      <c r="U100" s="21"/>
    </row>
    <row r="101" spans="1:21" s="2" customFormat="1" ht="14.25" customHeight="1" thickTop="1" thickBot="1">
      <c r="A101" s="5"/>
      <c r="B101" s="429">
        <f t="shared" si="12"/>
        <v>82</v>
      </c>
      <c r="C101" s="424" t="s">
        <v>145</v>
      </c>
      <c r="D101" s="430" t="s">
        <v>45</v>
      </c>
      <c r="E101" s="426">
        <v>38777</v>
      </c>
      <c r="F101" s="318">
        <v>43980</v>
      </c>
      <c r="G101" s="427">
        <v>40.290999999999997</v>
      </c>
      <c r="H101" s="418">
        <v>2222.7339999999999</v>
      </c>
      <c r="I101" s="418">
        <v>2256.5079999999998</v>
      </c>
      <c r="J101" s="418">
        <v>2248.953</v>
      </c>
      <c r="K101" s="86"/>
      <c r="M101" s="19"/>
      <c r="N101" s="18"/>
      <c r="O101" s="428"/>
      <c r="P101" s="86">
        <v>1907112</v>
      </c>
      <c r="Q101" s="21" t="e">
        <f>+(I101-#REF!)/#REF!</f>
        <v>#REF!</v>
      </c>
      <c r="R101" s="21"/>
      <c r="S101" s="234">
        <v>2249753</v>
      </c>
      <c r="U101" s="21"/>
    </row>
    <row r="102" spans="1:21" s="2" customFormat="1" ht="17.25" customHeight="1" thickTop="1" thickBot="1">
      <c r="A102" s="5"/>
      <c r="B102" s="429">
        <f t="shared" si="12"/>
        <v>83</v>
      </c>
      <c r="C102" s="424" t="s">
        <v>146</v>
      </c>
      <c r="D102" s="312" t="s">
        <v>18</v>
      </c>
      <c r="E102" s="426">
        <v>34423</v>
      </c>
      <c r="F102" s="318">
        <v>43964</v>
      </c>
      <c r="G102" s="427">
        <v>3.0910000000000002</v>
      </c>
      <c r="H102" s="420">
        <v>75.191000000000003</v>
      </c>
      <c r="I102" s="420">
        <v>72.003</v>
      </c>
      <c r="J102" s="420">
        <v>72.501999999999995</v>
      </c>
      <c r="K102" s="17"/>
      <c r="L102" s="18"/>
      <c r="M102" s="19"/>
      <c r="N102" s="18"/>
      <c r="O102" s="379"/>
      <c r="P102" s="86">
        <v>1209873</v>
      </c>
      <c r="Q102" s="21" t="e">
        <f>+(I102-#REF!)/#REF!</f>
        <v>#REF!</v>
      </c>
      <c r="R102" s="21"/>
      <c r="S102" s="234">
        <v>1230568</v>
      </c>
      <c r="U102" s="21"/>
    </row>
    <row r="103" spans="1:21" s="2" customFormat="1" ht="16.5" customHeight="1" thickTop="1" thickBot="1">
      <c r="A103" s="5"/>
      <c r="B103" s="429">
        <f t="shared" si="12"/>
        <v>84</v>
      </c>
      <c r="C103" s="424" t="s">
        <v>147</v>
      </c>
      <c r="D103" s="312" t="s">
        <v>18</v>
      </c>
      <c r="E103" s="426">
        <v>34731</v>
      </c>
      <c r="F103" s="318">
        <v>43963</v>
      </c>
      <c r="G103" s="427">
        <v>2.2879999999999998</v>
      </c>
      <c r="H103" s="420">
        <v>56.835999999999999</v>
      </c>
      <c r="I103" s="420">
        <v>56.27</v>
      </c>
      <c r="J103" s="420">
        <v>56.475999999999999</v>
      </c>
      <c r="K103" s="17"/>
      <c r="L103" s="18"/>
      <c r="M103" s="19"/>
      <c r="N103" s="18"/>
      <c r="O103" s="379"/>
      <c r="P103" s="86">
        <v>1110258</v>
      </c>
      <c r="Q103" s="21" t="e">
        <f>+(I103-#REF!)/#REF!</f>
        <v>#REF!</v>
      </c>
      <c r="R103" s="21"/>
      <c r="S103" s="234">
        <v>1131852</v>
      </c>
      <c r="U103" s="21"/>
    </row>
    <row r="104" spans="1:21" s="2" customFormat="1" ht="16.5" customHeight="1" thickTop="1" thickBot="1">
      <c r="A104" s="5"/>
      <c r="B104" s="315">
        <f>B103+1</f>
        <v>85</v>
      </c>
      <c r="C104" s="431" t="s">
        <v>148</v>
      </c>
      <c r="D104" s="432" t="s">
        <v>16</v>
      </c>
      <c r="E104" s="433">
        <v>36297</v>
      </c>
      <c r="F104" s="355">
        <v>43962</v>
      </c>
      <c r="G104" s="434">
        <v>0.76100000000000001</v>
      </c>
      <c r="H104" s="435">
        <v>108.247</v>
      </c>
      <c r="I104" s="435">
        <v>106.00700000000001</v>
      </c>
      <c r="J104" s="435">
        <v>106.157</v>
      </c>
      <c r="K104" s="436"/>
      <c r="L104" s="437"/>
      <c r="M104" s="19"/>
      <c r="N104" s="437"/>
      <c r="O104" s="379"/>
      <c r="P104" s="422">
        <v>984505</v>
      </c>
      <c r="Q104" s="21" t="e">
        <f>+(I104-#REF!)/#REF!</f>
        <v>#REF!</v>
      </c>
      <c r="R104" s="21"/>
      <c r="S104" s="234">
        <v>970704</v>
      </c>
      <c r="U104" s="21"/>
    </row>
    <row r="105" spans="1:21" s="2" customFormat="1" ht="18" customHeight="1" thickTop="1" thickBot="1">
      <c r="A105" s="5"/>
      <c r="B105" s="584" t="s">
        <v>149</v>
      </c>
      <c r="C105" s="585"/>
      <c r="D105" s="585"/>
      <c r="E105" s="585"/>
      <c r="F105" s="585"/>
      <c r="G105" s="585"/>
      <c r="H105" s="585"/>
      <c r="I105" s="585"/>
      <c r="J105" s="586"/>
      <c r="K105" s="1"/>
      <c r="M105" s="218"/>
      <c r="O105" s="438"/>
      <c r="P105" s="68"/>
      <c r="Q105" s="21" t="e">
        <f t="shared" si="10"/>
        <v>#DIV/0!</v>
      </c>
      <c r="R105" s="21"/>
      <c r="U105" s="21"/>
    </row>
    <row r="106" spans="1:21" s="2" customFormat="1" ht="16.5" customHeight="1" thickTop="1" thickBot="1">
      <c r="A106" s="5"/>
      <c r="B106" s="439">
        <f>B104+1</f>
        <v>86</v>
      </c>
      <c r="C106" s="440" t="s">
        <v>150</v>
      </c>
      <c r="D106" s="430" t="s">
        <v>32</v>
      </c>
      <c r="E106" s="426">
        <v>1867429</v>
      </c>
      <c r="F106" s="318">
        <v>43956</v>
      </c>
      <c r="G106" s="427">
        <v>0.32300000000000001</v>
      </c>
      <c r="H106" s="441">
        <v>11.629</v>
      </c>
      <c r="I106" s="442">
        <v>11.757</v>
      </c>
      <c r="J106" s="442">
        <v>11.802</v>
      </c>
      <c r="K106" s="17"/>
      <c r="L106" s="51"/>
      <c r="M106" s="18"/>
      <c r="N106" s="87"/>
      <c r="O106" s="379"/>
      <c r="P106" s="177">
        <v>376755</v>
      </c>
      <c r="Q106" s="21" t="e">
        <f>+(I106-#REF!)/#REF!</f>
        <v>#REF!</v>
      </c>
      <c r="R106" s="21"/>
      <c r="S106" s="234">
        <v>376567</v>
      </c>
      <c r="U106" s="21"/>
    </row>
    <row r="107" spans="1:21" s="2" customFormat="1" ht="17.25" customHeight="1" thickTop="1" thickBot="1">
      <c r="A107" s="443"/>
      <c r="B107" s="439">
        <f>B106+1</f>
        <v>87</v>
      </c>
      <c r="C107" s="440" t="s">
        <v>151</v>
      </c>
      <c r="D107" s="430" t="s">
        <v>32</v>
      </c>
      <c r="E107" s="426">
        <v>39084</v>
      </c>
      <c r="F107" s="318">
        <v>43956</v>
      </c>
      <c r="G107" s="427">
        <v>0.28899999999999998</v>
      </c>
      <c r="H107" s="418">
        <v>13.786</v>
      </c>
      <c r="I107" s="418">
        <v>14.372999999999999</v>
      </c>
      <c r="J107" s="418">
        <v>14.449</v>
      </c>
      <c r="K107" s="17"/>
      <c r="L107" s="51"/>
      <c r="M107" s="18"/>
      <c r="N107" s="87"/>
      <c r="O107" s="379"/>
      <c r="P107" s="177">
        <v>3166346</v>
      </c>
      <c r="Q107" s="21" t="e">
        <f>+(I107-#REF!)/#REF!</f>
        <v>#REF!</v>
      </c>
      <c r="R107" s="21"/>
      <c r="S107" s="234">
        <v>1403190</v>
      </c>
      <c r="U107" s="21"/>
    </row>
    <row r="108" spans="1:21" s="2" customFormat="1" ht="16.5" customHeight="1" thickTop="1" thickBot="1">
      <c r="A108" s="5"/>
      <c r="B108" s="439">
        <f t="shared" ref="B108:B119" si="13">B107+1</f>
        <v>88</v>
      </c>
      <c r="C108" s="444" t="s">
        <v>152</v>
      </c>
      <c r="D108" s="425" t="s">
        <v>110</v>
      </c>
      <c r="E108" s="426">
        <v>39994</v>
      </c>
      <c r="F108" s="318">
        <v>43969</v>
      </c>
      <c r="G108" s="427">
        <v>0.39700000000000002</v>
      </c>
      <c r="H108" s="418">
        <v>15.164999999999999</v>
      </c>
      <c r="I108" s="418">
        <v>15.525</v>
      </c>
      <c r="J108" s="418">
        <v>15.577999999999999</v>
      </c>
      <c r="K108" s="17"/>
      <c r="L108" s="51"/>
      <c r="M108" s="18"/>
      <c r="N108" s="87"/>
      <c r="O108" s="445"/>
      <c r="P108" s="177">
        <v>44599782</v>
      </c>
      <c r="Q108" s="21" t="e">
        <f>+(I108-#REF!)/#REF!</f>
        <v>#REF!</v>
      </c>
      <c r="R108" s="21"/>
      <c r="S108" s="234">
        <v>44771959</v>
      </c>
      <c r="U108" s="21"/>
    </row>
    <row r="109" spans="1:21" s="2" customFormat="1" ht="15.75" customHeight="1" thickTop="1" thickBot="1">
      <c r="A109" s="5"/>
      <c r="B109" s="439">
        <f t="shared" si="13"/>
        <v>89</v>
      </c>
      <c r="C109" s="444" t="s">
        <v>153</v>
      </c>
      <c r="D109" s="430" t="s">
        <v>110</v>
      </c>
      <c r="E109" s="426">
        <v>40848</v>
      </c>
      <c r="F109" s="318">
        <v>43969</v>
      </c>
      <c r="G109" s="427">
        <v>0.46899999999999997</v>
      </c>
      <c r="H109" s="418">
        <v>13.507999999999999</v>
      </c>
      <c r="I109" s="418">
        <v>13.755000000000001</v>
      </c>
      <c r="J109" s="418">
        <v>13.791</v>
      </c>
      <c r="K109" s="17"/>
      <c r="L109" s="51"/>
      <c r="M109" s="18"/>
      <c r="N109" s="87"/>
      <c r="O109" s="379"/>
      <c r="P109" s="177">
        <v>17680743</v>
      </c>
      <c r="Q109" s="21" t="e">
        <f>+(I109-#REF!)/#REF!</f>
        <v>#REF!</v>
      </c>
      <c r="R109" s="21"/>
      <c r="S109" s="234">
        <v>15894318</v>
      </c>
      <c r="U109" s="21"/>
    </row>
    <row r="110" spans="1:21" s="2" customFormat="1" ht="16.5" customHeight="1" thickTop="1" thickBot="1">
      <c r="A110" s="5"/>
      <c r="B110" s="439">
        <f t="shared" si="13"/>
        <v>90</v>
      </c>
      <c r="C110" s="446" t="s">
        <v>154</v>
      </c>
      <c r="D110" s="425" t="s">
        <v>42</v>
      </c>
      <c r="E110" s="426">
        <v>39175</v>
      </c>
      <c r="F110" s="318">
        <v>43980</v>
      </c>
      <c r="G110" s="427">
        <v>6.1740000000000004</v>
      </c>
      <c r="H110" s="418">
        <v>149.845</v>
      </c>
      <c r="I110" s="418">
        <v>146.40799999999999</v>
      </c>
      <c r="J110" s="418">
        <v>147.20400000000001</v>
      </c>
      <c r="K110" s="17"/>
      <c r="L110" s="447"/>
      <c r="M110" s="18"/>
      <c r="N110" s="87"/>
      <c r="O110" s="379"/>
      <c r="P110" s="448">
        <v>147204</v>
      </c>
      <c r="Q110" s="21" t="e">
        <f>+(I110-#REF!)/#REF!</f>
        <v>#REF!</v>
      </c>
      <c r="R110" s="21"/>
      <c r="S110" s="234">
        <v>147984</v>
      </c>
      <c r="U110" s="21"/>
    </row>
    <row r="111" spans="1:21" s="81" customFormat="1" ht="15" customHeight="1" thickTop="1" thickBot="1">
      <c r="B111" s="439">
        <f t="shared" si="13"/>
        <v>91</v>
      </c>
      <c r="C111" s="449" t="s">
        <v>155</v>
      </c>
      <c r="D111" s="450" t="s">
        <v>36</v>
      </c>
      <c r="E111" s="426">
        <v>40708</v>
      </c>
      <c r="F111" s="318">
        <v>43979</v>
      </c>
      <c r="G111" s="451">
        <v>0.04</v>
      </c>
      <c r="H111" s="452">
        <v>9.234</v>
      </c>
      <c r="I111" s="452">
        <v>9.3469999999999995</v>
      </c>
      <c r="J111" s="452">
        <v>9.4120000000000008</v>
      </c>
      <c r="K111" s="17"/>
      <c r="L111" s="51"/>
      <c r="M111" s="18"/>
      <c r="N111" s="87"/>
      <c r="O111" s="453"/>
      <c r="P111" s="177">
        <v>587530</v>
      </c>
      <c r="Q111" s="21" t="e">
        <f>+(I111-#REF!)/#REF!</f>
        <v>#REF!</v>
      </c>
      <c r="R111" s="21"/>
      <c r="S111" s="80">
        <v>591806</v>
      </c>
    </row>
    <row r="112" spans="1:21" ht="16.5" customHeight="1" thickTop="1" thickBot="1">
      <c r="B112" s="439">
        <f t="shared" si="13"/>
        <v>92</v>
      </c>
      <c r="C112" s="454" t="s">
        <v>156</v>
      </c>
      <c r="D112" s="312" t="s">
        <v>18</v>
      </c>
      <c r="E112" s="426">
        <v>39699</v>
      </c>
      <c r="F112" s="318">
        <v>43979</v>
      </c>
      <c r="G112" s="451">
        <v>5.6920000000000002</v>
      </c>
      <c r="H112" s="455">
        <v>9.0589999999999993</v>
      </c>
      <c r="I112" s="455">
        <v>99.759</v>
      </c>
      <c r="J112" s="455">
        <v>100.435</v>
      </c>
      <c r="K112" s="17"/>
      <c r="L112" s="51"/>
      <c r="M112" s="18"/>
      <c r="N112" s="87"/>
      <c r="O112" s="456"/>
      <c r="P112" s="177">
        <v>217769</v>
      </c>
      <c r="Q112" s="21" t="e">
        <f>+(I112-#REF!)/#REF!</f>
        <v>#REF!</v>
      </c>
      <c r="R112" s="21"/>
      <c r="S112" s="22">
        <v>170496</v>
      </c>
      <c r="U112" s="21"/>
    </row>
    <row r="113" spans="1:21" ht="16.5" customHeight="1" thickTop="1" thickBot="1">
      <c r="B113" s="439">
        <f t="shared" si="13"/>
        <v>93</v>
      </c>
      <c r="C113" s="457" t="s">
        <v>157</v>
      </c>
      <c r="D113" s="458" t="s">
        <v>38</v>
      </c>
      <c r="E113" s="459">
        <v>40725</v>
      </c>
      <c r="F113" s="460">
        <v>43955</v>
      </c>
      <c r="G113" s="384">
        <v>0.60499999999999998</v>
      </c>
      <c r="H113" s="418">
        <v>77.257999999999996</v>
      </c>
      <c r="I113" s="418">
        <v>75.900000000000006</v>
      </c>
      <c r="J113" s="418">
        <v>76.308999999999997</v>
      </c>
      <c r="K113" s="17"/>
      <c r="L113" s="18"/>
      <c r="M113" s="19"/>
      <c r="N113" s="18"/>
      <c r="O113" s="379"/>
      <c r="P113" s="177">
        <v>495630</v>
      </c>
      <c r="Q113" s="21" t="e">
        <f>+(I113-#REF!)/#REF!</f>
        <v>#REF!</v>
      </c>
      <c r="R113" s="21"/>
      <c r="S113" s="22">
        <v>377766</v>
      </c>
      <c r="U113" s="21"/>
    </row>
    <row r="114" spans="1:21" ht="16.5" customHeight="1" thickTop="1" thickBot="1">
      <c r="A114" s="5" t="s">
        <v>83</v>
      </c>
      <c r="B114" s="439">
        <f t="shared" si="13"/>
        <v>94</v>
      </c>
      <c r="C114" s="457" t="s">
        <v>158</v>
      </c>
      <c r="D114" s="458" t="s">
        <v>38</v>
      </c>
      <c r="E114" s="461">
        <v>40725</v>
      </c>
      <c r="F114" s="460">
        <v>43250</v>
      </c>
      <c r="G114" s="462">
        <v>0.59899999999999998</v>
      </c>
      <c r="H114" s="452">
        <v>76.965999999999994</v>
      </c>
      <c r="I114" s="452">
        <v>76.596000000000004</v>
      </c>
      <c r="J114" s="452">
        <v>76.938000000000002</v>
      </c>
      <c r="K114" s="17"/>
      <c r="L114" s="18"/>
      <c r="M114" s="19"/>
      <c r="N114" s="18"/>
      <c r="O114" s="428"/>
      <c r="P114" s="177">
        <v>190578</v>
      </c>
      <c r="Q114" s="21" t="e">
        <f>+(I114-#REF!)/#REF!</f>
        <v>#REF!</v>
      </c>
      <c r="R114" s="21"/>
      <c r="S114" s="22">
        <v>134603</v>
      </c>
      <c r="U114" s="21"/>
    </row>
    <row r="115" spans="1:21" s="81" customFormat="1" ht="16.5" customHeight="1" thickTop="1" thickBot="1">
      <c r="B115" s="439">
        <f t="shared" si="13"/>
        <v>95</v>
      </c>
      <c r="C115" s="463" t="s">
        <v>159</v>
      </c>
      <c r="D115" s="464" t="s">
        <v>40</v>
      </c>
      <c r="E115" s="465">
        <v>40910</v>
      </c>
      <c r="F115" s="318">
        <v>43980</v>
      </c>
      <c r="G115" s="466">
        <v>3.9009999999999998</v>
      </c>
      <c r="H115" s="452">
        <v>99.850999999999999</v>
      </c>
      <c r="I115" s="452">
        <v>101.83799999999999</v>
      </c>
      <c r="J115" s="452">
        <v>101.83</v>
      </c>
      <c r="K115" s="467"/>
      <c r="L115" s="468"/>
      <c r="M115" s="469"/>
      <c r="N115" s="470"/>
      <c r="O115" s="456"/>
      <c r="P115" s="177">
        <v>2004721</v>
      </c>
      <c r="Q115" s="21" t="e">
        <f>+(I115-#REF!)/#REF!</f>
        <v>#REF!</v>
      </c>
      <c r="R115" s="21"/>
      <c r="S115" s="80">
        <v>1941013</v>
      </c>
      <c r="U115" s="21"/>
    </row>
    <row r="116" spans="1:21" ht="16.5" customHeight="1" thickTop="1" thickBot="1">
      <c r="B116" s="439">
        <f t="shared" si="13"/>
        <v>96</v>
      </c>
      <c r="C116" s="457" t="s">
        <v>160</v>
      </c>
      <c r="D116" s="317" t="s">
        <v>16</v>
      </c>
      <c r="E116" s="459">
        <v>41904</v>
      </c>
      <c r="F116" s="471">
        <v>43929</v>
      </c>
      <c r="G116" s="384">
        <v>1.83</v>
      </c>
      <c r="H116" s="418">
        <v>89.948999999999998</v>
      </c>
      <c r="I116" s="418">
        <v>90.763000000000005</v>
      </c>
      <c r="J116" s="418">
        <v>91.361000000000004</v>
      </c>
      <c r="K116" s="17"/>
      <c r="L116" s="18"/>
      <c r="M116" s="19"/>
      <c r="N116" s="18"/>
      <c r="O116" s="379"/>
      <c r="P116" s="177">
        <v>5263439</v>
      </c>
      <c r="Q116" s="21" t="e">
        <f>+(I116-#REF!)/#REF!</f>
        <v>#REF!</v>
      </c>
      <c r="R116" s="21"/>
      <c r="S116" s="22">
        <v>4684333</v>
      </c>
      <c r="U116" s="21"/>
    </row>
    <row r="117" spans="1:21" s="81" customFormat="1" ht="16.5" customHeight="1" thickTop="1" thickBot="1">
      <c r="B117" s="439">
        <f t="shared" si="13"/>
        <v>97</v>
      </c>
      <c r="C117" s="463" t="s">
        <v>161</v>
      </c>
      <c r="D117" s="464" t="s">
        <v>36</v>
      </c>
      <c r="E117" s="472">
        <v>42741</v>
      </c>
      <c r="F117" s="318" t="s">
        <v>162</v>
      </c>
      <c r="G117" s="466" t="s">
        <v>162</v>
      </c>
      <c r="H117" s="418">
        <v>10.141</v>
      </c>
      <c r="I117" s="418">
        <v>9.9779999999999998</v>
      </c>
      <c r="J117" s="418">
        <v>10.069000000000001</v>
      </c>
      <c r="K117" s="467"/>
      <c r="L117" s="468"/>
      <c r="M117" s="469"/>
      <c r="N117" s="470"/>
      <c r="O117" s="456"/>
      <c r="P117" s="177">
        <v>1988734</v>
      </c>
      <c r="Q117" s="21" t="e">
        <f>+(I117-#REF!)/#REF!</f>
        <v>#REF!</v>
      </c>
      <c r="R117" s="21"/>
      <c r="S117" s="80">
        <v>609878</v>
      </c>
      <c r="U117" s="21"/>
    </row>
    <row r="118" spans="1:21" ht="16.5" customHeight="1" thickBot="1">
      <c r="B118" s="439">
        <f t="shared" si="13"/>
        <v>98</v>
      </c>
      <c r="C118" s="473" t="s">
        <v>163</v>
      </c>
      <c r="D118" s="345" t="s">
        <v>28</v>
      </c>
      <c r="E118" s="214">
        <v>43087</v>
      </c>
      <c r="F118" s="474">
        <v>44231</v>
      </c>
      <c r="G118" s="475">
        <v>1.4510000000000001</v>
      </c>
      <c r="H118" s="418">
        <v>96.667000000000002</v>
      </c>
      <c r="I118" s="418">
        <v>97.691999999999993</v>
      </c>
      <c r="J118" s="418">
        <v>97.698999999999998</v>
      </c>
      <c r="K118" s="476"/>
      <c r="L118" s="477"/>
      <c r="M118" s="478"/>
      <c r="N118" s="477"/>
      <c r="O118" s="479"/>
      <c r="P118" s="480">
        <v>3083376</v>
      </c>
      <c r="Q118" s="21" t="e">
        <f>+(I118-#REF!)/#REF!</f>
        <v>#REF!</v>
      </c>
      <c r="R118" s="21"/>
      <c r="S118" s="22">
        <v>2164176</v>
      </c>
      <c r="U118" s="21"/>
    </row>
    <row r="119" spans="1:21" ht="16.5" customHeight="1" thickBot="1">
      <c r="B119" s="481">
        <f t="shared" si="13"/>
        <v>99</v>
      </c>
      <c r="C119" s="482" t="s">
        <v>164</v>
      </c>
      <c r="D119" s="292" t="s">
        <v>14</v>
      </c>
      <c r="E119" s="369">
        <v>39097</v>
      </c>
      <c r="F119" s="483">
        <v>43942</v>
      </c>
      <c r="G119" s="484">
        <v>3.51</v>
      </c>
      <c r="H119" s="485">
        <v>140.96799999999999</v>
      </c>
      <c r="I119" s="485">
        <v>144.55099999999999</v>
      </c>
      <c r="J119" s="485">
        <v>145.566</v>
      </c>
      <c r="K119" s="486"/>
      <c r="L119" s="477"/>
      <c r="M119" s="478"/>
      <c r="N119" s="477"/>
      <c r="O119" s="479"/>
      <c r="P119" s="487">
        <v>72923920</v>
      </c>
      <c r="Q119" s="21" t="e">
        <f>+(I119-#REF!)/#REF!</f>
        <v>#REF!</v>
      </c>
      <c r="R119" s="21"/>
      <c r="S119" s="22">
        <v>64191735</v>
      </c>
      <c r="U119" s="21"/>
    </row>
    <row r="120" spans="1:21" ht="13.5" customHeight="1" thickTop="1" thickBot="1">
      <c r="B120" s="645" t="s">
        <v>165</v>
      </c>
      <c r="C120" s="614"/>
      <c r="D120" s="614"/>
      <c r="E120" s="614"/>
      <c r="F120" s="614"/>
      <c r="G120" s="614"/>
      <c r="H120" s="614"/>
      <c r="I120" s="614"/>
      <c r="J120" s="616"/>
      <c r="K120" s="488"/>
      <c r="M120" s="218"/>
      <c r="O120" s="6"/>
      <c r="P120" s="299"/>
      <c r="Q120" s="21" t="e">
        <f t="shared" si="10"/>
        <v>#DIV/0!</v>
      </c>
      <c r="R120" s="21"/>
      <c r="U120" s="21"/>
    </row>
    <row r="121" spans="1:21" ht="16.5" customHeight="1" thickTop="1" thickBot="1">
      <c r="B121" s="489">
        <f>+B119+1</f>
        <v>100</v>
      </c>
      <c r="C121" s="211" t="s">
        <v>166</v>
      </c>
      <c r="D121" s="212" t="s">
        <v>26</v>
      </c>
      <c r="E121" s="490">
        <v>40630</v>
      </c>
      <c r="F121" s="490">
        <v>43980</v>
      </c>
      <c r="G121" s="475">
        <v>1.325</v>
      </c>
      <c r="H121" s="131">
        <v>98.185000000000002</v>
      </c>
      <c r="I121" s="491">
        <v>101.24</v>
      </c>
      <c r="J121" s="491">
        <v>102.003</v>
      </c>
      <c r="K121" s="254" t="s">
        <v>88</v>
      </c>
      <c r="M121" s="227">
        <f>+(J121-I121)/I121</f>
        <v>7.5365468194390087E-3</v>
      </c>
      <c r="O121" s="254" t="s">
        <v>88</v>
      </c>
      <c r="P121" s="492">
        <v>243891</v>
      </c>
      <c r="Q121" s="21">
        <f t="shared" si="10"/>
        <v>7.5365468194390087E-3</v>
      </c>
      <c r="R121" s="21"/>
      <c r="S121" s="22">
        <v>315429</v>
      </c>
      <c r="U121" s="21"/>
    </row>
    <row r="122" spans="1:21" s="2" customFormat="1" ht="16.5" customHeight="1" thickTop="1" thickBot="1">
      <c r="A122" s="5"/>
      <c r="B122" s="489">
        <f>B121+1</f>
        <v>101</v>
      </c>
      <c r="C122" s="493" t="s">
        <v>167</v>
      </c>
      <c r="D122" s="458" t="s">
        <v>168</v>
      </c>
      <c r="E122" s="494">
        <v>40543</v>
      </c>
      <c r="F122" s="490">
        <v>43980</v>
      </c>
      <c r="G122" s="495">
        <v>0.69499999999999995</v>
      </c>
      <c r="H122" s="452">
        <v>115.85599999999999</v>
      </c>
      <c r="I122" s="452">
        <v>116.898</v>
      </c>
      <c r="J122" s="452">
        <v>117.619</v>
      </c>
      <c r="K122" s="226" t="s">
        <v>76</v>
      </c>
      <c r="M122" s="227" t="e">
        <f>+(#REF!-I122)/I122</f>
        <v>#REF!</v>
      </c>
      <c r="O122" s="226" t="s">
        <v>76</v>
      </c>
      <c r="P122" s="496">
        <v>755000</v>
      </c>
      <c r="Q122" s="21">
        <f t="shared" si="10"/>
        <v>6.1677701928177014E-3</v>
      </c>
      <c r="R122" s="21"/>
      <c r="S122" s="234">
        <v>753772</v>
      </c>
      <c r="U122" s="21"/>
    </row>
    <row r="123" spans="1:21" s="2" customFormat="1" ht="16.5" customHeight="1" thickTop="1" thickBot="1">
      <c r="A123" s="5"/>
      <c r="B123" s="489">
        <f t="shared" ref="B123:B137" si="14">B122+1</f>
        <v>102</v>
      </c>
      <c r="C123" s="444" t="s">
        <v>169</v>
      </c>
      <c r="D123" s="497" t="s">
        <v>168</v>
      </c>
      <c r="E123" s="498">
        <v>40543</v>
      </c>
      <c r="F123" s="490">
        <v>43245</v>
      </c>
      <c r="G123" s="499">
        <v>0.83299999999999996</v>
      </c>
      <c r="H123" s="452">
        <v>116.654</v>
      </c>
      <c r="I123" s="452">
        <v>118.443</v>
      </c>
      <c r="J123" s="452">
        <v>118.97799999999999</v>
      </c>
      <c r="K123" s="226" t="s">
        <v>76</v>
      </c>
      <c r="M123" s="227">
        <f t="shared" ref="M123:M128" si="15">+(J123-I123)/I123</f>
        <v>4.5169406381128192E-3</v>
      </c>
      <c r="O123" s="226" t="s">
        <v>76</v>
      </c>
      <c r="P123" s="86">
        <v>286382</v>
      </c>
      <c r="Q123" s="21">
        <f t="shared" si="10"/>
        <v>4.5169406381128192E-3</v>
      </c>
      <c r="R123" s="21"/>
      <c r="S123" s="234">
        <v>353734</v>
      </c>
      <c r="U123" s="21"/>
    </row>
    <row r="124" spans="1:21" s="2" customFormat="1" ht="17.25" customHeight="1" thickTop="1" thickBot="1">
      <c r="A124" s="5"/>
      <c r="B124" s="489">
        <f t="shared" si="14"/>
        <v>103</v>
      </c>
      <c r="C124" s="500" t="s">
        <v>170</v>
      </c>
      <c r="D124" s="430" t="s">
        <v>22</v>
      </c>
      <c r="E124" s="498">
        <v>38671</v>
      </c>
      <c r="F124" s="490">
        <v>43969</v>
      </c>
      <c r="G124" s="495">
        <v>4.0919999999999996</v>
      </c>
      <c r="H124" s="501">
        <v>189.9</v>
      </c>
      <c r="I124" s="501">
        <v>197.21100000000001</v>
      </c>
      <c r="J124" s="501">
        <v>195.898</v>
      </c>
      <c r="K124" s="231" t="s">
        <v>78</v>
      </c>
      <c r="M124" s="227">
        <f t="shared" si="15"/>
        <v>-6.657843629412236E-3</v>
      </c>
      <c r="O124" s="502" t="s">
        <v>78</v>
      </c>
      <c r="P124" s="448">
        <v>2473599</v>
      </c>
      <c r="Q124" s="21">
        <f t="shared" si="10"/>
        <v>-6.657843629412236E-3</v>
      </c>
      <c r="R124" s="21"/>
      <c r="S124" s="234">
        <v>2276408</v>
      </c>
      <c r="U124" s="21"/>
    </row>
    <row r="125" spans="1:21" s="2" customFormat="1" ht="16.5" customHeight="1" thickTop="1" thickBot="1">
      <c r="A125" s="5"/>
      <c r="B125" s="489">
        <f t="shared" si="14"/>
        <v>104</v>
      </c>
      <c r="C125" s="500" t="s">
        <v>171</v>
      </c>
      <c r="D125" s="430" t="s">
        <v>22</v>
      </c>
      <c r="E125" s="498">
        <v>38671</v>
      </c>
      <c r="F125" s="490">
        <v>43969</v>
      </c>
      <c r="G125" s="503">
        <v>3.5430000000000001</v>
      </c>
      <c r="H125" s="59">
        <v>174.32</v>
      </c>
      <c r="I125" s="504">
        <v>180.601</v>
      </c>
      <c r="J125" s="504">
        <v>180.137</v>
      </c>
      <c r="K125" s="132" t="s">
        <v>78</v>
      </c>
      <c r="L125" s="18"/>
      <c r="M125" s="19">
        <f t="shared" si="15"/>
        <v>-2.5691995060935359E-3</v>
      </c>
      <c r="N125" s="18"/>
      <c r="O125" s="502" t="s">
        <v>78</v>
      </c>
      <c r="P125" s="177">
        <v>2564071</v>
      </c>
      <c r="Q125" s="21">
        <f t="shared" si="10"/>
        <v>-2.5691995060935359E-3</v>
      </c>
      <c r="R125" s="21"/>
      <c r="S125" s="234">
        <v>2512890</v>
      </c>
      <c r="U125" s="21"/>
    </row>
    <row r="126" spans="1:21" s="2" customFormat="1" ht="16.5" customHeight="1" thickTop="1" thickBot="1">
      <c r="A126" s="5"/>
      <c r="B126" s="489">
        <f t="shared" si="14"/>
        <v>105</v>
      </c>
      <c r="C126" s="440" t="s">
        <v>172</v>
      </c>
      <c r="D126" s="430" t="s">
        <v>22</v>
      </c>
      <c r="E126" s="498">
        <v>38671</v>
      </c>
      <c r="F126" s="490">
        <v>43969</v>
      </c>
      <c r="G126" s="503">
        <v>4.3760000000000003</v>
      </c>
      <c r="H126" s="59">
        <v>166.989</v>
      </c>
      <c r="I126" s="504">
        <v>170.53700000000001</v>
      </c>
      <c r="J126" s="504">
        <v>170.249</v>
      </c>
      <c r="K126" s="132" t="s">
        <v>78</v>
      </c>
      <c r="L126" s="18"/>
      <c r="M126" s="19">
        <f t="shared" si="15"/>
        <v>-1.6887830793318218E-3</v>
      </c>
      <c r="N126" s="18"/>
      <c r="O126" s="505" t="s">
        <v>78</v>
      </c>
      <c r="P126" s="177">
        <v>6094242</v>
      </c>
      <c r="Q126" s="21">
        <f t="shared" si="10"/>
        <v>-1.6887830793318218E-3</v>
      </c>
      <c r="R126" s="21"/>
      <c r="S126" s="234">
        <v>6490675</v>
      </c>
      <c r="U126" s="21"/>
    </row>
    <row r="127" spans="1:21" s="2" customFormat="1" ht="16.5" customHeight="1" thickTop="1" thickBot="1">
      <c r="A127" s="5"/>
      <c r="B127" s="489">
        <f t="shared" si="14"/>
        <v>106</v>
      </c>
      <c r="C127" s="444" t="s">
        <v>173</v>
      </c>
      <c r="D127" s="430" t="s">
        <v>22</v>
      </c>
      <c r="E127" s="498">
        <v>40014</v>
      </c>
      <c r="F127" s="490">
        <v>43969</v>
      </c>
      <c r="G127" s="506">
        <v>0.21299999999999999</v>
      </c>
      <c r="H127" s="59">
        <v>23.32</v>
      </c>
      <c r="I127" s="504">
        <v>23.431000000000001</v>
      </c>
      <c r="J127" s="504">
        <v>23.266999999999999</v>
      </c>
      <c r="K127" s="231" t="s">
        <v>78</v>
      </c>
      <c r="M127" s="227">
        <f t="shared" si="15"/>
        <v>-6.9992744654518149E-3</v>
      </c>
      <c r="O127" s="502" t="s">
        <v>78</v>
      </c>
      <c r="P127" s="177">
        <v>2326646</v>
      </c>
      <c r="Q127" s="21">
        <f t="shared" si="10"/>
        <v>-6.9992744654518149E-3</v>
      </c>
      <c r="R127" s="21"/>
      <c r="S127" s="234">
        <v>2805379</v>
      </c>
      <c r="U127" s="21"/>
    </row>
    <row r="128" spans="1:21" s="2" customFormat="1" ht="16.5" customHeight="1" thickTop="1" thickBot="1">
      <c r="A128" s="5"/>
      <c r="B128" s="489">
        <f t="shared" si="14"/>
        <v>107</v>
      </c>
      <c r="C128" s="444" t="s">
        <v>174</v>
      </c>
      <c r="D128" s="430" t="s">
        <v>22</v>
      </c>
      <c r="E128" s="498">
        <v>40455</v>
      </c>
      <c r="F128" s="507" t="s">
        <v>175</v>
      </c>
      <c r="G128" s="506" t="s">
        <v>175</v>
      </c>
      <c r="H128" s="59">
        <v>140.70099999999999</v>
      </c>
      <c r="I128" s="504">
        <v>135.101</v>
      </c>
      <c r="J128" s="504">
        <v>133.749</v>
      </c>
      <c r="K128" s="231" t="s">
        <v>78</v>
      </c>
      <c r="M128" s="227">
        <f t="shared" si="15"/>
        <v>-1.0007327851015196E-2</v>
      </c>
      <c r="O128" s="502" t="s">
        <v>78</v>
      </c>
      <c r="P128" s="177">
        <v>738160</v>
      </c>
      <c r="Q128" s="21">
        <f t="shared" si="10"/>
        <v>-1.0007327851015196E-2</v>
      </c>
      <c r="R128" s="21"/>
      <c r="S128" s="234">
        <v>738598</v>
      </c>
      <c r="U128" s="21"/>
    </row>
    <row r="129" spans="1:21" s="2" customFormat="1" ht="16.5" customHeight="1" thickTop="1" thickBot="1">
      <c r="A129" s="5"/>
      <c r="B129" s="489">
        <f t="shared" si="14"/>
        <v>108</v>
      </c>
      <c r="C129" s="444" t="s">
        <v>176</v>
      </c>
      <c r="D129" s="430" t="s">
        <v>177</v>
      </c>
      <c r="E129" s="498">
        <v>40240</v>
      </c>
      <c r="F129" s="341">
        <v>43978</v>
      </c>
      <c r="G129" s="506">
        <v>0.58299999999999996</v>
      </c>
      <c r="H129" s="508">
        <v>153.93299999999999</v>
      </c>
      <c r="I129" s="508">
        <v>156.24</v>
      </c>
      <c r="J129" s="508">
        <v>156.07</v>
      </c>
      <c r="K129" s="254" t="s">
        <v>88</v>
      </c>
      <c r="M129" s="227" t="e">
        <f>+(I129-#REF!)/#REF!</f>
        <v>#REF!</v>
      </c>
      <c r="O129" s="254" t="s">
        <v>88</v>
      </c>
      <c r="P129" s="177">
        <v>577616</v>
      </c>
      <c r="Q129" s="21">
        <f t="shared" si="10"/>
        <v>-1.088069636456835E-3</v>
      </c>
      <c r="R129" s="21"/>
      <c r="S129" s="234">
        <v>324527</v>
      </c>
      <c r="U129" s="21"/>
    </row>
    <row r="130" spans="1:21" s="2" customFormat="1" ht="16.5" customHeight="1" thickTop="1" thickBot="1">
      <c r="A130" s="5"/>
      <c r="B130" s="489">
        <f t="shared" si="14"/>
        <v>109</v>
      </c>
      <c r="C130" s="509" t="s">
        <v>178</v>
      </c>
      <c r="D130" s="510" t="s">
        <v>40</v>
      </c>
      <c r="E130" s="511">
        <v>40147</v>
      </c>
      <c r="F130" s="512">
        <v>43613</v>
      </c>
      <c r="G130" s="466">
        <v>80.346000000000004</v>
      </c>
      <c r="H130" s="183" t="s">
        <v>63</v>
      </c>
      <c r="I130" s="183" t="s">
        <v>63</v>
      </c>
      <c r="J130" s="183" t="s">
        <v>63</v>
      </c>
      <c r="K130" s="513" t="s">
        <v>78</v>
      </c>
      <c r="L130" s="514"/>
      <c r="M130" s="515" t="e">
        <f t="shared" ref="M130:M133" si="16">+(J130-I130)/I130</f>
        <v>#VALUE!</v>
      </c>
      <c r="N130" s="514"/>
      <c r="O130" s="502" t="s">
        <v>78</v>
      </c>
      <c r="P130" s="177">
        <v>3366671</v>
      </c>
      <c r="Q130" s="21" t="e">
        <f t="shared" si="10"/>
        <v>#VALUE!</v>
      </c>
      <c r="R130" s="21"/>
      <c r="S130" s="234">
        <v>3366671</v>
      </c>
      <c r="U130" s="21"/>
    </row>
    <row r="131" spans="1:21" s="2" customFormat="1" ht="16.5" customHeight="1" thickTop="1" thickBot="1">
      <c r="A131" s="5"/>
      <c r="B131" s="489">
        <f t="shared" si="14"/>
        <v>110</v>
      </c>
      <c r="C131" s="516" t="s">
        <v>179</v>
      </c>
      <c r="D131" s="517" t="s">
        <v>12</v>
      </c>
      <c r="E131" s="465">
        <v>42352</v>
      </c>
      <c r="F131" s="490">
        <v>43980</v>
      </c>
      <c r="G131" s="518">
        <v>202.36799999999999</v>
      </c>
      <c r="H131" s="59">
        <v>5414.1970000000001</v>
      </c>
      <c r="I131" s="59">
        <v>5332.7820000000002</v>
      </c>
      <c r="J131" s="59">
        <v>5404.1710000000003</v>
      </c>
      <c r="K131" s="231"/>
      <c r="M131" s="258">
        <f t="shared" si="16"/>
        <v>1.3386821362658388E-2</v>
      </c>
      <c r="O131" s="502" t="s">
        <v>78</v>
      </c>
      <c r="P131" s="248">
        <v>32430429</v>
      </c>
      <c r="Q131" s="21">
        <f t="shared" si="10"/>
        <v>1.3386821362658388E-2</v>
      </c>
      <c r="R131" s="21"/>
      <c r="S131" s="234">
        <v>30718352</v>
      </c>
      <c r="U131" s="21"/>
    </row>
    <row r="132" spans="1:21" s="2" customFormat="1" ht="18" customHeight="1" thickBot="1">
      <c r="A132" s="5"/>
      <c r="B132" s="489">
        <f t="shared" si="14"/>
        <v>111</v>
      </c>
      <c r="C132" s="519" t="s">
        <v>180</v>
      </c>
      <c r="D132" s="520" t="s">
        <v>36</v>
      </c>
      <c r="E132" s="521">
        <v>42580</v>
      </c>
      <c r="F132" s="522">
        <v>43979</v>
      </c>
      <c r="G132" s="523">
        <v>99.012</v>
      </c>
      <c r="H132" s="200">
        <v>5461.1639999999998</v>
      </c>
      <c r="I132" s="491">
        <v>5510.1419999999998</v>
      </c>
      <c r="J132" s="491">
        <v>5531.7420000000002</v>
      </c>
      <c r="K132" s="524"/>
      <c r="L132" s="525"/>
      <c r="M132" s="526">
        <f t="shared" si="16"/>
        <v>3.920044165831001E-3</v>
      </c>
      <c r="N132" s="525"/>
      <c r="O132" s="502" t="s">
        <v>78</v>
      </c>
      <c r="P132" s="527">
        <v>5310472</v>
      </c>
      <c r="Q132" s="21">
        <f t="shared" si="10"/>
        <v>3.920044165831001E-3</v>
      </c>
      <c r="R132" s="21"/>
      <c r="S132" s="234">
        <v>4877517</v>
      </c>
      <c r="U132" s="21"/>
    </row>
    <row r="133" spans="1:21" s="2" customFormat="1" ht="16.5" customHeight="1">
      <c r="A133" s="5"/>
      <c r="B133" s="489">
        <f t="shared" si="14"/>
        <v>112</v>
      </c>
      <c r="C133" s="528" t="s">
        <v>181</v>
      </c>
      <c r="D133" s="212" t="s">
        <v>26</v>
      </c>
      <c r="E133" s="529">
        <v>42920</v>
      </c>
      <c r="F133" s="530">
        <v>43980</v>
      </c>
      <c r="G133" s="475">
        <v>3.2690000000000001</v>
      </c>
      <c r="H133" s="59">
        <v>85.641000000000005</v>
      </c>
      <c r="I133" s="504">
        <v>87.754999999999995</v>
      </c>
      <c r="J133" s="504">
        <v>88.397000000000006</v>
      </c>
      <c r="K133" s="531"/>
      <c r="L133" s="532"/>
      <c r="M133" s="533">
        <f t="shared" si="16"/>
        <v>7.3158224602587908E-3</v>
      </c>
      <c r="N133" s="532"/>
      <c r="O133" s="254" t="s">
        <v>88</v>
      </c>
      <c r="P133" s="492">
        <v>1227565</v>
      </c>
      <c r="Q133" s="21">
        <f t="shared" si="10"/>
        <v>7.3158224602587908E-3</v>
      </c>
      <c r="R133" s="21"/>
      <c r="S133" s="234">
        <v>1137760</v>
      </c>
      <c r="U133" s="21"/>
    </row>
    <row r="134" spans="1:21" s="2" customFormat="1" ht="16.5" customHeight="1">
      <c r="A134" s="5"/>
      <c r="B134" s="489">
        <f t="shared" si="14"/>
        <v>113</v>
      </c>
      <c r="C134" s="528" t="s">
        <v>182</v>
      </c>
      <c r="D134" s="517" t="s">
        <v>12</v>
      </c>
      <c r="E134" s="534">
        <v>43416</v>
      </c>
      <c r="F134" s="490">
        <v>43980</v>
      </c>
      <c r="G134" s="475">
        <v>246.76900000000001</v>
      </c>
      <c r="H134" s="501">
        <v>4570.3959999999997</v>
      </c>
      <c r="I134" s="535">
        <v>4523.0609999999997</v>
      </c>
      <c r="J134" s="535">
        <v>4585.8450000000003</v>
      </c>
      <c r="K134" s="536"/>
      <c r="L134" s="537"/>
      <c r="M134" s="538">
        <f>+(J134-I134)/I134</f>
        <v>1.3880865192841875E-2</v>
      </c>
      <c r="N134" s="537"/>
      <c r="O134" s="539" t="s">
        <v>183</v>
      </c>
      <c r="P134" s="540">
        <v>13211820</v>
      </c>
      <c r="Q134" s="21">
        <f t="shared" si="10"/>
        <v>1.3880865192841875E-2</v>
      </c>
      <c r="R134" s="21"/>
      <c r="S134" s="234">
        <v>12540394</v>
      </c>
      <c r="U134" s="21"/>
    </row>
    <row r="135" spans="1:21" s="2" customFormat="1" ht="16.5" customHeight="1">
      <c r="A135" s="5"/>
      <c r="B135" s="489">
        <f t="shared" si="14"/>
        <v>114</v>
      </c>
      <c r="C135" s="516" t="s">
        <v>184</v>
      </c>
      <c r="D135" s="517" t="s">
        <v>124</v>
      </c>
      <c r="E135" s="529">
        <v>43507</v>
      </c>
      <c r="F135" s="471">
        <v>44308</v>
      </c>
      <c r="G135" s="475">
        <v>0.22700000000000001</v>
      </c>
      <c r="H135" s="59">
        <v>10.224</v>
      </c>
      <c r="I135" s="277">
        <v>10.122</v>
      </c>
      <c r="J135" s="277">
        <v>10.163</v>
      </c>
      <c r="K135" s="531"/>
      <c r="L135" s="532"/>
      <c r="M135" s="533">
        <f>+(J135-I135)/I135</f>
        <v>4.0505828887571994E-3</v>
      </c>
      <c r="N135" s="532"/>
      <c r="O135" s="539" t="s">
        <v>183</v>
      </c>
      <c r="P135" s="540">
        <v>7030325</v>
      </c>
      <c r="Q135" s="21">
        <f t="shared" si="10"/>
        <v>4.0505828887571994E-3</v>
      </c>
      <c r="R135" s="21"/>
      <c r="S135" s="234">
        <v>2504064</v>
      </c>
      <c r="U135" s="21" t="s">
        <v>193</v>
      </c>
    </row>
    <row r="136" spans="1:21" s="2" customFormat="1" ht="16.5" customHeight="1" thickBot="1">
      <c r="A136" s="5"/>
      <c r="B136" s="489">
        <f t="shared" si="14"/>
        <v>115</v>
      </c>
      <c r="C136" s="541" t="s">
        <v>185</v>
      </c>
      <c r="D136" s="542" t="s">
        <v>42</v>
      </c>
      <c r="E136" s="543">
        <v>39748</v>
      </c>
      <c r="F136" s="544">
        <v>43980</v>
      </c>
      <c r="G136" s="545">
        <v>9.2159999999999993</v>
      </c>
      <c r="H136" s="296">
        <v>165.46100000000001</v>
      </c>
      <c r="I136" s="277">
        <v>168.322</v>
      </c>
      <c r="J136" s="277">
        <v>168.99199999999999</v>
      </c>
      <c r="K136" s="531"/>
      <c r="L136" s="532"/>
      <c r="M136" s="533">
        <f>+(J136-I136)/I136</f>
        <v>3.9804660115729824E-3</v>
      </c>
      <c r="N136" s="532"/>
      <c r="O136" s="546" t="s">
        <v>183</v>
      </c>
      <c r="P136" s="547">
        <v>31709719</v>
      </c>
      <c r="Q136" s="21">
        <f t="shared" si="10"/>
        <v>3.9804660115729824E-3</v>
      </c>
      <c r="R136" s="21"/>
      <c r="S136" s="234"/>
      <c r="U136" s="21"/>
    </row>
    <row r="137" spans="1:21" s="2" customFormat="1" ht="16.5" customHeight="1" thickTop="1" thickBot="1">
      <c r="A137" s="5"/>
      <c r="B137" s="439">
        <f t="shared" si="14"/>
        <v>116</v>
      </c>
      <c r="C137" s="548" t="s">
        <v>186</v>
      </c>
      <c r="D137" s="549" t="s">
        <v>14</v>
      </c>
      <c r="E137" s="369">
        <v>42506</v>
      </c>
      <c r="F137" s="550">
        <v>43941</v>
      </c>
      <c r="G137" s="551">
        <v>293.48700000000002</v>
      </c>
      <c r="H137" s="582">
        <v>10549.752</v>
      </c>
      <c r="I137" s="583">
        <v>10779.495000000001</v>
      </c>
      <c r="J137" s="583">
        <v>10809.782999999999</v>
      </c>
      <c r="K137" s="231" t="s">
        <v>78</v>
      </c>
      <c r="M137" s="227" t="e">
        <f>+(#REF!-#REF!)/#REF!</f>
        <v>#REF!</v>
      </c>
      <c r="O137" s="553" t="s">
        <v>78</v>
      </c>
      <c r="P137" s="554">
        <v>10843898</v>
      </c>
      <c r="Q137" s="21" t="e">
        <f>+(J137-#REF!)/#REF!</f>
        <v>#REF!</v>
      </c>
      <c r="R137" s="21"/>
      <c r="S137" s="234">
        <v>29616782</v>
      </c>
      <c r="U137" s="21"/>
    </row>
    <row r="138" spans="1:21" s="2" customFormat="1" ht="13.5" customHeight="1" thickTop="1" thickBot="1">
      <c r="A138" s="5"/>
      <c r="B138" s="646" t="s">
        <v>187</v>
      </c>
      <c r="C138" s="647"/>
      <c r="D138" s="647"/>
      <c r="E138" s="647"/>
      <c r="F138" s="647"/>
      <c r="G138" s="647"/>
      <c r="H138" s="647"/>
      <c r="I138" s="647"/>
      <c r="J138" s="648"/>
      <c r="K138" s="1"/>
      <c r="L138" s="161"/>
      <c r="M138" s="218"/>
      <c r="N138" s="161"/>
      <c r="O138" s="6"/>
      <c r="P138" s="555"/>
      <c r="Q138" s="21" t="e">
        <f t="shared" si="10"/>
        <v>#DIV/0!</v>
      </c>
      <c r="R138" s="21"/>
      <c r="S138" s="234"/>
      <c r="U138" s="21"/>
    </row>
    <row r="139" spans="1:21" s="2" customFormat="1" ht="16.5" customHeight="1" thickBot="1">
      <c r="A139" s="5"/>
      <c r="B139" s="556">
        <v>117</v>
      </c>
      <c r="C139" s="557" t="s">
        <v>188</v>
      </c>
      <c r="D139" s="558" t="s">
        <v>18</v>
      </c>
      <c r="E139" s="559">
        <v>42024</v>
      </c>
      <c r="F139" s="560">
        <v>43980</v>
      </c>
      <c r="G139" s="561">
        <v>4.702</v>
      </c>
      <c r="H139" s="552">
        <v>137.34700000000001</v>
      </c>
      <c r="I139" s="552">
        <v>127.86499999999999</v>
      </c>
      <c r="J139" s="552">
        <v>128.69</v>
      </c>
      <c r="K139" s="562"/>
      <c r="L139" s="563"/>
      <c r="M139" s="564"/>
      <c r="N139" s="563"/>
      <c r="O139" s="565"/>
      <c r="P139" s="554">
        <v>4154752</v>
      </c>
      <c r="Q139" s="21" t="e">
        <f>+(I139-#REF!)/#REF!</f>
        <v>#REF!</v>
      </c>
      <c r="R139" s="21"/>
      <c r="S139" s="234">
        <v>3903963</v>
      </c>
      <c r="U139" s="21"/>
    </row>
    <row r="140" spans="1:21" s="2" customFormat="1" ht="16.5" customHeight="1" thickTop="1">
      <c r="A140" s="5"/>
      <c r="B140" s="566"/>
      <c r="D140" s="567"/>
      <c r="E140" s="568"/>
      <c r="F140" s="569"/>
      <c r="G140" s="568"/>
      <c r="H140" s="569"/>
      <c r="I140" s="570"/>
      <c r="J140" s="571"/>
      <c r="M140" s="218"/>
      <c r="O140" s="6"/>
      <c r="P140" s="555"/>
      <c r="Q140" s="21" t="e">
        <f>+(#REF!-#REF!)/#REF!</f>
        <v>#REF!</v>
      </c>
      <c r="R140" s="21"/>
      <c r="S140" s="234"/>
    </row>
    <row r="141" spans="1:21" s="572" customFormat="1" ht="19.5" customHeight="1">
      <c r="B141" s="566" t="s">
        <v>189</v>
      </c>
      <c r="C141" s="2"/>
      <c r="D141" s="567"/>
      <c r="E141" s="568"/>
      <c r="F141" s="569"/>
      <c r="G141" s="568"/>
      <c r="H141" s="569"/>
      <c r="I141" s="570"/>
      <c r="J141" s="571"/>
      <c r="M141" s="573"/>
      <c r="O141" s="6"/>
      <c r="P141" s="574"/>
    </row>
    <row r="142" spans="1:21" s="572" customFormat="1" ht="19.5" customHeight="1">
      <c r="B142" s="575" t="s">
        <v>190</v>
      </c>
      <c r="C142" s="567"/>
      <c r="D142" s="567"/>
      <c r="E142" s="568"/>
      <c r="F142" s="569"/>
      <c r="G142" s="568"/>
      <c r="H142" s="569"/>
      <c r="I142" s="570"/>
      <c r="J142" s="571"/>
      <c r="M142" s="573"/>
      <c r="O142" s="6"/>
      <c r="P142" s="574"/>
    </row>
    <row r="143" spans="1:21" s="572" customFormat="1" ht="15.75" customHeight="1">
      <c r="B143" s="566" t="s">
        <v>191</v>
      </c>
      <c r="C143" s="567"/>
      <c r="D143" s="567"/>
      <c r="E143" s="568"/>
      <c r="F143" s="568"/>
      <c r="G143" s="568"/>
      <c r="H143" s="569"/>
      <c r="I143" s="569"/>
      <c r="J143" s="571"/>
      <c r="M143" s="573"/>
      <c r="O143" s="6"/>
      <c r="P143" s="574"/>
    </row>
    <row r="144" spans="1:21" s="572" customFormat="1" ht="15.75" customHeight="1">
      <c r="B144" s="566" t="s">
        <v>192</v>
      </c>
      <c r="C144" s="567"/>
      <c r="D144" s="567" t="s">
        <v>193</v>
      </c>
      <c r="E144" s="568"/>
      <c r="F144" s="568"/>
      <c r="G144" s="568"/>
      <c r="H144" s="569"/>
      <c r="I144" s="569"/>
      <c r="J144" s="571" t="s">
        <v>193</v>
      </c>
      <c r="M144" s="573"/>
      <c r="O144" s="6"/>
      <c r="P144" s="574"/>
    </row>
    <row r="145" spans="2:16" s="572" customFormat="1" ht="29.25" customHeight="1">
      <c r="B145" s="649" t="s">
        <v>194</v>
      </c>
      <c r="C145" s="650"/>
      <c r="D145" s="567"/>
      <c r="E145" s="568"/>
      <c r="F145" s="568"/>
      <c r="G145" s="568"/>
      <c r="H145" s="569" t="s">
        <v>193</v>
      </c>
      <c r="I145" s="569"/>
      <c r="J145" s="571"/>
      <c r="M145" s="573"/>
      <c r="O145" s="6"/>
      <c r="P145" s="574" t="s">
        <v>195</v>
      </c>
    </row>
    <row r="146" spans="2:16" s="572" customFormat="1" ht="15.75" customHeight="1">
      <c r="B146" s="576" t="s">
        <v>196</v>
      </c>
      <c r="C146" s="567"/>
      <c r="D146" s="567"/>
      <c r="E146" s="568"/>
      <c r="F146" s="568"/>
      <c r="G146" s="568"/>
      <c r="H146" s="569"/>
      <c r="I146" s="569"/>
      <c r="J146" s="571"/>
      <c r="M146" s="573"/>
      <c r="O146" s="6"/>
      <c r="P146" s="574"/>
    </row>
    <row r="147" spans="2:16" s="572" customFormat="1" ht="15.75" customHeight="1">
      <c r="D147" s="567" t="s">
        <v>193</v>
      </c>
      <c r="E147" s="568"/>
      <c r="F147" s="568"/>
      <c r="G147" s="568"/>
      <c r="H147" s="569"/>
      <c r="I147" s="569"/>
      <c r="J147" s="571"/>
      <c r="M147" s="573"/>
      <c r="O147" s="6"/>
      <c r="P147" s="574" t="s">
        <v>197</v>
      </c>
    </row>
    <row r="148" spans="2:16" s="572" customFormat="1" ht="15.75" customHeight="1">
      <c r="B148" s="575"/>
      <c r="C148" s="567"/>
      <c r="D148" s="567" t="s">
        <v>193</v>
      </c>
      <c r="E148" s="568"/>
      <c r="F148" s="568"/>
      <c r="G148" s="568"/>
      <c r="H148" s="569"/>
      <c r="I148" s="569"/>
      <c r="J148" s="571"/>
      <c r="M148" s="573"/>
      <c r="O148" s="6"/>
      <c r="P148" s="574"/>
    </row>
    <row r="149" spans="2:16" s="572" customFormat="1" ht="15.75" customHeight="1">
      <c r="B149" s="575"/>
      <c r="C149" s="567"/>
      <c r="D149" s="567"/>
      <c r="E149" s="568"/>
      <c r="F149" s="568"/>
      <c r="G149" s="568"/>
      <c r="H149" s="569"/>
      <c r="I149" s="569"/>
      <c r="J149" s="571"/>
      <c r="M149" s="573"/>
      <c r="O149" s="6"/>
      <c r="P149" s="574"/>
    </row>
    <row r="150" spans="2:16" s="572" customFormat="1" ht="15.75" customHeight="1">
      <c r="B150" s="575"/>
      <c r="C150" s="567"/>
      <c r="D150" s="567"/>
      <c r="E150" s="568"/>
      <c r="F150" s="568"/>
      <c r="G150" s="568"/>
      <c r="H150" s="569"/>
      <c r="I150" s="569"/>
      <c r="J150" s="571"/>
      <c r="M150" s="573"/>
      <c r="O150" s="6"/>
      <c r="P150" s="574"/>
    </row>
    <row r="151" spans="2:16" s="572" customFormat="1" ht="15.75" customHeight="1">
      <c r="B151" s="575"/>
      <c r="C151" s="567"/>
      <c r="D151" s="567"/>
      <c r="E151" s="568"/>
      <c r="F151" s="568"/>
      <c r="G151" s="568"/>
      <c r="H151" s="569"/>
      <c r="I151" s="569"/>
      <c r="J151" s="571"/>
      <c r="M151" s="573"/>
      <c r="O151" s="6"/>
      <c r="P151" s="574"/>
    </row>
    <row r="152" spans="2:16" s="572" customFormat="1" ht="15" customHeight="1">
      <c r="B152" s="575"/>
      <c r="C152" s="567"/>
      <c r="D152" s="567"/>
      <c r="E152" s="568"/>
      <c r="F152" s="568"/>
      <c r="G152" s="568"/>
      <c r="H152" s="569"/>
      <c r="I152" s="569"/>
      <c r="J152" s="571"/>
      <c r="M152" s="573"/>
      <c r="O152" s="6"/>
      <c r="P152" s="574"/>
    </row>
    <row r="153" spans="2:16" s="572" customFormat="1" ht="15.75" customHeight="1">
      <c r="B153" s="575"/>
      <c r="C153" s="567"/>
      <c r="D153" s="567"/>
      <c r="E153" s="568"/>
      <c r="F153" s="568"/>
      <c r="G153" s="568"/>
      <c r="H153" s="569"/>
      <c r="I153" s="569"/>
      <c r="J153" s="571"/>
      <c r="M153" s="573"/>
      <c r="O153" s="6"/>
      <c r="P153" s="574"/>
    </row>
    <row r="154" spans="2:16" s="572" customFormat="1" ht="15.75" customHeight="1">
      <c r="B154" s="575"/>
      <c r="C154" s="567"/>
      <c r="D154" s="567"/>
      <c r="E154" s="568"/>
      <c r="F154" s="568"/>
      <c r="G154" s="568"/>
      <c r="H154" s="569"/>
      <c r="I154" s="569"/>
      <c r="J154" s="571" t="s">
        <v>193</v>
      </c>
      <c r="M154" s="573"/>
      <c r="O154" s="6"/>
      <c r="P154" s="574"/>
    </row>
    <row r="155" spans="2:16" s="572" customFormat="1" ht="15.75" customHeight="1">
      <c r="B155" s="575"/>
      <c r="C155" s="567"/>
      <c r="D155" s="567"/>
      <c r="E155" s="568"/>
      <c r="F155" s="568"/>
      <c r="G155" s="568"/>
      <c r="H155" s="569"/>
      <c r="I155" s="569"/>
      <c r="J155" s="571"/>
      <c r="M155" s="573"/>
      <c r="O155" s="6"/>
      <c r="P155" s="574"/>
    </row>
    <row r="156" spans="2:16" s="572" customFormat="1" ht="15.75" customHeight="1">
      <c r="B156" s="575"/>
      <c r="C156" s="567"/>
      <c r="D156" s="567"/>
      <c r="E156" s="568"/>
      <c r="F156" s="568"/>
      <c r="G156" s="568"/>
      <c r="H156" s="569"/>
      <c r="I156" s="569"/>
      <c r="J156" s="571"/>
      <c r="M156" s="573"/>
      <c r="O156" s="6"/>
      <c r="P156" s="574"/>
    </row>
    <row r="157" spans="2:16" s="572" customFormat="1" ht="15.75" customHeight="1">
      <c r="B157" s="575"/>
      <c r="C157" s="567"/>
      <c r="D157" s="567"/>
      <c r="E157" s="568"/>
      <c r="F157" s="568"/>
      <c r="G157" s="568"/>
      <c r="H157" s="569"/>
      <c r="I157" s="569"/>
      <c r="J157" s="571"/>
      <c r="M157" s="573"/>
      <c r="O157" s="6"/>
      <c r="P157" s="574"/>
    </row>
    <row r="158" spans="2:16" s="572" customFormat="1" ht="15.75" customHeight="1">
      <c r="B158" s="575"/>
      <c r="C158" s="567"/>
      <c r="D158" s="567"/>
      <c r="E158" s="568"/>
      <c r="F158" s="568"/>
      <c r="G158" s="568"/>
      <c r="H158" s="569"/>
      <c r="I158" s="569"/>
      <c r="J158" s="571"/>
      <c r="M158" s="573"/>
      <c r="O158" s="6"/>
      <c r="P158" s="574"/>
    </row>
    <row r="159" spans="2:16" s="572" customFormat="1" ht="15.75" customHeight="1">
      <c r="B159" s="575"/>
      <c r="C159" s="567"/>
      <c r="D159" s="567"/>
      <c r="E159" s="568"/>
      <c r="F159" s="568"/>
      <c r="G159" s="568"/>
      <c r="H159" s="569"/>
      <c r="I159" s="569"/>
      <c r="J159" s="571"/>
      <c r="M159" s="573"/>
      <c r="O159" s="6"/>
      <c r="P159" s="574"/>
    </row>
    <row r="160" spans="2:16" s="572" customFormat="1" ht="15.75" customHeight="1">
      <c r="B160" s="575"/>
      <c r="C160" s="567"/>
      <c r="D160" s="567"/>
      <c r="E160" s="568"/>
      <c r="F160" s="568"/>
      <c r="G160" s="568"/>
      <c r="H160" s="569"/>
      <c r="I160" s="569"/>
      <c r="J160" s="571"/>
      <c r="M160" s="573"/>
      <c r="O160" s="6"/>
      <c r="P160" s="574"/>
    </row>
    <row r="161" spans="2:16" s="572" customFormat="1" ht="15.75" customHeight="1">
      <c r="B161" s="575"/>
      <c r="C161" s="567"/>
      <c r="D161" s="567"/>
      <c r="E161" s="568"/>
      <c r="F161" s="568"/>
      <c r="G161" s="568"/>
      <c r="H161" s="569"/>
      <c r="I161" s="569"/>
      <c r="J161" s="571"/>
      <c r="M161" s="573"/>
      <c r="O161" s="6"/>
      <c r="P161" s="574"/>
    </row>
    <row r="162" spans="2:16" s="572" customFormat="1" ht="15.75" customHeight="1">
      <c r="B162" s="575"/>
      <c r="C162" s="567"/>
      <c r="D162" s="567"/>
      <c r="E162" s="568"/>
      <c r="F162" s="568"/>
      <c r="G162" s="568"/>
      <c r="H162" s="569"/>
      <c r="I162" s="569"/>
      <c r="J162" s="571"/>
      <c r="M162" s="573"/>
      <c r="O162" s="6"/>
      <c r="P162" s="574"/>
    </row>
    <row r="163" spans="2:16" s="572" customFormat="1" ht="15.75" customHeight="1">
      <c r="B163" s="575"/>
      <c r="C163" s="567"/>
      <c r="D163" s="567"/>
      <c r="E163" s="568"/>
      <c r="F163" s="568"/>
      <c r="G163" s="568"/>
      <c r="H163" s="569"/>
      <c r="I163" s="569"/>
      <c r="J163" s="571"/>
      <c r="M163" s="573"/>
      <c r="O163" s="6"/>
      <c r="P163" s="574"/>
    </row>
    <row r="164" spans="2:16" s="572" customFormat="1" ht="15.75" customHeight="1">
      <c r="B164" s="575"/>
      <c r="C164" s="567"/>
      <c r="D164" s="567"/>
      <c r="E164" s="568"/>
      <c r="F164" s="568"/>
      <c r="G164" s="568"/>
      <c r="H164" s="569"/>
      <c r="I164" s="569"/>
      <c r="J164" s="571"/>
      <c r="M164" s="573"/>
      <c r="O164" s="6"/>
      <c r="P164" s="574"/>
    </row>
    <row r="165" spans="2:16" s="572" customFormat="1" ht="15.75" customHeight="1">
      <c r="B165" s="575"/>
      <c r="C165" s="567"/>
      <c r="D165" s="567"/>
      <c r="E165" s="568"/>
      <c r="F165" s="568"/>
      <c r="G165" s="568"/>
      <c r="H165" s="569"/>
      <c r="I165" s="569"/>
      <c r="J165" s="571"/>
      <c r="M165" s="573"/>
      <c r="O165" s="6"/>
      <c r="P165" s="574"/>
    </row>
    <row r="166" spans="2:16" s="572" customFormat="1" ht="15.75" customHeight="1">
      <c r="B166" s="575"/>
      <c r="C166" s="567"/>
      <c r="D166" s="567"/>
      <c r="E166" s="568"/>
      <c r="F166" s="568"/>
      <c r="G166" s="568"/>
      <c r="H166" s="569"/>
      <c r="I166" s="569"/>
      <c r="J166" s="571"/>
      <c r="M166" s="573"/>
      <c r="O166" s="6"/>
      <c r="P166" s="574"/>
    </row>
    <row r="167" spans="2:16" s="572" customFormat="1" ht="15.75" customHeight="1">
      <c r="B167" s="575"/>
      <c r="C167" s="567"/>
      <c r="D167" s="567"/>
      <c r="E167" s="568"/>
      <c r="F167" s="568"/>
      <c r="G167" s="568"/>
      <c r="H167" s="569"/>
      <c r="I167" s="569"/>
      <c r="J167" s="571"/>
      <c r="M167" s="573"/>
      <c r="O167" s="6"/>
      <c r="P167" s="574"/>
    </row>
    <row r="168" spans="2:16" s="572" customFormat="1" ht="15.75" customHeight="1">
      <c r="B168" s="575"/>
      <c r="C168" s="567"/>
      <c r="D168" s="567"/>
      <c r="E168" s="568"/>
      <c r="F168" s="568"/>
      <c r="G168" s="568"/>
      <c r="H168" s="569"/>
      <c r="I168" s="569"/>
      <c r="J168" s="571"/>
      <c r="M168" s="573"/>
      <c r="O168" s="6"/>
      <c r="P168" s="574"/>
    </row>
    <row r="169" spans="2:16" s="572" customFormat="1" ht="15.75" customHeight="1">
      <c r="B169" s="575"/>
      <c r="C169" s="567"/>
      <c r="D169" s="567"/>
      <c r="E169" s="568"/>
      <c r="F169" s="568"/>
      <c r="G169" s="568"/>
      <c r="H169" s="569"/>
      <c r="I169" s="569"/>
      <c r="J169" s="571"/>
      <c r="M169" s="573"/>
      <c r="O169" s="6"/>
      <c r="P169" s="574"/>
    </row>
    <row r="170" spans="2:16" s="572" customFormat="1" ht="15.75" customHeight="1">
      <c r="B170" s="575"/>
      <c r="C170" s="567"/>
      <c r="D170" s="567"/>
      <c r="E170" s="568"/>
      <c r="F170" s="568"/>
      <c r="G170" s="568"/>
      <c r="H170" s="569"/>
      <c r="I170" s="569"/>
      <c r="J170" s="571"/>
      <c r="M170" s="573"/>
      <c r="O170" s="6"/>
      <c r="P170" s="574"/>
    </row>
    <row r="171" spans="2:16" s="572" customFormat="1" ht="15.75" customHeight="1">
      <c r="B171" s="575"/>
      <c r="C171" s="567"/>
      <c r="D171" s="567"/>
      <c r="E171" s="568"/>
      <c r="F171" s="568"/>
      <c r="G171" s="568"/>
      <c r="H171" s="569"/>
      <c r="I171" s="569"/>
      <c r="J171" s="571"/>
      <c r="M171" s="573"/>
      <c r="O171" s="6"/>
      <c r="P171" s="574"/>
    </row>
    <row r="172" spans="2:16" s="572" customFormat="1" ht="15.75" customHeight="1">
      <c r="B172" s="575"/>
      <c r="C172" s="567"/>
      <c r="D172" s="567"/>
      <c r="E172" s="568"/>
      <c r="F172" s="568"/>
      <c r="G172" s="568"/>
      <c r="H172" s="569"/>
      <c r="I172" s="569"/>
      <c r="J172" s="571"/>
      <c r="M172" s="573"/>
      <c r="O172" s="6"/>
      <c r="P172" s="574"/>
    </row>
    <row r="173" spans="2:16" s="572" customFormat="1" ht="15.75" customHeight="1">
      <c r="B173" s="575"/>
      <c r="C173" s="567"/>
      <c r="D173" s="567"/>
      <c r="E173" s="568"/>
      <c r="F173" s="568"/>
      <c r="G173" s="568"/>
      <c r="H173" s="569"/>
      <c r="I173" s="569"/>
      <c r="J173" s="571"/>
      <c r="M173" s="573"/>
      <c r="O173" s="6"/>
      <c r="P173" s="574"/>
    </row>
    <row r="174" spans="2:16" s="572" customFormat="1" ht="15.75" customHeight="1">
      <c r="B174" s="575"/>
      <c r="C174" s="567"/>
      <c r="D174" s="567"/>
      <c r="E174" s="568"/>
      <c r="F174" s="568"/>
      <c r="G174" s="568"/>
      <c r="H174" s="569"/>
      <c r="I174" s="569"/>
      <c r="J174" s="571"/>
      <c r="M174" s="573"/>
      <c r="O174" s="6"/>
      <c r="P174" s="574"/>
    </row>
    <row r="175" spans="2:16" s="572" customFormat="1" ht="15.75" customHeight="1">
      <c r="B175" s="575"/>
      <c r="C175" s="567"/>
      <c r="D175" s="567"/>
      <c r="E175" s="568"/>
      <c r="F175" s="568"/>
      <c r="G175" s="568"/>
      <c r="H175" s="569"/>
      <c r="I175" s="569"/>
      <c r="J175" s="571"/>
      <c r="M175" s="573"/>
      <c r="O175" s="6"/>
      <c r="P175" s="574"/>
    </row>
    <row r="176" spans="2:16" s="572" customFormat="1" ht="15.75" customHeight="1">
      <c r="B176" s="575"/>
      <c r="C176" s="567"/>
      <c r="D176" s="567"/>
      <c r="E176" s="568"/>
      <c r="F176" s="568"/>
      <c r="G176" s="568"/>
      <c r="H176" s="569"/>
      <c r="I176" s="569"/>
      <c r="J176" s="571"/>
      <c r="M176" s="573"/>
      <c r="O176" s="6"/>
      <c r="P176" s="574"/>
    </row>
    <row r="177" spans="2:16" s="572" customFormat="1" ht="15.75" customHeight="1">
      <c r="B177" s="575"/>
      <c r="C177" s="567"/>
      <c r="D177" s="567"/>
      <c r="E177" s="568"/>
      <c r="F177" s="568"/>
      <c r="G177" s="568"/>
      <c r="H177" s="569"/>
      <c r="I177" s="569"/>
      <c r="J177" s="571"/>
      <c r="M177" s="573"/>
      <c r="O177" s="6"/>
      <c r="P177" s="574"/>
    </row>
    <row r="178" spans="2:16" s="572" customFormat="1" ht="15.75" customHeight="1">
      <c r="B178" s="575"/>
      <c r="C178" s="567"/>
      <c r="D178" s="567"/>
      <c r="E178" s="568"/>
      <c r="F178" s="568"/>
      <c r="G178" s="568"/>
      <c r="H178" s="569"/>
      <c r="I178" s="569"/>
      <c r="J178" s="571"/>
      <c r="M178" s="573"/>
      <c r="O178" s="6"/>
      <c r="P178" s="574"/>
    </row>
    <row r="179" spans="2:16" s="572" customFormat="1" ht="15.75" customHeight="1">
      <c r="B179" s="575"/>
      <c r="C179" s="567"/>
      <c r="D179" s="567"/>
      <c r="E179" s="568"/>
      <c r="F179" s="568"/>
      <c r="G179" s="568"/>
      <c r="H179" s="569"/>
      <c r="I179" s="569"/>
      <c r="J179" s="571"/>
      <c r="M179" s="573"/>
      <c r="O179" s="6"/>
      <c r="P179" s="574"/>
    </row>
    <row r="180" spans="2:16" s="572" customFormat="1" ht="15.75" customHeight="1">
      <c r="B180" s="575"/>
      <c r="C180" s="567"/>
      <c r="D180" s="567"/>
      <c r="E180" s="568"/>
      <c r="F180" s="568"/>
      <c r="G180" s="568"/>
      <c r="H180" s="569"/>
      <c r="I180" s="569"/>
      <c r="J180" s="571"/>
      <c r="M180" s="573"/>
      <c r="O180" s="6"/>
      <c r="P180" s="574"/>
    </row>
    <row r="181" spans="2:16" s="572" customFormat="1" ht="15.75" customHeight="1">
      <c r="B181" s="575"/>
      <c r="C181" s="567"/>
      <c r="D181" s="567"/>
      <c r="E181" s="568"/>
      <c r="F181" s="568"/>
      <c r="G181" s="568"/>
      <c r="H181" s="569"/>
      <c r="I181" s="569"/>
      <c r="J181" s="571"/>
      <c r="M181" s="573"/>
      <c r="O181" s="6"/>
      <c r="P181" s="574"/>
    </row>
    <row r="182" spans="2:16" s="572" customFormat="1" ht="15.75" customHeight="1">
      <c r="B182" s="575"/>
      <c r="C182" s="567"/>
      <c r="D182" s="567"/>
      <c r="E182" s="568"/>
      <c r="F182" s="568"/>
      <c r="G182" s="568"/>
      <c r="H182" s="569"/>
      <c r="I182" s="569"/>
      <c r="J182" s="571"/>
      <c r="M182" s="573"/>
      <c r="O182" s="6"/>
      <c r="P182" s="574"/>
    </row>
    <row r="183" spans="2:16" s="572" customFormat="1" ht="15.75" customHeight="1">
      <c r="B183" s="575"/>
      <c r="C183" s="567"/>
      <c r="D183" s="567"/>
      <c r="E183" s="568"/>
      <c r="F183" s="568"/>
      <c r="G183" s="568"/>
      <c r="H183" s="569"/>
      <c r="I183" s="569"/>
      <c r="J183" s="571"/>
      <c r="M183" s="573"/>
      <c r="O183" s="6"/>
      <c r="P183" s="574"/>
    </row>
    <row r="184" spans="2:16" s="572" customFormat="1" ht="15.75" customHeight="1">
      <c r="B184" s="575"/>
      <c r="C184" s="567"/>
      <c r="D184" s="567"/>
      <c r="E184" s="568"/>
      <c r="F184" s="568"/>
      <c r="G184" s="568"/>
      <c r="H184" s="569"/>
      <c r="I184" s="569"/>
      <c r="J184" s="571"/>
      <c r="M184" s="573"/>
      <c r="O184" s="6"/>
      <c r="P184" s="574"/>
    </row>
    <row r="185" spans="2:16" s="572" customFormat="1" ht="15.75" customHeight="1">
      <c r="B185" s="575"/>
      <c r="C185" s="567"/>
      <c r="D185" s="567"/>
      <c r="E185" s="568"/>
      <c r="F185" s="568"/>
      <c r="G185" s="568"/>
      <c r="H185" s="569"/>
      <c r="I185" s="569"/>
      <c r="J185" s="571"/>
      <c r="M185" s="573"/>
      <c r="O185" s="6"/>
      <c r="P185" s="574"/>
    </row>
    <row r="186" spans="2:16" s="572" customFormat="1" ht="15.75" customHeight="1">
      <c r="B186" s="575"/>
      <c r="C186" s="567"/>
      <c r="D186" s="567"/>
      <c r="E186" s="568"/>
      <c r="F186" s="568"/>
      <c r="G186" s="568"/>
      <c r="H186" s="569"/>
      <c r="I186" s="569"/>
      <c r="J186" s="571"/>
      <c r="M186" s="573"/>
      <c r="O186" s="6"/>
      <c r="P186" s="574"/>
    </row>
    <row r="187" spans="2:16" s="572" customFormat="1" ht="15.75" customHeight="1">
      <c r="B187" s="575"/>
      <c r="C187" s="567"/>
      <c r="D187" s="567"/>
      <c r="E187" s="568"/>
      <c r="F187" s="568"/>
      <c r="G187" s="568"/>
      <c r="H187" s="569"/>
      <c r="I187" s="569"/>
      <c r="J187" s="571"/>
      <c r="M187" s="573"/>
      <c r="O187" s="6"/>
      <c r="P187" s="574"/>
    </row>
    <row r="188" spans="2:16" s="572" customFormat="1" ht="15.75" customHeight="1">
      <c r="B188" s="575"/>
      <c r="C188" s="567"/>
      <c r="D188" s="567"/>
      <c r="E188" s="568"/>
      <c r="F188" s="568"/>
      <c r="G188" s="568"/>
      <c r="H188" s="569"/>
      <c r="I188" s="569"/>
      <c r="J188" s="571"/>
      <c r="M188" s="573"/>
      <c r="O188" s="6"/>
      <c r="P188" s="574"/>
    </row>
    <row r="189" spans="2:16" s="572" customFormat="1" ht="15.75" customHeight="1">
      <c r="B189" s="575"/>
      <c r="C189" s="567"/>
      <c r="D189" s="567"/>
      <c r="E189" s="568"/>
      <c r="F189" s="568"/>
      <c r="G189" s="568"/>
      <c r="H189" s="569"/>
      <c r="I189" s="569"/>
      <c r="J189" s="571"/>
      <c r="M189" s="573"/>
      <c r="O189" s="6"/>
      <c r="P189" s="574"/>
    </row>
    <row r="190" spans="2:16" s="572" customFormat="1" ht="15.75" customHeight="1">
      <c r="B190" s="575"/>
      <c r="C190" s="567"/>
      <c r="D190" s="567"/>
      <c r="E190" s="568"/>
      <c r="F190" s="568"/>
      <c r="G190" s="568"/>
      <c r="H190" s="569"/>
      <c r="I190" s="569"/>
      <c r="J190" s="571"/>
      <c r="M190" s="573"/>
      <c r="O190" s="6"/>
      <c r="P190" s="574"/>
    </row>
    <row r="191" spans="2:16" s="572" customFormat="1" ht="15.75" customHeight="1">
      <c r="B191" s="575"/>
      <c r="C191" s="567"/>
      <c r="D191" s="567"/>
      <c r="E191" s="568"/>
      <c r="F191" s="568"/>
      <c r="G191" s="568"/>
      <c r="H191" s="569"/>
      <c r="I191" s="569"/>
      <c r="J191" s="571"/>
      <c r="M191" s="573"/>
      <c r="O191" s="6"/>
      <c r="P191" s="574"/>
    </row>
    <row r="192" spans="2:16" s="572" customFormat="1" ht="15.75" customHeight="1">
      <c r="B192" s="575"/>
      <c r="C192" s="567"/>
      <c r="D192" s="567"/>
      <c r="E192" s="568"/>
      <c r="F192" s="568"/>
      <c r="G192" s="568"/>
      <c r="H192" s="569"/>
      <c r="I192" s="569"/>
      <c r="J192" s="571"/>
      <c r="M192" s="573"/>
      <c r="O192" s="6"/>
      <c r="P192" s="574"/>
    </row>
    <row r="193" spans="2:16" s="572" customFormat="1" ht="15.75" customHeight="1">
      <c r="B193" s="575"/>
      <c r="C193" s="567"/>
      <c r="D193" s="567"/>
      <c r="E193" s="568"/>
      <c r="F193" s="568"/>
      <c r="G193" s="568"/>
      <c r="H193" s="569"/>
      <c r="I193" s="569"/>
      <c r="J193" s="571"/>
      <c r="M193" s="573"/>
      <c r="O193" s="6"/>
      <c r="P193" s="574"/>
    </row>
    <row r="194" spans="2:16" s="572" customFormat="1" ht="15.75" customHeight="1">
      <c r="B194" s="575"/>
      <c r="C194" s="567"/>
      <c r="D194" s="567"/>
      <c r="E194" s="568"/>
      <c r="F194" s="568"/>
      <c r="G194" s="568"/>
      <c r="H194" s="569"/>
      <c r="I194" s="569"/>
      <c r="J194" s="571"/>
      <c r="M194" s="573"/>
      <c r="O194" s="6"/>
      <c r="P194" s="574"/>
    </row>
    <row r="195" spans="2:16" s="572" customFormat="1" ht="15.75" customHeight="1">
      <c r="B195" s="575"/>
      <c r="C195" s="567"/>
      <c r="D195" s="567"/>
      <c r="E195" s="568"/>
      <c r="F195" s="568"/>
      <c r="G195" s="568"/>
      <c r="H195" s="569"/>
      <c r="I195" s="569"/>
      <c r="J195" s="571"/>
      <c r="M195" s="573"/>
      <c r="O195" s="6"/>
      <c r="P195" s="574"/>
    </row>
    <row r="196" spans="2:16" s="572" customFormat="1" ht="15.75" customHeight="1">
      <c r="B196" s="575"/>
      <c r="C196" s="567"/>
      <c r="D196" s="567"/>
      <c r="E196" s="568"/>
      <c r="F196" s="568"/>
      <c r="G196" s="568"/>
      <c r="H196" s="569"/>
      <c r="I196" s="569"/>
      <c r="J196" s="571"/>
      <c r="M196" s="573"/>
      <c r="O196" s="6"/>
      <c r="P196" s="574"/>
    </row>
    <row r="197" spans="2:16" s="572" customFormat="1" ht="15.75" customHeight="1">
      <c r="B197" s="575"/>
      <c r="C197" s="567"/>
      <c r="D197" s="567"/>
      <c r="E197" s="568"/>
      <c r="F197" s="568"/>
      <c r="G197" s="568"/>
      <c r="H197" s="569"/>
      <c r="I197" s="569"/>
      <c r="J197" s="571"/>
      <c r="M197" s="573"/>
      <c r="O197" s="6"/>
      <c r="P197" s="574"/>
    </row>
    <row r="198" spans="2:16" s="572" customFormat="1" ht="15.75" customHeight="1">
      <c r="B198" s="575"/>
      <c r="C198" s="567"/>
      <c r="D198" s="567"/>
      <c r="E198" s="568"/>
      <c r="F198" s="568"/>
      <c r="G198" s="568"/>
      <c r="H198" s="569"/>
      <c r="I198" s="569"/>
      <c r="J198" s="571"/>
      <c r="M198" s="573"/>
      <c r="O198" s="6"/>
      <c r="P198" s="574"/>
    </row>
    <row r="199" spans="2:16" s="572" customFormat="1" ht="15.75" customHeight="1">
      <c r="B199" s="575"/>
      <c r="C199" s="567"/>
      <c r="D199" s="567"/>
      <c r="E199" s="568"/>
      <c r="F199" s="568"/>
      <c r="G199" s="568"/>
      <c r="H199" s="569"/>
      <c r="I199" s="569"/>
      <c r="J199" s="571"/>
      <c r="M199" s="573"/>
      <c r="O199" s="6"/>
      <c r="P199" s="574"/>
    </row>
    <row r="200" spans="2:16" s="572" customFormat="1" ht="15.75" customHeight="1">
      <c r="B200" s="575"/>
      <c r="C200" s="567"/>
      <c r="D200" s="567"/>
      <c r="E200" s="568"/>
      <c r="F200" s="568"/>
      <c r="G200" s="568"/>
      <c r="H200" s="569"/>
      <c r="I200" s="569"/>
      <c r="J200" s="571"/>
      <c r="M200" s="573"/>
      <c r="O200" s="6"/>
      <c r="P200" s="574"/>
    </row>
    <row r="201" spans="2:16" s="572" customFormat="1" ht="15.75" customHeight="1">
      <c r="B201" s="575"/>
      <c r="C201" s="567"/>
      <c r="D201" s="567"/>
      <c r="E201" s="568"/>
      <c r="F201" s="568"/>
      <c r="G201" s="568"/>
      <c r="H201" s="569"/>
      <c r="I201" s="569"/>
      <c r="J201" s="571"/>
      <c r="M201" s="573"/>
      <c r="O201" s="6"/>
      <c r="P201" s="574"/>
    </row>
    <row r="202" spans="2:16" s="572" customFormat="1" ht="15.75" customHeight="1">
      <c r="B202" s="575"/>
      <c r="C202" s="567"/>
      <c r="D202" s="567"/>
      <c r="E202" s="568"/>
      <c r="F202" s="568"/>
      <c r="G202" s="568"/>
      <c r="H202" s="569"/>
      <c r="I202" s="569"/>
      <c r="J202" s="571"/>
      <c r="M202" s="573"/>
      <c r="O202" s="6"/>
      <c r="P202" s="574"/>
    </row>
    <row r="203" spans="2:16" s="572" customFormat="1" ht="15.75" customHeight="1">
      <c r="B203" s="575"/>
      <c r="C203" s="567"/>
      <c r="D203" s="567"/>
      <c r="E203" s="568"/>
      <c r="F203" s="568"/>
      <c r="G203" s="568"/>
      <c r="H203" s="569"/>
      <c r="I203" s="569"/>
      <c r="J203" s="571"/>
      <c r="M203" s="573"/>
      <c r="O203" s="6"/>
      <c r="P203" s="574"/>
    </row>
    <row r="204" spans="2:16" s="572" customFormat="1" ht="15.75" customHeight="1">
      <c r="B204" s="575"/>
      <c r="C204" s="567"/>
      <c r="D204" s="567"/>
      <c r="E204" s="568"/>
      <c r="F204" s="568"/>
      <c r="G204" s="568"/>
      <c r="H204" s="569"/>
      <c r="I204" s="569"/>
      <c r="J204" s="571"/>
      <c r="M204" s="573"/>
      <c r="O204" s="6"/>
      <c r="P204" s="574"/>
    </row>
    <row r="205" spans="2:16" s="572" customFormat="1" ht="15.75" customHeight="1">
      <c r="B205" s="575"/>
      <c r="C205" s="567"/>
      <c r="D205" s="567"/>
      <c r="E205" s="568"/>
      <c r="F205" s="568"/>
      <c r="G205" s="568"/>
      <c r="H205" s="569"/>
      <c r="I205" s="569"/>
      <c r="J205" s="571"/>
      <c r="M205" s="573"/>
      <c r="O205" s="6"/>
      <c r="P205" s="574"/>
    </row>
    <row r="206" spans="2:16" s="572" customFormat="1" ht="15.75" customHeight="1">
      <c r="B206" s="575"/>
      <c r="C206" s="567"/>
      <c r="D206" s="567"/>
      <c r="E206" s="568"/>
      <c r="F206" s="568"/>
      <c r="G206" s="568"/>
      <c r="H206" s="569"/>
      <c r="I206" s="569"/>
      <c r="J206" s="571"/>
      <c r="M206" s="573"/>
      <c r="O206" s="6"/>
      <c r="P206" s="574"/>
    </row>
    <row r="207" spans="2:16" s="572" customFormat="1" ht="15.75" customHeight="1">
      <c r="B207" s="575"/>
      <c r="C207" s="567"/>
      <c r="D207" s="567"/>
      <c r="E207" s="568"/>
      <c r="F207" s="568"/>
      <c r="G207" s="568"/>
      <c r="H207" s="569"/>
      <c r="I207" s="569"/>
      <c r="J207" s="571"/>
      <c r="M207" s="573"/>
      <c r="O207" s="6"/>
      <c r="P207" s="574"/>
    </row>
    <row r="208" spans="2:16" s="572" customFormat="1" ht="15.75" customHeight="1">
      <c r="B208" s="575"/>
      <c r="C208" s="567"/>
      <c r="D208" s="567"/>
      <c r="E208" s="568"/>
      <c r="F208" s="568"/>
      <c r="G208" s="568"/>
      <c r="H208" s="569"/>
      <c r="I208" s="569"/>
      <c r="J208" s="571"/>
      <c r="M208" s="573"/>
      <c r="O208" s="6"/>
      <c r="P208" s="574"/>
    </row>
    <row r="209" spans="2:16" s="572" customFormat="1" ht="15.75" customHeight="1">
      <c r="B209" s="575"/>
      <c r="C209" s="567"/>
      <c r="D209" s="567"/>
      <c r="E209" s="568"/>
      <c r="F209" s="568"/>
      <c r="G209" s="568"/>
      <c r="H209" s="569"/>
      <c r="I209" s="569"/>
      <c r="J209" s="571"/>
      <c r="M209" s="573"/>
      <c r="O209" s="6"/>
      <c r="P209" s="574"/>
    </row>
    <row r="210" spans="2:16" s="572" customFormat="1" ht="15.75" customHeight="1">
      <c r="B210" s="575"/>
      <c r="C210" s="567"/>
      <c r="D210" s="567"/>
      <c r="E210" s="568"/>
      <c r="F210" s="568"/>
      <c r="G210" s="568"/>
      <c r="H210" s="569"/>
      <c r="I210" s="569"/>
      <c r="J210" s="571"/>
      <c r="M210" s="573"/>
      <c r="O210" s="6"/>
      <c r="P210" s="574"/>
    </row>
    <row r="211" spans="2:16" s="572" customFormat="1" ht="15.75" customHeight="1">
      <c r="B211" s="575"/>
      <c r="C211" s="567"/>
      <c r="D211" s="567"/>
      <c r="E211" s="568"/>
      <c r="F211" s="568"/>
      <c r="G211" s="568"/>
      <c r="H211" s="569"/>
      <c r="I211" s="569"/>
      <c r="J211" s="571"/>
      <c r="M211" s="573"/>
      <c r="O211" s="6"/>
      <c r="P211" s="574"/>
    </row>
    <row r="212" spans="2:16" s="572" customFormat="1" ht="15.75" customHeight="1">
      <c r="B212" s="575"/>
      <c r="C212" s="567"/>
      <c r="D212" s="567"/>
      <c r="E212" s="568"/>
      <c r="F212" s="568"/>
      <c r="G212" s="568"/>
      <c r="H212" s="569"/>
      <c r="I212" s="569"/>
      <c r="J212" s="571"/>
      <c r="M212" s="573"/>
      <c r="O212" s="6"/>
      <c r="P212" s="574"/>
    </row>
    <row r="213" spans="2:16" s="572" customFormat="1" ht="15.75" customHeight="1">
      <c r="B213" s="575"/>
      <c r="C213" s="567"/>
      <c r="D213" s="567"/>
      <c r="E213" s="568"/>
      <c r="F213" s="568"/>
      <c r="G213" s="568"/>
      <c r="H213" s="569"/>
      <c r="I213" s="569"/>
      <c r="J213" s="571"/>
      <c r="M213" s="573"/>
      <c r="O213" s="6"/>
      <c r="P213" s="574"/>
    </row>
    <row r="214" spans="2:16" s="572" customFormat="1" ht="15.75" customHeight="1">
      <c r="B214" s="575"/>
      <c r="C214" s="567"/>
      <c r="D214" s="567"/>
      <c r="E214" s="568"/>
      <c r="F214" s="568"/>
      <c r="G214" s="568"/>
      <c r="H214" s="569"/>
      <c r="I214" s="569"/>
      <c r="J214" s="571"/>
      <c r="M214" s="573"/>
      <c r="O214" s="6"/>
      <c r="P214" s="574"/>
    </row>
    <row r="215" spans="2:16" s="572" customFormat="1" ht="15.75" customHeight="1">
      <c r="B215" s="575"/>
      <c r="C215" s="567"/>
      <c r="D215" s="567"/>
      <c r="E215" s="568"/>
      <c r="F215" s="568"/>
      <c r="G215" s="568"/>
      <c r="H215" s="569"/>
      <c r="I215" s="569"/>
      <c r="J215" s="571"/>
      <c r="M215" s="573"/>
      <c r="O215" s="6"/>
      <c r="P215" s="574"/>
    </row>
    <row r="216" spans="2:16" s="572" customFormat="1" ht="15.75" customHeight="1">
      <c r="B216" s="575"/>
      <c r="C216" s="567"/>
      <c r="D216" s="567"/>
      <c r="E216" s="568"/>
      <c r="F216" s="568"/>
      <c r="G216" s="568"/>
      <c r="H216" s="569"/>
      <c r="I216" s="569"/>
      <c r="J216" s="571"/>
      <c r="M216" s="573"/>
      <c r="O216" s="6"/>
      <c r="P216" s="574"/>
    </row>
    <row r="217" spans="2:16" s="572" customFormat="1" ht="15.75" customHeight="1">
      <c r="B217" s="575"/>
      <c r="C217" s="567"/>
      <c r="D217" s="567"/>
      <c r="E217" s="568"/>
      <c r="F217" s="568"/>
      <c r="G217" s="568"/>
      <c r="H217" s="569"/>
      <c r="I217" s="569"/>
      <c r="J217" s="571"/>
      <c r="M217" s="573"/>
      <c r="O217" s="6"/>
      <c r="P217" s="574"/>
    </row>
    <row r="218" spans="2:16" s="572" customFormat="1" ht="15.75" customHeight="1">
      <c r="B218" s="575"/>
      <c r="C218" s="567"/>
      <c r="D218" s="567"/>
      <c r="E218" s="568"/>
      <c r="F218" s="568"/>
      <c r="G218" s="568"/>
      <c r="H218" s="569"/>
      <c r="I218" s="569"/>
      <c r="J218" s="571"/>
      <c r="M218" s="573"/>
      <c r="O218" s="6"/>
      <c r="P218" s="574"/>
    </row>
    <row r="219" spans="2:16" s="572" customFormat="1" ht="15.75" customHeight="1">
      <c r="B219" s="575"/>
      <c r="C219" s="567"/>
      <c r="D219" s="567"/>
      <c r="E219" s="568"/>
      <c r="F219" s="568"/>
      <c r="G219" s="568"/>
      <c r="H219" s="569"/>
      <c r="I219" s="569"/>
      <c r="J219" s="571"/>
      <c r="M219" s="573"/>
      <c r="O219" s="6"/>
      <c r="P219" s="574"/>
    </row>
    <row r="220" spans="2:16" s="572" customFormat="1" ht="15.75" customHeight="1">
      <c r="B220" s="575"/>
      <c r="C220" s="567"/>
      <c r="D220" s="567"/>
      <c r="E220" s="568"/>
      <c r="F220" s="568"/>
      <c r="G220" s="568"/>
      <c r="H220" s="569"/>
      <c r="I220" s="569"/>
      <c r="J220" s="571"/>
      <c r="M220" s="573"/>
      <c r="O220" s="6"/>
      <c r="P220" s="574"/>
    </row>
    <row r="221" spans="2:16" s="572" customFormat="1" ht="15.75" customHeight="1">
      <c r="B221" s="575"/>
      <c r="C221" s="567"/>
      <c r="D221" s="567"/>
      <c r="E221" s="568"/>
      <c r="F221" s="568"/>
      <c r="G221" s="568"/>
      <c r="H221" s="569"/>
      <c r="I221" s="569"/>
      <c r="J221" s="571"/>
      <c r="M221" s="573"/>
      <c r="O221" s="6"/>
      <c r="P221" s="574"/>
    </row>
    <row r="222" spans="2:16" s="572" customFormat="1" ht="15.75" customHeight="1">
      <c r="B222" s="575"/>
      <c r="C222" s="567"/>
      <c r="D222" s="567"/>
      <c r="E222" s="568"/>
      <c r="F222" s="568"/>
      <c r="G222" s="568"/>
      <c r="H222" s="569"/>
      <c r="I222" s="569"/>
      <c r="J222" s="571"/>
      <c r="M222" s="573"/>
      <c r="O222" s="6"/>
      <c r="P222" s="574"/>
    </row>
    <row r="223" spans="2:16" s="572" customFormat="1" ht="15.75" customHeight="1">
      <c r="B223" s="575"/>
      <c r="C223" s="567"/>
      <c r="D223" s="567"/>
      <c r="E223" s="568"/>
      <c r="F223" s="568"/>
      <c r="G223" s="568"/>
      <c r="H223" s="569"/>
      <c r="I223" s="569"/>
      <c r="J223" s="571"/>
      <c r="M223" s="573"/>
      <c r="O223" s="6"/>
      <c r="P223" s="574"/>
    </row>
    <row r="224" spans="2:16" s="572" customFormat="1" ht="15.75" customHeight="1">
      <c r="B224" s="575"/>
      <c r="C224" s="567"/>
      <c r="D224" s="567"/>
      <c r="E224" s="568"/>
      <c r="F224" s="568"/>
      <c r="G224" s="568"/>
      <c r="H224" s="569"/>
      <c r="I224" s="569"/>
      <c r="J224" s="571"/>
      <c r="M224" s="573"/>
      <c r="O224" s="6"/>
      <c r="P224" s="574"/>
    </row>
    <row r="225" spans="2:16" s="572" customFormat="1" ht="15.75" customHeight="1">
      <c r="B225" s="575"/>
      <c r="C225" s="567"/>
      <c r="D225" s="567"/>
      <c r="E225" s="568"/>
      <c r="F225" s="568"/>
      <c r="G225" s="568"/>
      <c r="H225" s="569"/>
      <c r="I225" s="569"/>
      <c r="J225" s="571"/>
      <c r="M225" s="573"/>
      <c r="O225" s="6"/>
      <c r="P225" s="574"/>
    </row>
    <row r="226" spans="2:16" s="572" customFormat="1" ht="15.75" customHeight="1">
      <c r="B226" s="575"/>
      <c r="C226" s="567"/>
      <c r="D226" s="567"/>
      <c r="E226" s="568"/>
      <c r="F226" s="568"/>
      <c r="G226" s="568"/>
      <c r="H226" s="569"/>
      <c r="I226" s="569"/>
      <c r="J226" s="571"/>
      <c r="M226" s="573"/>
      <c r="O226" s="6"/>
      <c r="P226" s="574"/>
    </row>
    <row r="227" spans="2:16" s="572" customFormat="1" ht="15.75" customHeight="1">
      <c r="B227" s="575"/>
      <c r="C227" s="567"/>
      <c r="D227" s="567"/>
      <c r="E227" s="568"/>
      <c r="F227" s="568"/>
      <c r="G227" s="568"/>
      <c r="H227" s="569"/>
      <c r="I227" s="569"/>
      <c r="J227" s="571"/>
      <c r="M227" s="573"/>
      <c r="O227" s="6"/>
      <c r="P227" s="574"/>
    </row>
    <row r="228" spans="2:16" s="572" customFormat="1" ht="15.75" customHeight="1">
      <c r="B228" s="575"/>
      <c r="C228" s="567"/>
      <c r="D228" s="567"/>
      <c r="E228" s="568"/>
      <c r="F228" s="568"/>
      <c r="G228" s="568"/>
      <c r="H228" s="569"/>
      <c r="I228" s="569"/>
      <c r="J228" s="571"/>
      <c r="M228" s="573"/>
      <c r="O228" s="6"/>
      <c r="P228" s="574"/>
    </row>
    <row r="229" spans="2:16" s="572" customFormat="1" ht="15.75" customHeight="1">
      <c r="B229" s="575"/>
      <c r="C229" s="567"/>
      <c r="D229" s="567"/>
      <c r="E229" s="568"/>
      <c r="F229" s="568"/>
      <c r="G229" s="568"/>
      <c r="H229" s="569"/>
      <c r="I229" s="569"/>
      <c r="J229" s="571"/>
      <c r="M229" s="573"/>
      <c r="O229" s="6"/>
      <c r="P229" s="574"/>
    </row>
    <row r="230" spans="2:16" s="572" customFormat="1" ht="15.75" customHeight="1">
      <c r="B230" s="575"/>
      <c r="C230" s="567"/>
      <c r="D230" s="567"/>
      <c r="E230" s="568"/>
      <c r="F230" s="568"/>
      <c r="G230" s="568"/>
      <c r="H230" s="569"/>
      <c r="I230" s="569"/>
      <c r="J230" s="571"/>
      <c r="M230" s="573"/>
      <c r="O230" s="6"/>
      <c r="P230" s="574"/>
    </row>
    <row r="231" spans="2:16" s="572" customFormat="1" ht="15.75" customHeight="1">
      <c r="B231" s="575"/>
      <c r="C231" s="567"/>
      <c r="D231" s="567"/>
      <c r="E231" s="568"/>
      <c r="F231" s="568"/>
      <c r="G231" s="568"/>
      <c r="H231" s="569"/>
      <c r="I231" s="569"/>
      <c r="J231" s="571"/>
      <c r="M231" s="573"/>
      <c r="O231" s="6"/>
      <c r="P231" s="574"/>
    </row>
    <row r="232" spans="2:16" s="572" customFormat="1" ht="15.75" customHeight="1">
      <c r="B232" s="575"/>
      <c r="C232" s="567"/>
      <c r="D232" s="567"/>
      <c r="E232" s="568"/>
      <c r="F232" s="568"/>
      <c r="G232" s="568"/>
      <c r="H232" s="569"/>
      <c r="I232" s="569"/>
      <c r="J232" s="571"/>
      <c r="M232" s="573"/>
      <c r="O232" s="6"/>
      <c r="P232" s="574"/>
    </row>
    <row r="233" spans="2:16" s="572" customFormat="1" ht="15.75" customHeight="1">
      <c r="B233" s="575"/>
      <c r="C233" s="567"/>
      <c r="D233" s="567"/>
      <c r="E233" s="568"/>
      <c r="F233" s="568"/>
      <c r="G233" s="568"/>
      <c r="H233" s="569"/>
      <c r="I233" s="569"/>
      <c r="J233" s="571"/>
      <c r="M233" s="573"/>
      <c r="O233" s="6"/>
      <c r="P233" s="574"/>
    </row>
    <row r="234" spans="2:16" s="572" customFormat="1" ht="15.75" customHeight="1">
      <c r="B234" s="575"/>
      <c r="C234" s="567"/>
      <c r="D234" s="567"/>
      <c r="E234" s="568"/>
      <c r="F234" s="568"/>
      <c r="G234" s="568"/>
      <c r="H234" s="569"/>
      <c r="I234" s="569"/>
      <c r="J234" s="571"/>
      <c r="M234" s="573"/>
      <c r="O234" s="6"/>
      <c r="P234" s="574"/>
    </row>
    <row r="235" spans="2:16" s="572" customFormat="1" ht="15.75" customHeight="1">
      <c r="B235" s="575"/>
      <c r="C235" s="567"/>
      <c r="D235" s="567"/>
      <c r="E235" s="568"/>
      <c r="F235" s="568"/>
      <c r="G235" s="568"/>
      <c r="H235" s="569"/>
      <c r="I235" s="569"/>
      <c r="J235" s="571"/>
      <c r="M235" s="573"/>
      <c r="O235" s="6"/>
      <c r="P235" s="574"/>
    </row>
    <row r="236" spans="2:16" s="572" customFormat="1" ht="15.75" customHeight="1">
      <c r="B236" s="575"/>
      <c r="C236" s="567"/>
      <c r="D236" s="567"/>
      <c r="E236" s="568"/>
      <c r="F236" s="568"/>
      <c r="G236" s="568"/>
      <c r="H236" s="569"/>
      <c r="I236" s="569"/>
      <c r="J236" s="571"/>
      <c r="M236" s="573"/>
      <c r="O236" s="6"/>
      <c r="P236" s="574"/>
    </row>
    <row r="237" spans="2:16" s="572" customFormat="1" ht="15.75" customHeight="1">
      <c r="B237" s="575"/>
      <c r="C237" s="567"/>
      <c r="D237" s="567"/>
      <c r="E237" s="568"/>
      <c r="F237" s="568"/>
      <c r="G237" s="568"/>
      <c r="H237" s="569"/>
      <c r="I237" s="569"/>
      <c r="J237" s="571"/>
      <c r="M237" s="573"/>
      <c r="O237" s="6"/>
      <c r="P237" s="574"/>
    </row>
    <row r="238" spans="2:16" s="572" customFormat="1" ht="15.75" customHeight="1">
      <c r="B238" s="575"/>
      <c r="C238" s="567"/>
      <c r="D238" s="567"/>
      <c r="E238" s="568"/>
      <c r="F238" s="568"/>
      <c r="G238" s="568"/>
      <c r="H238" s="569"/>
      <c r="I238" s="569"/>
      <c r="J238" s="571"/>
      <c r="M238" s="573"/>
      <c r="O238" s="6"/>
      <c r="P238" s="574"/>
    </row>
    <row r="239" spans="2:16" s="572" customFormat="1" ht="15.75" customHeight="1">
      <c r="B239" s="575"/>
      <c r="C239" s="567"/>
      <c r="D239" s="567"/>
      <c r="E239" s="568"/>
      <c r="F239" s="568"/>
      <c r="G239" s="568"/>
      <c r="H239" s="569"/>
      <c r="I239" s="569"/>
      <c r="J239" s="571"/>
      <c r="M239" s="573"/>
      <c r="O239" s="6"/>
      <c r="P239" s="574"/>
    </row>
    <row r="240" spans="2:16" s="572" customFormat="1" ht="15.75" customHeight="1">
      <c r="B240" s="575"/>
      <c r="C240" s="567"/>
      <c r="D240" s="567"/>
      <c r="E240" s="568"/>
      <c r="F240" s="568"/>
      <c r="G240" s="568"/>
      <c r="H240" s="569"/>
      <c r="I240" s="569"/>
      <c r="J240" s="571"/>
      <c r="M240" s="573"/>
      <c r="O240" s="6"/>
      <c r="P240" s="574"/>
    </row>
    <row r="241" spans="2:16" s="572" customFormat="1" ht="15.75" customHeight="1">
      <c r="B241" s="575"/>
      <c r="C241" s="567"/>
      <c r="D241" s="567"/>
      <c r="E241" s="568"/>
      <c r="F241" s="568"/>
      <c r="G241" s="568"/>
      <c r="H241" s="569"/>
      <c r="I241" s="569"/>
      <c r="J241" s="571"/>
      <c r="M241" s="573"/>
      <c r="O241" s="6"/>
      <c r="P241" s="574"/>
    </row>
    <row r="242" spans="2:16" s="572" customFormat="1" ht="15.75" customHeight="1">
      <c r="B242" s="575"/>
      <c r="C242" s="567"/>
      <c r="D242" s="567"/>
      <c r="E242" s="568"/>
      <c r="F242" s="568"/>
      <c r="G242" s="568"/>
      <c r="H242" s="569"/>
      <c r="I242" s="569"/>
      <c r="J242" s="571"/>
      <c r="M242" s="573"/>
      <c r="O242" s="6"/>
      <c r="P242" s="574"/>
    </row>
    <row r="243" spans="2:16" s="572" customFormat="1" ht="15.75" customHeight="1">
      <c r="B243" s="575"/>
      <c r="C243" s="567"/>
      <c r="D243" s="567"/>
      <c r="E243" s="568"/>
      <c r="F243" s="568"/>
      <c r="G243" s="568"/>
      <c r="H243" s="569"/>
      <c r="I243" s="569"/>
      <c r="J243" s="571"/>
      <c r="M243" s="573"/>
      <c r="O243" s="6"/>
      <c r="P243" s="574"/>
    </row>
    <row r="244" spans="2:16" s="572" customFormat="1" ht="15.75" customHeight="1">
      <c r="B244" s="575"/>
      <c r="C244" s="567"/>
      <c r="D244" s="567"/>
      <c r="E244" s="568"/>
      <c r="F244" s="568"/>
      <c r="G244" s="568"/>
      <c r="H244" s="569"/>
      <c r="I244" s="569"/>
      <c r="J244" s="571"/>
      <c r="M244" s="573"/>
      <c r="O244" s="6"/>
      <c r="P244" s="574"/>
    </row>
    <row r="245" spans="2:16" s="572" customFormat="1" ht="15.75" customHeight="1">
      <c r="B245" s="575"/>
      <c r="C245" s="567"/>
      <c r="D245" s="567"/>
      <c r="E245" s="568"/>
      <c r="F245" s="568"/>
      <c r="G245" s="568"/>
      <c r="H245" s="569"/>
      <c r="I245" s="569"/>
      <c r="J245" s="571"/>
      <c r="M245" s="573"/>
      <c r="O245" s="6"/>
      <c r="P245" s="574"/>
    </row>
    <row r="246" spans="2:16" s="572" customFormat="1" ht="15.75" customHeight="1">
      <c r="B246" s="575"/>
      <c r="C246" s="567"/>
      <c r="D246" s="567"/>
      <c r="E246" s="568"/>
      <c r="F246" s="568"/>
      <c r="G246" s="568"/>
      <c r="H246" s="569"/>
      <c r="I246" s="569"/>
      <c r="J246" s="571"/>
      <c r="M246" s="573"/>
      <c r="O246" s="6"/>
      <c r="P246" s="574"/>
    </row>
    <row r="247" spans="2:16" s="572" customFormat="1" ht="15.75" customHeight="1">
      <c r="B247" s="575"/>
      <c r="C247" s="567"/>
      <c r="D247" s="567"/>
      <c r="E247" s="568"/>
      <c r="F247" s="568"/>
      <c r="G247" s="568"/>
      <c r="H247" s="569"/>
      <c r="I247" s="569"/>
      <c r="J247" s="571"/>
      <c r="M247" s="573"/>
      <c r="O247" s="6"/>
      <c r="P247" s="574"/>
    </row>
    <row r="248" spans="2:16" s="572" customFormat="1" ht="15.75" customHeight="1">
      <c r="B248" s="575"/>
      <c r="C248" s="567"/>
      <c r="D248" s="567"/>
      <c r="E248" s="568"/>
      <c r="F248" s="568"/>
      <c r="G248" s="568"/>
      <c r="H248" s="569"/>
      <c r="I248" s="569"/>
      <c r="J248" s="571"/>
      <c r="M248" s="573"/>
      <c r="O248" s="6"/>
      <c r="P248" s="574"/>
    </row>
    <row r="249" spans="2:16" s="572" customFormat="1" ht="15.75" customHeight="1">
      <c r="B249" s="575"/>
      <c r="C249" s="567"/>
      <c r="D249" s="567"/>
      <c r="E249" s="568"/>
      <c r="F249" s="568"/>
      <c r="G249" s="568"/>
      <c r="H249" s="569"/>
      <c r="I249" s="569"/>
      <c r="J249" s="571"/>
      <c r="M249" s="573"/>
      <c r="O249" s="6"/>
      <c r="P249" s="574"/>
    </row>
    <row r="250" spans="2:16" s="572" customFormat="1" ht="15.75" customHeight="1">
      <c r="B250" s="575"/>
      <c r="C250" s="567"/>
      <c r="D250" s="567"/>
      <c r="E250" s="568"/>
      <c r="F250" s="568"/>
      <c r="G250" s="568"/>
      <c r="H250" s="569"/>
      <c r="I250" s="569"/>
      <c r="J250" s="571"/>
      <c r="M250" s="573"/>
      <c r="O250" s="6"/>
      <c r="P250" s="574"/>
    </row>
    <row r="251" spans="2:16" s="572" customFormat="1" ht="15.75" customHeight="1">
      <c r="B251" s="575"/>
      <c r="C251" s="567"/>
      <c r="D251" s="567"/>
      <c r="E251" s="568"/>
      <c r="F251" s="568"/>
      <c r="G251" s="568"/>
      <c r="H251" s="569"/>
      <c r="I251" s="569"/>
      <c r="J251" s="571"/>
      <c r="M251" s="573"/>
      <c r="O251" s="6"/>
      <c r="P251" s="574"/>
    </row>
    <row r="252" spans="2:16" s="572" customFormat="1" ht="15.75" customHeight="1">
      <c r="B252" s="575"/>
      <c r="C252" s="567"/>
      <c r="D252" s="567"/>
      <c r="E252" s="568"/>
      <c r="F252" s="568"/>
      <c r="G252" s="568"/>
      <c r="H252" s="569"/>
      <c r="I252" s="569"/>
      <c r="J252" s="571"/>
      <c r="M252" s="573"/>
      <c r="O252" s="6"/>
      <c r="P252" s="574"/>
    </row>
    <row r="253" spans="2:16" s="572" customFormat="1" ht="15.75" customHeight="1">
      <c r="B253" s="575"/>
      <c r="C253" s="567"/>
      <c r="D253" s="567"/>
      <c r="E253" s="568"/>
      <c r="F253" s="568"/>
      <c r="G253" s="568"/>
      <c r="H253" s="569"/>
      <c r="I253" s="569"/>
      <c r="J253" s="571"/>
      <c r="M253" s="573"/>
      <c r="O253" s="6"/>
      <c r="P253" s="574"/>
    </row>
    <row r="254" spans="2:16" s="572" customFormat="1" ht="15.75" customHeight="1">
      <c r="B254" s="575"/>
      <c r="C254" s="567"/>
      <c r="D254" s="567"/>
      <c r="E254" s="568"/>
      <c r="F254" s="568"/>
      <c r="G254" s="568"/>
      <c r="H254" s="569"/>
      <c r="I254" s="569"/>
      <c r="J254" s="571"/>
      <c r="M254" s="573"/>
      <c r="O254" s="6"/>
      <c r="P254" s="574"/>
    </row>
    <row r="255" spans="2:16" s="572" customFormat="1" ht="15.75" customHeight="1">
      <c r="B255" s="575"/>
      <c r="C255" s="567"/>
      <c r="D255" s="567"/>
      <c r="E255" s="568"/>
      <c r="F255" s="568"/>
      <c r="G255" s="568"/>
      <c r="H255" s="569"/>
      <c r="I255" s="569"/>
      <c r="J255" s="571"/>
      <c r="M255" s="573"/>
      <c r="O255" s="6"/>
      <c r="P255" s="574"/>
    </row>
    <row r="256" spans="2:16" s="572" customFormat="1" ht="15.75" customHeight="1">
      <c r="B256" s="575"/>
      <c r="C256" s="567"/>
      <c r="D256" s="567"/>
      <c r="E256" s="568"/>
      <c r="F256" s="568"/>
      <c r="G256" s="568"/>
      <c r="H256" s="569"/>
      <c r="I256" s="569"/>
      <c r="J256" s="571"/>
      <c r="M256" s="573"/>
      <c r="O256" s="6"/>
      <c r="P256" s="574"/>
    </row>
    <row r="257" spans="2:16" s="572" customFormat="1" ht="15.75" customHeight="1">
      <c r="B257" s="575"/>
      <c r="C257" s="567"/>
      <c r="D257" s="567"/>
      <c r="E257" s="568"/>
      <c r="F257" s="568"/>
      <c r="G257" s="568"/>
      <c r="H257" s="569"/>
      <c r="I257" s="569"/>
      <c r="J257" s="571"/>
      <c r="M257" s="573"/>
      <c r="O257" s="6"/>
      <c r="P257" s="574"/>
    </row>
    <row r="258" spans="2:16" s="572" customFormat="1" ht="15.75" customHeight="1">
      <c r="B258" s="575"/>
      <c r="C258" s="567"/>
      <c r="D258" s="567"/>
      <c r="E258" s="568"/>
      <c r="F258" s="568"/>
      <c r="G258" s="568"/>
      <c r="H258" s="569"/>
      <c r="I258" s="569"/>
      <c r="J258" s="571"/>
      <c r="M258" s="573"/>
      <c r="O258" s="6"/>
      <c r="P258" s="574"/>
    </row>
    <row r="259" spans="2:16" s="572" customFormat="1" ht="15.75" customHeight="1">
      <c r="B259" s="575"/>
      <c r="C259" s="567"/>
      <c r="D259" s="567"/>
      <c r="E259" s="568"/>
      <c r="F259" s="568"/>
      <c r="G259" s="568"/>
      <c r="H259" s="569"/>
      <c r="I259" s="569"/>
      <c r="J259" s="571"/>
      <c r="M259" s="573"/>
      <c r="O259" s="6"/>
      <c r="P259" s="574"/>
    </row>
    <row r="260" spans="2:16" s="572" customFormat="1" ht="15.75" customHeight="1">
      <c r="B260" s="575"/>
      <c r="C260" s="567"/>
      <c r="D260" s="567"/>
      <c r="E260" s="568"/>
      <c r="F260" s="568"/>
      <c r="G260" s="568"/>
      <c r="H260" s="569"/>
      <c r="I260" s="569"/>
      <c r="J260" s="571"/>
      <c r="M260" s="573"/>
      <c r="O260" s="6"/>
      <c r="P260" s="574"/>
    </row>
    <row r="261" spans="2:16" s="572" customFormat="1" ht="15.75" customHeight="1">
      <c r="B261" s="575"/>
      <c r="C261" s="567"/>
      <c r="D261" s="567"/>
      <c r="E261" s="568"/>
      <c r="F261" s="568"/>
      <c r="G261" s="568"/>
      <c r="H261" s="569"/>
      <c r="I261" s="569"/>
      <c r="J261" s="571"/>
      <c r="M261" s="573"/>
      <c r="O261" s="6"/>
      <c r="P261" s="574"/>
    </row>
    <row r="262" spans="2:16" s="572" customFormat="1" ht="15.75" customHeight="1">
      <c r="B262" s="575"/>
      <c r="C262" s="567"/>
      <c r="D262" s="567"/>
      <c r="E262" s="568"/>
      <c r="F262" s="568"/>
      <c r="G262" s="568"/>
      <c r="H262" s="569"/>
      <c r="I262" s="569"/>
      <c r="J262" s="571"/>
      <c r="M262" s="573"/>
      <c r="O262" s="6"/>
      <c r="P262" s="574"/>
    </row>
    <row r="263" spans="2:16" s="572" customFormat="1" ht="15.75" customHeight="1">
      <c r="B263" s="575"/>
      <c r="C263" s="567"/>
      <c r="D263" s="567"/>
      <c r="E263" s="568"/>
      <c r="F263" s="568"/>
      <c r="G263" s="568"/>
      <c r="H263" s="569"/>
      <c r="I263" s="569"/>
      <c r="J263" s="571"/>
      <c r="M263" s="573"/>
      <c r="O263" s="6"/>
      <c r="P263" s="574"/>
    </row>
    <row r="264" spans="2:16" s="572" customFormat="1" ht="15.75" customHeight="1">
      <c r="B264" s="575"/>
      <c r="C264" s="567"/>
      <c r="D264" s="567"/>
      <c r="E264" s="568"/>
      <c r="F264" s="568"/>
      <c r="G264" s="568"/>
      <c r="H264" s="569"/>
      <c r="I264" s="569"/>
      <c r="J264" s="571"/>
      <c r="M264" s="573"/>
      <c r="O264" s="6"/>
      <c r="P264" s="574"/>
    </row>
    <row r="265" spans="2:16" s="572" customFormat="1" ht="15.75" customHeight="1">
      <c r="B265" s="575"/>
      <c r="C265" s="567"/>
      <c r="D265" s="567"/>
      <c r="E265" s="568"/>
      <c r="F265" s="568"/>
      <c r="G265" s="568"/>
      <c r="H265" s="569"/>
      <c r="I265" s="569"/>
      <c r="J265" s="571"/>
      <c r="M265" s="573"/>
      <c r="O265" s="6"/>
      <c r="P265" s="574"/>
    </row>
    <row r="266" spans="2:16" s="572" customFormat="1" ht="15.75" customHeight="1">
      <c r="B266" s="575"/>
      <c r="C266" s="567"/>
      <c r="D266" s="567"/>
      <c r="E266" s="568"/>
      <c r="F266" s="568"/>
      <c r="G266" s="568"/>
      <c r="H266" s="569"/>
      <c r="I266" s="569"/>
      <c r="J266" s="571"/>
      <c r="M266" s="573"/>
      <c r="O266" s="6"/>
      <c r="P266" s="574"/>
    </row>
    <row r="267" spans="2:16" s="572" customFormat="1" ht="15.75" customHeight="1">
      <c r="B267" s="575"/>
      <c r="C267" s="567"/>
      <c r="D267" s="567"/>
      <c r="E267" s="568"/>
      <c r="F267" s="568"/>
      <c r="G267" s="568"/>
      <c r="H267" s="569"/>
      <c r="I267" s="569"/>
      <c r="J267" s="571"/>
      <c r="M267" s="573"/>
      <c r="O267" s="6"/>
      <c r="P267" s="574"/>
    </row>
    <row r="268" spans="2:16" s="572" customFormat="1" ht="15.75" customHeight="1">
      <c r="B268" s="575"/>
      <c r="C268" s="567"/>
      <c r="D268" s="567"/>
      <c r="E268" s="568"/>
      <c r="F268" s="568"/>
      <c r="G268" s="568"/>
      <c r="H268" s="569"/>
      <c r="I268" s="569"/>
      <c r="J268" s="571"/>
      <c r="M268" s="573"/>
      <c r="O268" s="6"/>
      <c r="P268" s="574"/>
    </row>
    <row r="269" spans="2:16" s="572" customFormat="1" ht="15.75" customHeight="1">
      <c r="B269" s="575"/>
      <c r="C269" s="567"/>
      <c r="D269" s="567"/>
      <c r="E269" s="568"/>
      <c r="F269" s="568"/>
      <c r="G269" s="568"/>
      <c r="H269" s="569"/>
      <c r="I269" s="569"/>
      <c r="J269" s="571"/>
      <c r="M269" s="573"/>
      <c r="O269" s="6"/>
      <c r="P269" s="574"/>
    </row>
    <row r="270" spans="2:16" s="572" customFormat="1" ht="15.75" customHeight="1">
      <c r="B270" s="575"/>
      <c r="C270" s="567"/>
      <c r="D270" s="567"/>
      <c r="E270" s="568"/>
      <c r="F270" s="568"/>
      <c r="G270" s="568"/>
      <c r="H270" s="569"/>
      <c r="I270" s="569"/>
      <c r="J270" s="571"/>
      <c r="M270" s="573"/>
      <c r="O270" s="6"/>
      <c r="P270" s="574"/>
    </row>
    <row r="271" spans="2:16" s="572" customFormat="1" ht="15.75" customHeight="1">
      <c r="B271" s="575"/>
      <c r="C271" s="567"/>
      <c r="D271" s="567"/>
      <c r="E271" s="568"/>
      <c r="F271" s="568"/>
      <c r="G271" s="568"/>
      <c r="H271" s="569"/>
      <c r="I271" s="569"/>
      <c r="J271" s="571"/>
      <c r="M271" s="573"/>
      <c r="O271" s="6"/>
      <c r="P271" s="574"/>
    </row>
    <row r="272" spans="2:16" s="572" customFormat="1" ht="15.75" customHeight="1">
      <c r="B272" s="575"/>
      <c r="C272" s="567"/>
      <c r="D272" s="567"/>
      <c r="E272" s="568"/>
      <c r="F272" s="568"/>
      <c r="G272" s="568"/>
      <c r="H272" s="569"/>
      <c r="I272" s="569"/>
      <c r="J272" s="571"/>
      <c r="M272" s="573"/>
      <c r="O272" s="6"/>
      <c r="P272" s="574"/>
    </row>
    <row r="273" spans="2:16" s="572" customFormat="1" ht="15.75" customHeight="1">
      <c r="B273" s="575"/>
      <c r="C273" s="567"/>
      <c r="D273" s="567"/>
      <c r="E273" s="568"/>
      <c r="F273" s="568"/>
      <c r="G273" s="568"/>
      <c r="H273" s="569"/>
      <c r="I273" s="569"/>
      <c r="J273" s="571"/>
      <c r="M273" s="573"/>
      <c r="O273" s="6"/>
      <c r="P273" s="574"/>
    </row>
    <row r="274" spans="2:16" s="572" customFormat="1" ht="15.75" customHeight="1">
      <c r="B274" s="575"/>
      <c r="C274" s="567"/>
      <c r="D274" s="567"/>
      <c r="E274" s="568"/>
      <c r="F274" s="568"/>
      <c r="G274" s="568"/>
      <c r="H274" s="569"/>
      <c r="I274" s="569"/>
      <c r="J274" s="571"/>
      <c r="M274" s="573"/>
      <c r="O274" s="6"/>
      <c r="P274" s="574"/>
    </row>
    <row r="275" spans="2:16" s="572" customFormat="1" ht="15.75" customHeight="1">
      <c r="B275" s="575"/>
      <c r="C275" s="567"/>
      <c r="D275" s="567"/>
      <c r="E275" s="568"/>
      <c r="F275" s="568"/>
      <c r="G275" s="568"/>
      <c r="H275" s="569"/>
      <c r="I275" s="569"/>
      <c r="J275" s="571"/>
      <c r="M275" s="573"/>
      <c r="O275" s="6"/>
      <c r="P275" s="574"/>
    </row>
    <row r="276" spans="2:16" s="572" customFormat="1" ht="15.75" customHeight="1">
      <c r="B276" s="575"/>
      <c r="C276" s="567"/>
      <c r="D276" s="567"/>
      <c r="E276" s="568"/>
      <c r="F276" s="568"/>
      <c r="G276" s="568"/>
      <c r="H276" s="569"/>
      <c r="I276" s="569"/>
      <c r="J276" s="571"/>
      <c r="M276" s="573"/>
      <c r="O276" s="6"/>
      <c r="P276" s="574"/>
    </row>
    <row r="277" spans="2:16" s="572" customFormat="1" ht="15.75" customHeight="1">
      <c r="B277" s="575"/>
      <c r="C277" s="567"/>
      <c r="D277" s="567"/>
      <c r="E277" s="568"/>
      <c r="F277" s="568"/>
      <c r="G277" s="568"/>
      <c r="H277" s="569"/>
      <c r="I277" s="569"/>
      <c r="J277" s="571"/>
      <c r="M277" s="573"/>
      <c r="O277" s="6"/>
      <c r="P277" s="574"/>
    </row>
    <row r="278" spans="2:16" s="572" customFormat="1" ht="15.75" customHeight="1">
      <c r="B278" s="575"/>
      <c r="C278" s="567"/>
      <c r="D278" s="567"/>
      <c r="E278" s="568"/>
      <c r="F278" s="568"/>
      <c r="G278" s="568"/>
      <c r="H278" s="569"/>
      <c r="I278" s="569"/>
      <c r="J278" s="571"/>
      <c r="M278" s="573"/>
      <c r="O278" s="6"/>
      <c r="P278" s="574"/>
    </row>
    <row r="279" spans="2:16" s="572" customFormat="1" ht="15.75" customHeight="1">
      <c r="B279" s="575"/>
      <c r="C279" s="567"/>
      <c r="D279" s="567"/>
      <c r="E279" s="568"/>
      <c r="F279" s="568"/>
      <c r="G279" s="568"/>
      <c r="H279" s="569"/>
      <c r="I279" s="569"/>
      <c r="J279" s="571"/>
      <c r="M279" s="573"/>
      <c r="O279" s="6"/>
      <c r="P279" s="574"/>
    </row>
    <row r="280" spans="2:16" s="572" customFormat="1" ht="15.75" customHeight="1">
      <c r="B280" s="575"/>
      <c r="C280" s="567"/>
      <c r="D280" s="567"/>
      <c r="E280" s="568"/>
      <c r="F280" s="568"/>
      <c r="G280" s="568"/>
      <c r="H280" s="569"/>
      <c r="I280" s="569"/>
      <c r="J280" s="571"/>
      <c r="M280" s="573"/>
      <c r="O280" s="6"/>
      <c r="P280" s="574"/>
    </row>
    <row r="281" spans="2:16" s="572" customFormat="1" ht="15.75" customHeight="1">
      <c r="B281" s="575"/>
      <c r="C281" s="567"/>
      <c r="D281" s="567"/>
      <c r="E281" s="568"/>
      <c r="F281" s="568"/>
      <c r="G281" s="568"/>
      <c r="H281" s="569"/>
      <c r="I281" s="569"/>
      <c r="J281" s="571"/>
      <c r="M281" s="573"/>
      <c r="O281" s="6"/>
      <c r="P281" s="574"/>
    </row>
    <row r="282" spans="2:16" s="572" customFormat="1" ht="15.75" customHeight="1">
      <c r="B282" s="575"/>
      <c r="C282" s="567"/>
      <c r="D282" s="567"/>
      <c r="E282" s="568"/>
      <c r="F282" s="568"/>
      <c r="G282" s="568"/>
      <c r="H282" s="569"/>
      <c r="I282" s="569"/>
      <c r="J282" s="571"/>
      <c r="M282" s="573"/>
      <c r="O282" s="6"/>
      <c r="P282" s="574"/>
    </row>
    <row r="283" spans="2:16" s="572" customFormat="1" ht="15.75" customHeight="1">
      <c r="B283" s="575"/>
      <c r="C283" s="567"/>
      <c r="D283" s="567"/>
      <c r="E283" s="568"/>
      <c r="F283" s="568"/>
      <c r="G283" s="568"/>
      <c r="H283" s="569"/>
      <c r="I283" s="569"/>
      <c r="J283" s="571"/>
      <c r="M283" s="573"/>
      <c r="O283" s="6"/>
      <c r="P283" s="574"/>
    </row>
    <row r="284" spans="2:16" s="572" customFormat="1" ht="15.75" customHeight="1">
      <c r="B284" s="575"/>
      <c r="C284" s="567"/>
      <c r="D284" s="567"/>
      <c r="E284" s="568"/>
      <c r="F284" s="568"/>
      <c r="G284" s="568"/>
      <c r="H284" s="569"/>
      <c r="I284" s="569"/>
      <c r="J284" s="571"/>
      <c r="M284" s="573"/>
      <c r="O284" s="6"/>
      <c r="P284" s="574"/>
    </row>
    <row r="285" spans="2:16" s="572" customFormat="1" ht="15.75" customHeight="1">
      <c r="B285" s="575"/>
      <c r="C285" s="567"/>
      <c r="D285" s="567"/>
      <c r="E285" s="568"/>
      <c r="F285" s="568"/>
      <c r="G285" s="568"/>
      <c r="H285" s="569"/>
      <c r="I285" s="569"/>
      <c r="J285" s="571"/>
      <c r="M285" s="573"/>
      <c r="O285" s="6"/>
      <c r="P285" s="574"/>
    </row>
    <row r="286" spans="2:16" s="572" customFormat="1" ht="15.75" customHeight="1">
      <c r="B286" s="575"/>
      <c r="C286" s="567"/>
      <c r="D286" s="567"/>
      <c r="E286" s="568"/>
      <c r="F286" s="568"/>
      <c r="G286" s="568"/>
      <c r="H286" s="569"/>
      <c r="I286" s="569"/>
      <c r="J286" s="571"/>
      <c r="M286" s="573"/>
      <c r="O286" s="6"/>
      <c r="P286" s="574"/>
    </row>
    <row r="287" spans="2:16" s="572" customFormat="1" ht="15.75" customHeight="1">
      <c r="B287" s="575"/>
      <c r="C287" s="567"/>
      <c r="D287" s="567"/>
      <c r="E287" s="568"/>
      <c r="F287" s="568"/>
      <c r="G287" s="568"/>
      <c r="H287" s="569"/>
      <c r="I287" s="569"/>
      <c r="J287" s="571"/>
      <c r="M287" s="573"/>
      <c r="O287" s="6"/>
      <c r="P287" s="574"/>
    </row>
    <row r="288" spans="2:16" s="572" customFormat="1" ht="15.75" customHeight="1">
      <c r="B288" s="575"/>
      <c r="C288" s="567"/>
      <c r="D288" s="567"/>
      <c r="E288" s="568"/>
      <c r="F288" s="568"/>
      <c r="G288" s="568"/>
      <c r="H288" s="569"/>
      <c r="I288" s="569"/>
      <c r="J288" s="571"/>
      <c r="M288" s="573"/>
      <c r="O288" s="6"/>
      <c r="P288" s="574"/>
    </row>
    <row r="289" spans="2:16" s="572" customFormat="1" ht="15.75" customHeight="1">
      <c r="B289" s="575"/>
      <c r="C289" s="567"/>
      <c r="D289" s="567"/>
      <c r="E289" s="568"/>
      <c r="F289" s="568"/>
      <c r="G289" s="568"/>
      <c r="H289" s="569"/>
      <c r="I289" s="569"/>
      <c r="J289" s="571"/>
      <c r="M289" s="573"/>
      <c r="O289" s="6"/>
      <c r="P289" s="574"/>
    </row>
    <row r="290" spans="2:16" s="572" customFormat="1" ht="15.75" customHeight="1">
      <c r="B290" s="575"/>
      <c r="C290" s="567"/>
      <c r="D290" s="567"/>
      <c r="E290" s="568"/>
      <c r="F290" s="568"/>
      <c r="G290" s="568"/>
      <c r="H290" s="569"/>
      <c r="I290" s="569"/>
      <c r="J290" s="571"/>
      <c r="M290" s="573"/>
      <c r="O290" s="6"/>
      <c r="P290" s="574"/>
    </row>
    <row r="291" spans="2:16" s="572" customFormat="1" ht="15.75" customHeight="1">
      <c r="B291" s="575"/>
      <c r="C291" s="567"/>
      <c r="D291" s="567"/>
      <c r="E291" s="568"/>
      <c r="F291" s="568"/>
      <c r="G291" s="568"/>
      <c r="H291" s="569"/>
      <c r="I291" s="569"/>
      <c r="J291" s="571"/>
      <c r="M291" s="573"/>
      <c r="O291" s="6"/>
      <c r="P291" s="574"/>
    </row>
    <row r="292" spans="2:16" s="572" customFormat="1" ht="15.75" customHeight="1">
      <c r="B292" s="575"/>
      <c r="C292" s="567"/>
      <c r="D292" s="567"/>
      <c r="E292" s="568"/>
      <c r="F292" s="568"/>
      <c r="G292" s="568"/>
      <c r="H292" s="569"/>
      <c r="I292" s="569"/>
      <c r="J292" s="571"/>
      <c r="M292" s="573"/>
      <c r="O292" s="6"/>
      <c r="P292" s="574"/>
    </row>
    <row r="293" spans="2:16" s="572" customFormat="1" ht="15.75" customHeight="1">
      <c r="B293" s="575"/>
      <c r="C293" s="567"/>
      <c r="D293" s="567"/>
      <c r="E293" s="568"/>
      <c r="F293" s="568"/>
      <c r="G293" s="568"/>
      <c r="H293" s="569"/>
      <c r="I293" s="569"/>
      <c r="J293" s="571"/>
      <c r="M293" s="573"/>
      <c r="O293" s="6"/>
      <c r="P293" s="574"/>
    </row>
    <row r="294" spans="2:16" s="572" customFormat="1" ht="15.75" customHeight="1">
      <c r="B294" s="575"/>
      <c r="C294" s="567"/>
      <c r="D294" s="567"/>
      <c r="E294" s="568"/>
      <c r="F294" s="568"/>
      <c r="G294" s="568"/>
      <c r="H294" s="569"/>
      <c r="I294" s="569"/>
      <c r="J294" s="571"/>
      <c r="M294" s="573"/>
      <c r="O294" s="6"/>
      <c r="P294" s="574"/>
    </row>
    <row r="295" spans="2:16" s="572" customFormat="1" ht="15.75" customHeight="1">
      <c r="B295" s="575"/>
      <c r="C295" s="567"/>
      <c r="D295" s="567"/>
      <c r="E295" s="568"/>
      <c r="F295" s="568"/>
      <c r="G295" s="568"/>
      <c r="H295" s="569"/>
      <c r="I295" s="569"/>
      <c r="J295" s="571"/>
      <c r="M295" s="573"/>
      <c r="O295" s="6"/>
      <c r="P295" s="574"/>
    </row>
    <row r="296" spans="2:16" s="572" customFormat="1" ht="15.75" customHeight="1">
      <c r="B296" s="575"/>
      <c r="C296" s="567"/>
      <c r="D296" s="567"/>
      <c r="E296" s="568"/>
      <c r="F296" s="568"/>
      <c r="G296" s="568"/>
      <c r="H296" s="569"/>
      <c r="I296" s="569"/>
      <c r="J296" s="571"/>
      <c r="M296" s="573"/>
      <c r="O296" s="6"/>
      <c r="P296" s="574"/>
    </row>
    <row r="297" spans="2:16" s="572" customFormat="1" ht="15.75" customHeight="1">
      <c r="B297" s="575"/>
      <c r="C297" s="567"/>
      <c r="D297" s="567"/>
      <c r="E297" s="568"/>
      <c r="F297" s="568"/>
      <c r="G297" s="568"/>
      <c r="H297" s="569"/>
      <c r="I297" s="569"/>
      <c r="J297" s="571"/>
      <c r="M297" s="573"/>
      <c r="O297" s="6"/>
      <c r="P297" s="574"/>
    </row>
    <row r="298" spans="2:16" s="572" customFormat="1" ht="15.75" customHeight="1">
      <c r="B298" s="575"/>
      <c r="C298" s="567"/>
      <c r="D298" s="567"/>
      <c r="E298" s="568"/>
      <c r="F298" s="568"/>
      <c r="G298" s="568"/>
      <c r="H298" s="569"/>
      <c r="I298" s="569"/>
      <c r="J298" s="571"/>
      <c r="M298" s="573"/>
      <c r="O298" s="6"/>
      <c r="P298" s="574"/>
    </row>
    <row r="299" spans="2:16" s="572" customFormat="1" ht="15.75" customHeight="1">
      <c r="B299" s="575"/>
      <c r="C299" s="567"/>
      <c r="D299" s="567"/>
      <c r="E299" s="568"/>
      <c r="F299" s="568"/>
      <c r="G299" s="568"/>
      <c r="H299" s="569"/>
      <c r="I299" s="569"/>
      <c r="J299" s="571"/>
      <c r="M299" s="573"/>
      <c r="O299" s="6"/>
      <c r="P299" s="574"/>
    </row>
    <row r="300" spans="2:16" s="572" customFormat="1" ht="15.75" customHeight="1">
      <c r="B300" s="575"/>
      <c r="C300" s="567"/>
      <c r="D300" s="567"/>
      <c r="E300" s="568"/>
      <c r="F300" s="568"/>
      <c r="G300" s="568"/>
      <c r="H300" s="569"/>
      <c r="I300" s="569"/>
      <c r="J300" s="571"/>
      <c r="M300" s="573"/>
      <c r="O300" s="6"/>
      <c r="P300" s="574"/>
    </row>
    <row r="301" spans="2:16" s="572" customFormat="1" ht="15.75" customHeight="1">
      <c r="B301" s="575"/>
      <c r="C301" s="567"/>
      <c r="D301" s="567"/>
      <c r="E301" s="568"/>
      <c r="F301" s="568"/>
      <c r="G301" s="568"/>
      <c r="H301" s="569"/>
      <c r="I301" s="569"/>
      <c r="J301" s="571"/>
      <c r="M301" s="573"/>
      <c r="O301" s="6"/>
      <c r="P301" s="574"/>
    </row>
    <row r="302" spans="2:16" s="572" customFormat="1" ht="15.75" customHeight="1">
      <c r="B302" s="575"/>
      <c r="C302" s="567"/>
      <c r="D302" s="567"/>
      <c r="E302" s="568"/>
      <c r="F302" s="568"/>
      <c r="G302" s="568"/>
      <c r="H302" s="569"/>
      <c r="I302" s="569"/>
      <c r="J302" s="571"/>
      <c r="M302" s="573"/>
      <c r="O302" s="6"/>
      <c r="P302" s="574"/>
    </row>
    <row r="303" spans="2:16" s="572" customFormat="1" ht="15.75" customHeight="1">
      <c r="B303" s="575"/>
      <c r="C303" s="567"/>
      <c r="D303" s="567"/>
      <c r="E303" s="568"/>
      <c r="F303" s="568"/>
      <c r="G303" s="568"/>
      <c r="H303" s="569"/>
      <c r="I303" s="569"/>
      <c r="J303" s="571"/>
      <c r="M303" s="573"/>
      <c r="O303" s="6"/>
      <c r="P303" s="574"/>
    </row>
    <row r="304" spans="2:16" s="572" customFormat="1" ht="15.75" customHeight="1">
      <c r="B304" s="575"/>
      <c r="C304" s="567"/>
      <c r="D304" s="567"/>
      <c r="E304" s="568"/>
      <c r="F304" s="568"/>
      <c r="G304" s="568"/>
      <c r="H304" s="569"/>
      <c r="I304" s="569"/>
      <c r="J304" s="571"/>
      <c r="M304" s="573"/>
      <c r="O304" s="6"/>
      <c r="P304" s="574"/>
    </row>
    <row r="305" spans="2:16" s="572" customFormat="1" ht="15.75" customHeight="1">
      <c r="B305" s="575"/>
      <c r="C305" s="567"/>
      <c r="D305" s="567"/>
      <c r="E305" s="568"/>
      <c r="F305" s="568"/>
      <c r="G305" s="568"/>
      <c r="H305" s="569"/>
      <c r="I305" s="569"/>
      <c r="J305" s="571"/>
      <c r="M305" s="573"/>
      <c r="O305" s="6"/>
      <c r="P305" s="574"/>
    </row>
    <row r="306" spans="2:16" s="572" customFormat="1" ht="15.75" customHeight="1">
      <c r="B306" s="575"/>
      <c r="C306" s="567"/>
      <c r="D306" s="567"/>
      <c r="E306" s="568"/>
      <c r="F306" s="568"/>
      <c r="G306" s="568"/>
      <c r="H306" s="569"/>
      <c r="I306" s="569"/>
      <c r="J306" s="571"/>
      <c r="M306" s="573"/>
      <c r="O306" s="6"/>
      <c r="P306" s="574"/>
    </row>
    <row r="307" spans="2:16" s="572" customFormat="1" ht="15.75" customHeight="1">
      <c r="B307" s="575"/>
      <c r="C307" s="567"/>
      <c r="D307" s="567"/>
      <c r="E307" s="568"/>
      <c r="F307" s="568"/>
      <c r="G307" s="568"/>
      <c r="H307" s="569"/>
      <c r="I307" s="569"/>
      <c r="J307" s="571"/>
      <c r="M307" s="573"/>
      <c r="O307" s="6"/>
      <c r="P307" s="574"/>
    </row>
    <row r="308" spans="2:16" s="572" customFormat="1" ht="15.75" customHeight="1">
      <c r="B308" s="575"/>
      <c r="C308" s="567"/>
      <c r="D308" s="567"/>
      <c r="E308" s="568"/>
      <c r="F308" s="568"/>
      <c r="G308" s="568"/>
      <c r="H308" s="569"/>
      <c r="I308" s="569"/>
      <c r="J308" s="571"/>
      <c r="M308" s="573"/>
      <c r="O308" s="6"/>
      <c r="P308" s="574"/>
    </row>
    <row r="309" spans="2:16" s="572" customFormat="1" ht="15.75" customHeight="1">
      <c r="B309" s="575"/>
      <c r="C309" s="567"/>
      <c r="D309" s="567"/>
      <c r="E309" s="568"/>
      <c r="F309" s="568"/>
      <c r="G309" s="568"/>
      <c r="H309" s="569"/>
      <c r="I309" s="569"/>
      <c r="J309" s="571"/>
      <c r="M309" s="573"/>
      <c r="O309" s="6"/>
      <c r="P309" s="574"/>
    </row>
    <row r="310" spans="2:16" s="572" customFormat="1" ht="15.75" customHeight="1">
      <c r="B310" s="575"/>
      <c r="C310" s="567"/>
      <c r="D310" s="567"/>
      <c r="E310" s="568"/>
      <c r="F310" s="568"/>
      <c r="G310" s="568"/>
      <c r="H310" s="569"/>
      <c r="I310" s="569"/>
      <c r="J310" s="571"/>
      <c r="M310" s="573"/>
      <c r="O310" s="6"/>
      <c r="P310" s="574"/>
    </row>
    <row r="311" spans="2:16" s="572" customFormat="1" ht="15.75" customHeight="1">
      <c r="B311" s="575"/>
      <c r="C311" s="567"/>
      <c r="D311" s="567"/>
      <c r="E311" s="568"/>
      <c r="F311" s="568"/>
      <c r="G311" s="568"/>
      <c r="H311" s="569"/>
      <c r="I311" s="569"/>
      <c r="J311" s="571"/>
      <c r="M311" s="573"/>
      <c r="O311" s="6"/>
      <c r="P311" s="574"/>
    </row>
    <row r="312" spans="2:16" s="572" customFormat="1" ht="15.75" customHeight="1">
      <c r="B312" s="575"/>
      <c r="C312" s="567"/>
      <c r="D312" s="567"/>
      <c r="E312" s="568"/>
      <c r="F312" s="568"/>
      <c r="G312" s="568"/>
      <c r="H312" s="569"/>
      <c r="I312" s="569"/>
      <c r="J312" s="571"/>
      <c r="M312" s="573"/>
      <c r="O312" s="6"/>
      <c r="P312" s="574"/>
    </row>
    <row r="313" spans="2:16" s="572" customFormat="1" ht="15.75" customHeight="1">
      <c r="B313" s="575"/>
      <c r="C313" s="567"/>
      <c r="D313" s="567"/>
      <c r="E313" s="568"/>
      <c r="F313" s="568"/>
      <c r="G313" s="568"/>
      <c r="H313" s="569"/>
      <c r="I313" s="569"/>
      <c r="J313" s="571"/>
      <c r="M313" s="573"/>
      <c r="O313" s="6"/>
      <c r="P313" s="574"/>
    </row>
    <row r="314" spans="2:16" s="572" customFormat="1" ht="15.75" customHeight="1">
      <c r="B314" s="575"/>
      <c r="C314" s="567"/>
      <c r="D314" s="567"/>
      <c r="E314" s="568"/>
      <c r="F314" s="568"/>
      <c r="G314" s="568"/>
      <c r="H314" s="569"/>
      <c r="I314" s="569"/>
      <c r="J314" s="571"/>
      <c r="M314" s="573"/>
      <c r="O314" s="6"/>
      <c r="P314" s="574"/>
    </row>
    <row r="315" spans="2:16" s="572" customFormat="1" ht="15.75" customHeight="1">
      <c r="B315" s="575"/>
      <c r="C315" s="567"/>
      <c r="D315" s="567"/>
      <c r="E315" s="568"/>
      <c r="F315" s="568"/>
      <c r="G315" s="568"/>
      <c r="H315" s="569"/>
      <c r="I315" s="569"/>
      <c r="J315" s="571"/>
      <c r="M315" s="573"/>
      <c r="O315" s="6"/>
      <c r="P315" s="574"/>
    </row>
    <row r="316" spans="2:16" s="572" customFormat="1" ht="15.75" customHeight="1">
      <c r="B316" s="575"/>
      <c r="C316" s="567"/>
      <c r="D316" s="567"/>
      <c r="E316" s="568"/>
      <c r="F316" s="568"/>
      <c r="G316" s="568"/>
      <c r="H316" s="569"/>
      <c r="I316" s="569"/>
      <c r="J316" s="571"/>
      <c r="M316" s="573"/>
      <c r="O316" s="6"/>
      <c r="P316" s="574"/>
    </row>
    <row r="317" spans="2:16" s="572" customFormat="1" ht="15.75" customHeight="1">
      <c r="B317" s="575"/>
      <c r="C317" s="567"/>
      <c r="D317" s="567"/>
      <c r="E317" s="568"/>
      <c r="F317" s="568"/>
      <c r="G317" s="568"/>
      <c r="H317" s="569"/>
      <c r="I317" s="569"/>
      <c r="J317" s="571"/>
      <c r="M317" s="573"/>
      <c r="O317" s="6"/>
      <c r="P317" s="574"/>
    </row>
    <row r="318" spans="2:16" s="572" customFormat="1" ht="15.75" customHeight="1">
      <c r="B318" s="575"/>
      <c r="C318" s="567"/>
      <c r="D318" s="567"/>
      <c r="E318" s="568"/>
      <c r="F318" s="568"/>
      <c r="G318" s="568"/>
      <c r="H318" s="569"/>
      <c r="I318" s="569"/>
      <c r="J318" s="571"/>
      <c r="M318" s="573"/>
      <c r="O318" s="6"/>
      <c r="P318" s="574"/>
    </row>
    <row r="319" spans="2:16" s="572" customFormat="1" ht="15.75" customHeight="1">
      <c r="B319" s="575"/>
      <c r="C319" s="567"/>
      <c r="D319" s="567"/>
      <c r="E319" s="568"/>
      <c r="F319" s="568"/>
      <c r="G319" s="568"/>
      <c r="H319" s="569"/>
      <c r="I319" s="569"/>
      <c r="J319" s="571"/>
      <c r="M319" s="573"/>
      <c r="O319" s="6"/>
      <c r="P319" s="574"/>
    </row>
    <row r="320" spans="2:16" s="572" customFormat="1" ht="15.75" customHeight="1">
      <c r="B320" s="575"/>
      <c r="C320" s="567"/>
      <c r="D320" s="567"/>
      <c r="E320" s="568"/>
      <c r="F320" s="568"/>
      <c r="G320" s="568"/>
      <c r="H320" s="569"/>
      <c r="I320" s="569"/>
      <c r="J320" s="571"/>
      <c r="M320" s="573"/>
      <c r="O320" s="6"/>
      <c r="P320" s="574"/>
    </row>
    <row r="321" spans="2:16" s="572" customFormat="1" ht="15.75" customHeight="1">
      <c r="B321" s="575"/>
      <c r="C321" s="567"/>
      <c r="D321" s="567"/>
      <c r="E321" s="568"/>
      <c r="F321" s="568"/>
      <c r="G321" s="568"/>
      <c r="H321" s="569"/>
      <c r="I321" s="569"/>
      <c r="J321" s="571"/>
      <c r="M321" s="573"/>
      <c r="O321" s="6"/>
      <c r="P321" s="574"/>
    </row>
    <row r="322" spans="2:16" s="572" customFormat="1" ht="15.75" customHeight="1">
      <c r="B322" s="575"/>
      <c r="C322" s="567"/>
      <c r="D322" s="567"/>
      <c r="E322" s="568"/>
      <c r="F322" s="568"/>
      <c r="G322" s="568"/>
      <c r="H322" s="569"/>
      <c r="I322" s="569"/>
      <c r="J322" s="571"/>
      <c r="M322" s="573"/>
      <c r="O322" s="6"/>
      <c r="P322" s="574"/>
    </row>
    <row r="323" spans="2:16" s="572" customFormat="1" ht="15.75" customHeight="1">
      <c r="B323" s="575"/>
      <c r="C323" s="567"/>
      <c r="D323" s="567"/>
      <c r="E323" s="568"/>
      <c r="F323" s="568"/>
      <c r="G323" s="568"/>
      <c r="H323" s="569"/>
      <c r="I323" s="569"/>
      <c r="J323" s="571"/>
      <c r="M323" s="573"/>
      <c r="O323" s="6"/>
      <c r="P323" s="574"/>
    </row>
    <row r="324" spans="2:16" s="572" customFormat="1" ht="15.75" customHeight="1">
      <c r="B324" s="575"/>
      <c r="C324" s="567"/>
      <c r="D324" s="567"/>
      <c r="E324" s="568"/>
      <c r="F324" s="568"/>
      <c r="G324" s="568"/>
      <c r="H324" s="569"/>
      <c r="I324" s="569"/>
      <c r="J324" s="571"/>
      <c r="M324" s="573"/>
      <c r="O324" s="6"/>
      <c r="P324" s="574"/>
    </row>
    <row r="325" spans="2:16" s="572" customFormat="1" ht="15.75" customHeight="1">
      <c r="B325" s="575"/>
      <c r="C325" s="567"/>
      <c r="D325" s="567"/>
      <c r="E325" s="568"/>
      <c r="F325" s="568"/>
      <c r="G325" s="568"/>
      <c r="H325" s="569"/>
      <c r="I325" s="569"/>
      <c r="J325" s="571"/>
      <c r="M325" s="573"/>
      <c r="O325" s="6"/>
      <c r="P325" s="574"/>
    </row>
    <row r="326" spans="2:16" s="572" customFormat="1" ht="15.75" customHeight="1">
      <c r="B326" s="575"/>
      <c r="C326" s="567"/>
      <c r="D326" s="567"/>
      <c r="E326" s="568"/>
      <c r="F326" s="568"/>
      <c r="G326" s="568"/>
      <c r="H326" s="569"/>
      <c r="I326" s="569"/>
      <c r="J326" s="571"/>
      <c r="M326" s="573"/>
      <c r="O326" s="6"/>
      <c r="P326" s="574"/>
    </row>
    <row r="327" spans="2:16" s="572" customFormat="1" ht="15.75" customHeight="1">
      <c r="B327" s="575"/>
      <c r="C327" s="567"/>
      <c r="D327" s="567"/>
      <c r="E327" s="568"/>
      <c r="F327" s="568"/>
      <c r="G327" s="568"/>
      <c r="H327" s="569"/>
      <c r="I327" s="569"/>
      <c r="J327" s="571"/>
      <c r="M327" s="573"/>
      <c r="O327" s="6"/>
      <c r="P327" s="574"/>
    </row>
    <row r="328" spans="2:16" s="572" customFormat="1" ht="15.75" customHeight="1">
      <c r="B328" s="575"/>
      <c r="C328" s="567"/>
      <c r="D328" s="567"/>
      <c r="E328" s="568"/>
      <c r="F328" s="568"/>
      <c r="G328" s="568"/>
      <c r="H328" s="569"/>
      <c r="I328" s="569"/>
      <c r="J328" s="571"/>
      <c r="M328" s="573"/>
      <c r="O328" s="6"/>
      <c r="P328" s="574"/>
    </row>
    <row r="329" spans="2:16" s="572" customFormat="1" ht="15.75" customHeight="1">
      <c r="B329" s="575"/>
      <c r="C329" s="567"/>
      <c r="D329" s="567"/>
      <c r="E329" s="568"/>
      <c r="F329" s="568"/>
      <c r="G329" s="568"/>
      <c r="H329" s="569"/>
      <c r="I329" s="569"/>
      <c r="J329" s="571"/>
      <c r="M329" s="573"/>
      <c r="O329" s="6"/>
      <c r="P329" s="574"/>
    </row>
    <row r="330" spans="2:16" s="572" customFormat="1" ht="15.75" customHeight="1">
      <c r="B330" s="575"/>
      <c r="C330" s="567"/>
      <c r="D330" s="567"/>
      <c r="E330" s="568"/>
      <c r="F330" s="568"/>
      <c r="G330" s="568"/>
      <c r="H330" s="569"/>
      <c r="I330" s="569"/>
      <c r="J330" s="571"/>
      <c r="M330" s="573"/>
      <c r="O330" s="6"/>
      <c r="P330" s="574"/>
    </row>
    <row r="331" spans="2:16" s="572" customFormat="1" ht="15.75" customHeight="1">
      <c r="B331" s="575"/>
      <c r="C331" s="567"/>
      <c r="D331" s="567"/>
      <c r="E331" s="568"/>
      <c r="F331" s="568"/>
      <c r="G331" s="568"/>
      <c r="H331" s="569"/>
      <c r="I331" s="569"/>
      <c r="J331" s="571"/>
      <c r="M331" s="573"/>
      <c r="O331" s="6"/>
      <c r="P331" s="574"/>
    </row>
    <row r="332" spans="2:16" s="572" customFormat="1" ht="15.75" customHeight="1">
      <c r="B332" s="575"/>
      <c r="C332" s="567"/>
      <c r="D332" s="567"/>
      <c r="E332" s="568"/>
      <c r="F332" s="568"/>
      <c r="G332" s="568"/>
      <c r="H332" s="569"/>
      <c r="I332" s="569"/>
      <c r="J332" s="571"/>
      <c r="M332" s="573"/>
      <c r="O332" s="6"/>
      <c r="P332" s="574"/>
    </row>
    <row r="333" spans="2:16" s="572" customFormat="1" ht="15.75" customHeight="1">
      <c r="B333" s="575"/>
      <c r="C333" s="567"/>
      <c r="D333" s="567"/>
      <c r="E333" s="568"/>
      <c r="F333" s="568"/>
      <c r="G333" s="568"/>
      <c r="H333" s="569"/>
      <c r="I333" s="569"/>
      <c r="J333" s="571"/>
      <c r="M333" s="573"/>
      <c r="O333" s="6"/>
      <c r="P333" s="574"/>
    </row>
    <row r="334" spans="2:16" s="572" customFormat="1" ht="15.75" customHeight="1">
      <c r="B334" s="575"/>
      <c r="C334" s="567"/>
      <c r="D334" s="567"/>
      <c r="E334" s="568"/>
      <c r="F334" s="568"/>
      <c r="G334" s="568"/>
      <c r="H334" s="569"/>
      <c r="I334" s="569"/>
      <c r="J334" s="571"/>
      <c r="M334" s="573"/>
      <c r="O334" s="6"/>
      <c r="P334" s="574"/>
    </row>
    <row r="335" spans="2:16" s="572" customFormat="1" ht="15.75" customHeight="1">
      <c r="B335" s="575"/>
      <c r="C335" s="567"/>
      <c r="D335" s="567"/>
      <c r="E335" s="568"/>
      <c r="F335" s="568"/>
      <c r="G335" s="568"/>
      <c r="H335" s="569"/>
      <c r="I335" s="569"/>
      <c r="J335" s="571"/>
      <c r="M335" s="573"/>
      <c r="O335" s="6"/>
      <c r="P335" s="574"/>
    </row>
    <row r="336" spans="2:16" s="572" customFormat="1" ht="15.75" customHeight="1">
      <c r="B336" s="575"/>
      <c r="C336" s="567"/>
      <c r="D336" s="567"/>
      <c r="E336" s="568"/>
      <c r="F336" s="568"/>
      <c r="G336" s="568"/>
      <c r="H336" s="569"/>
      <c r="I336" s="569"/>
      <c r="J336" s="571"/>
      <c r="M336" s="573"/>
      <c r="O336" s="6"/>
      <c r="P336" s="574"/>
    </row>
    <row r="337" spans="2:16" s="572" customFormat="1" ht="15.75" customHeight="1">
      <c r="B337" s="575"/>
      <c r="C337" s="567"/>
      <c r="D337" s="567"/>
      <c r="E337" s="568"/>
      <c r="F337" s="568"/>
      <c r="G337" s="568"/>
      <c r="H337" s="569"/>
      <c r="I337" s="569"/>
      <c r="J337" s="571"/>
      <c r="M337" s="573"/>
      <c r="O337" s="6"/>
      <c r="P337" s="574"/>
    </row>
    <row r="338" spans="2:16" s="572" customFormat="1" ht="15.75" customHeight="1">
      <c r="B338" s="575"/>
      <c r="C338" s="567"/>
      <c r="D338" s="567"/>
      <c r="E338" s="568"/>
      <c r="F338" s="568"/>
      <c r="G338" s="568"/>
      <c r="H338" s="569"/>
      <c r="I338" s="569"/>
      <c r="J338" s="571"/>
      <c r="M338" s="573"/>
      <c r="O338" s="6"/>
      <c r="P338" s="574"/>
    </row>
    <row r="339" spans="2:16" s="572" customFormat="1" ht="15.75" customHeight="1">
      <c r="B339" s="575"/>
      <c r="C339" s="567"/>
      <c r="D339" s="567"/>
      <c r="E339" s="568"/>
      <c r="F339" s="568"/>
      <c r="G339" s="568"/>
      <c r="H339" s="569"/>
      <c r="I339" s="569"/>
      <c r="J339" s="571"/>
      <c r="M339" s="573"/>
      <c r="O339" s="6"/>
      <c r="P339" s="574"/>
    </row>
    <row r="340" spans="2:16" s="572" customFormat="1" ht="15.75" customHeight="1">
      <c r="B340" s="575"/>
      <c r="C340" s="567"/>
      <c r="D340" s="567"/>
      <c r="E340" s="568"/>
      <c r="F340" s="568"/>
      <c r="G340" s="568"/>
      <c r="H340" s="569"/>
      <c r="I340" s="569"/>
      <c r="J340" s="571"/>
      <c r="M340" s="573"/>
      <c r="O340" s="6"/>
      <c r="P340" s="574"/>
    </row>
    <row r="341" spans="2:16" s="572" customFormat="1" ht="15.75" customHeight="1">
      <c r="B341" s="575"/>
      <c r="C341" s="567"/>
      <c r="D341" s="567"/>
      <c r="E341" s="568"/>
      <c r="F341" s="568"/>
      <c r="G341" s="568"/>
      <c r="H341" s="569"/>
      <c r="I341" s="569"/>
      <c r="J341" s="571"/>
      <c r="M341" s="573"/>
      <c r="O341" s="6"/>
      <c r="P341" s="574"/>
    </row>
    <row r="342" spans="2:16" s="572" customFormat="1" ht="15.75" customHeight="1">
      <c r="B342" s="575"/>
      <c r="C342" s="567"/>
      <c r="D342" s="567"/>
      <c r="E342" s="568"/>
      <c r="F342" s="568"/>
      <c r="G342" s="568"/>
      <c r="H342" s="569"/>
      <c r="I342" s="569"/>
      <c r="J342" s="571"/>
      <c r="M342" s="573"/>
      <c r="O342" s="6"/>
      <c r="P342" s="574"/>
    </row>
    <row r="343" spans="2:16" s="572" customFormat="1" ht="15.75" customHeight="1">
      <c r="B343" s="575"/>
      <c r="C343" s="567"/>
      <c r="D343" s="567"/>
      <c r="E343" s="568"/>
      <c r="F343" s="568"/>
      <c r="G343" s="568"/>
      <c r="H343" s="569"/>
      <c r="I343" s="569"/>
      <c r="J343" s="571"/>
      <c r="M343" s="573"/>
      <c r="O343" s="6"/>
      <c r="P343" s="574"/>
    </row>
    <row r="344" spans="2:16" s="572" customFormat="1" ht="15.75" customHeight="1">
      <c r="B344" s="575"/>
      <c r="C344" s="567"/>
      <c r="D344" s="567"/>
      <c r="E344" s="568"/>
      <c r="F344" s="568"/>
      <c r="G344" s="568"/>
      <c r="H344" s="569"/>
      <c r="I344" s="569"/>
      <c r="J344" s="571"/>
      <c r="M344" s="573"/>
      <c r="O344" s="6"/>
      <c r="P344" s="574"/>
    </row>
    <row r="345" spans="2:16" s="572" customFormat="1" ht="15.75" customHeight="1">
      <c r="B345" s="575"/>
      <c r="C345" s="567"/>
      <c r="D345" s="567"/>
      <c r="E345" s="568"/>
      <c r="F345" s="568"/>
      <c r="G345" s="568"/>
      <c r="H345" s="569"/>
      <c r="I345" s="569"/>
      <c r="J345" s="571"/>
      <c r="M345" s="573"/>
      <c r="O345" s="6"/>
      <c r="P345" s="574"/>
    </row>
    <row r="346" spans="2:16" s="572" customFormat="1" ht="15.75" customHeight="1">
      <c r="B346" s="575"/>
      <c r="C346" s="567"/>
      <c r="D346" s="567"/>
      <c r="E346" s="568"/>
      <c r="F346" s="568"/>
      <c r="G346" s="568"/>
      <c r="H346" s="569"/>
      <c r="I346" s="569"/>
      <c r="J346" s="571"/>
      <c r="M346" s="573"/>
      <c r="O346" s="6"/>
      <c r="P346" s="574"/>
    </row>
    <row r="347" spans="2:16" s="572" customFormat="1" ht="15.75" customHeight="1">
      <c r="B347" s="575"/>
      <c r="C347" s="567"/>
      <c r="D347" s="567"/>
      <c r="E347" s="568"/>
      <c r="F347" s="568"/>
      <c r="G347" s="568"/>
      <c r="H347" s="569"/>
      <c r="I347" s="569"/>
      <c r="J347" s="571"/>
      <c r="M347" s="573"/>
      <c r="O347" s="6"/>
      <c r="P347" s="574"/>
    </row>
    <row r="348" spans="2:16" s="572" customFormat="1" ht="15.75" customHeight="1">
      <c r="B348" s="575"/>
      <c r="C348" s="567"/>
      <c r="D348" s="567"/>
      <c r="E348" s="568"/>
      <c r="F348" s="568"/>
      <c r="G348" s="568"/>
      <c r="H348" s="569"/>
      <c r="I348" s="569"/>
      <c r="J348" s="571"/>
      <c r="M348" s="573"/>
      <c r="O348" s="6"/>
      <c r="P348" s="574"/>
    </row>
    <row r="349" spans="2:16" s="572" customFormat="1" ht="15.75" customHeight="1">
      <c r="B349" s="575"/>
      <c r="C349" s="567"/>
      <c r="D349" s="567"/>
      <c r="E349" s="568"/>
      <c r="F349" s="568"/>
      <c r="G349" s="568"/>
      <c r="H349" s="569"/>
      <c r="I349" s="569"/>
      <c r="J349" s="571"/>
      <c r="M349" s="573"/>
      <c r="O349" s="6"/>
      <c r="P349" s="574"/>
    </row>
    <row r="350" spans="2:16" s="572" customFormat="1" ht="15.75" customHeight="1">
      <c r="B350" s="575"/>
      <c r="C350" s="567"/>
      <c r="D350" s="567"/>
      <c r="E350" s="568"/>
      <c r="F350" s="568"/>
      <c r="G350" s="568"/>
      <c r="H350" s="569"/>
      <c r="I350" s="569"/>
      <c r="J350" s="571"/>
      <c r="M350" s="573"/>
      <c r="O350" s="6"/>
      <c r="P350" s="574"/>
    </row>
    <row r="351" spans="2:16" s="572" customFormat="1" ht="15.75" customHeight="1">
      <c r="B351" s="575"/>
      <c r="C351" s="567"/>
      <c r="D351" s="567"/>
      <c r="E351" s="568"/>
      <c r="F351" s="568"/>
      <c r="G351" s="568"/>
      <c r="H351" s="569"/>
      <c r="I351" s="569"/>
      <c r="J351" s="571"/>
      <c r="M351" s="573"/>
      <c r="O351" s="6"/>
      <c r="P351" s="574"/>
    </row>
    <row r="352" spans="2:16" s="572" customFormat="1" ht="15.75" customHeight="1">
      <c r="B352" s="575"/>
      <c r="C352" s="567"/>
      <c r="D352" s="567"/>
      <c r="E352" s="568"/>
      <c r="F352" s="568"/>
      <c r="G352" s="568"/>
      <c r="H352" s="569"/>
      <c r="I352" s="569"/>
      <c r="J352" s="571"/>
      <c r="M352" s="573"/>
      <c r="O352" s="6"/>
      <c r="P352" s="574"/>
    </row>
    <row r="353" spans="2:16" s="572" customFormat="1" ht="15.75" customHeight="1">
      <c r="B353" s="575"/>
      <c r="C353" s="567"/>
      <c r="D353" s="567"/>
      <c r="E353" s="568"/>
      <c r="F353" s="568"/>
      <c r="G353" s="568"/>
      <c r="H353" s="569"/>
      <c r="I353" s="569"/>
      <c r="J353" s="571"/>
      <c r="M353" s="573"/>
      <c r="O353" s="6"/>
      <c r="P353" s="574"/>
    </row>
    <row r="354" spans="2:16" s="572" customFormat="1" ht="15.75" customHeight="1">
      <c r="B354" s="575"/>
      <c r="C354" s="567"/>
      <c r="D354" s="567"/>
      <c r="E354" s="568"/>
      <c r="F354" s="568"/>
      <c r="G354" s="568"/>
      <c r="H354" s="569"/>
      <c r="I354" s="569"/>
      <c r="J354" s="571"/>
      <c r="M354" s="573"/>
      <c r="O354" s="6"/>
      <c r="P354" s="574"/>
    </row>
    <row r="355" spans="2:16" s="572" customFormat="1" ht="15.75" customHeight="1">
      <c r="B355" s="575"/>
      <c r="C355" s="567"/>
      <c r="D355" s="567"/>
      <c r="E355" s="568"/>
      <c r="F355" s="568"/>
      <c r="G355" s="568"/>
      <c r="H355" s="569"/>
      <c r="I355" s="569"/>
      <c r="J355" s="571"/>
      <c r="M355" s="573"/>
      <c r="O355" s="6"/>
      <c r="P355" s="574"/>
    </row>
    <row r="356" spans="2:16" s="572" customFormat="1" ht="15.75" customHeight="1">
      <c r="B356" s="575"/>
      <c r="C356" s="567"/>
      <c r="D356" s="567"/>
      <c r="E356" s="568"/>
      <c r="F356" s="568"/>
      <c r="G356" s="568"/>
      <c r="H356" s="569"/>
      <c r="I356" s="569"/>
      <c r="J356" s="571"/>
      <c r="M356" s="573"/>
      <c r="O356" s="6"/>
      <c r="P356" s="574"/>
    </row>
    <row r="357" spans="2:16" s="572" customFormat="1" ht="15.75" customHeight="1">
      <c r="B357" s="575"/>
      <c r="C357" s="567"/>
      <c r="D357" s="567"/>
      <c r="E357" s="568"/>
      <c r="F357" s="568"/>
      <c r="G357" s="568"/>
      <c r="H357" s="569"/>
      <c r="I357" s="569"/>
      <c r="J357" s="571"/>
      <c r="M357" s="573"/>
      <c r="O357" s="6"/>
      <c r="P357" s="574"/>
    </row>
    <row r="358" spans="2:16" s="572" customFormat="1" ht="15.75" customHeight="1">
      <c r="B358" s="575"/>
      <c r="C358" s="567"/>
      <c r="D358" s="567"/>
      <c r="E358" s="568"/>
      <c r="F358" s="568"/>
      <c r="G358" s="568"/>
      <c r="H358" s="569"/>
      <c r="I358" s="569"/>
      <c r="J358" s="571"/>
      <c r="M358" s="573"/>
      <c r="O358" s="6"/>
      <c r="P358" s="574"/>
    </row>
    <row r="359" spans="2:16" s="572" customFormat="1" ht="15.75" customHeight="1">
      <c r="B359" s="575"/>
      <c r="C359" s="567"/>
      <c r="D359" s="567"/>
      <c r="E359" s="568"/>
      <c r="F359" s="568"/>
      <c r="G359" s="568"/>
      <c r="H359" s="569"/>
      <c r="I359" s="569"/>
      <c r="J359" s="571"/>
      <c r="M359" s="573"/>
      <c r="O359" s="6"/>
      <c r="P359" s="574"/>
    </row>
    <row r="360" spans="2:16" s="572" customFormat="1" ht="15.75" customHeight="1">
      <c r="B360" s="575"/>
      <c r="C360" s="567"/>
      <c r="D360" s="567"/>
      <c r="E360" s="568"/>
      <c r="F360" s="568"/>
      <c r="G360" s="568"/>
      <c r="H360" s="569"/>
      <c r="I360" s="569"/>
      <c r="J360" s="571"/>
      <c r="M360" s="573"/>
      <c r="O360" s="6"/>
      <c r="P360" s="574"/>
    </row>
    <row r="361" spans="2:16" s="572" customFormat="1" ht="15.75" customHeight="1">
      <c r="B361" s="575"/>
      <c r="C361" s="567"/>
      <c r="D361" s="567"/>
      <c r="E361" s="568"/>
      <c r="F361" s="568"/>
      <c r="G361" s="568"/>
      <c r="H361" s="569"/>
      <c r="I361" s="569"/>
      <c r="J361" s="571"/>
      <c r="M361" s="573"/>
      <c r="O361" s="6"/>
      <c r="P361" s="574"/>
    </row>
    <row r="362" spans="2:16" s="572" customFormat="1" ht="15.75" customHeight="1">
      <c r="B362" s="575"/>
      <c r="C362" s="567"/>
      <c r="D362" s="567"/>
      <c r="E362" s="568"/>
      <c r="F362" s="568"/>
      <c r="G362" s="568"/>
      <c r="H362" s="569"/>
      <c r="I362" s="569"/>
      <c r="J362" s="571"/>
      <c r="M362" s="573"/>
      <c r="O362" s="6"/>
      <c r="P362" s="574"/>
    </row>
    <row r="363" spans="2:16" s="572" customFormat="1" ht="15.75" customHeight="1">
      <c r="B363" s="575"/>
      <c r="C363" s="567"/>
      <c r="D363" s="567"/>
      <c r="E363" s="568"/>
      <c r="F363" s="568"/>
      <c r="G363" s="568"/>
      <c r="H363" s="569"/>
      <c r="I363" s="569"/>
      <c r="J363" s="571"/>
      <c r="M363" s="573"/>
      <c r="O363" s="6"/>
      <c r="P363" s="574"/>
    </row>
    <row r="364" spans="2:16" s="572" customFormat="1" ht="15.75" customHeight="1">
      <c r="B364" s="575"/>
      <c r="C364" s="567"/>
      <c r="D364" s="567"/>
      <c r="E364" s="568"/>
      <c r="F364" s="568"/>
      <c r="G364" s="568"/>
      <c r="H364" s="569"/>
      <c r="I364" s="569"/>
      <c r="J364" s="571"/>
      <c r="M364" s="573"/>
      <c r="O364" s="6"/>
      <c r="P364" s="574"/>
    </row>
    <row r="365" spans="2:16" s="572" customFormat="1" ht="15.75" customHeight="1">
      <c r="B365" s="575"/>
      <c r="C365" s="567"/>
      <c r="D365" s="567"/>
      <c r="E365" s="568"/>
      <c r="F365" s="568"/>
      <c r="G365" s="568"/>
      <c r="H365" s="569"/>
      <c r="I365" s="569"/>
      <c r="J365" s="571"/>
      <c r="M365" s="573"/>
      <c r="O365" s="6"/>
      <c r="P365" s="574"/>
    </row>
    <row r="366" spans="2:16" s="572" customFormat="1" ht="15.75" customHeight="1">
      <c r="B366" s="575"/>
      <c r="C366" s="567"/>
      <c r="D366" s="567"/>
      <c r="E366" s="568"/>
      <c r="F366" s="568"/>
      <c r="G366" s="568"/>
      <c r="H366" s="569"/>
      <c r="I366" s="569"/>
      <c r="J366" s="571"/>
      <c r="M366" s="573"/>
      <c r="O366" s="6"/>
      <c r="P366" s="574"/>
    </row>
    <row r="367" spans="2:16" s="572" customFormat="1" ht="15.75" customHeight="1">
      <c r="B367" s="575"/>
      <c r="C367" s="567"/>
      <c r="D367" s="567"/>
      <c r="E367" s="568"/>
      <c r="F367" s="568"/>
      <c r="G367" s="568"/>
      <c r="H367" s="569"/>
      <c r="I367" s="569"/>
      <c r="J367" s="571"/>
      <c r="M367" s="573"/>
      <c r="O367" s="6"/>
      <c r="P367" s="574"/>
    </row>
    <row r="368" spans="2:16" s="572" customFormat="1" ht="15.75" customHeight="1">
      <c r="B368" s="575"/>
      <c r="C368" s="567"/>
      <c r="D368" s="567"/>
      <c r="E368" s="568"/>
      <c r="F368" s="568"/>
      <c r="G368" s="568"/>
      <c r="H368" s="569"/>
      <c r="I368" s="569"/>
      <c r="J368" s="571"/>
      <c r="M368" s="573"/>
      <c r="O368" s="6"/>
      <c r="P368" s="574"/>
    </row>
    <row r="369" spans="2:16" s="572" customFormat="1" ht="15.75" customHeight="1">
      <c r="B369" s="575"/>
      <c r="C369" s="567"/>
      <c r="D369" s="567"/>
      <c r="E369" s="568"/>
      <c r="F369" s="568"/>
      <c r="G369" s="568"/>
      <c r="H369" s="569"/>
      <c r="I369" s="569"/>
      <c r="J369" s="571"/>
      <c r="M369" s="573"/>
      <c r="O369" s="6"/>
      <c r="P369" s="574"/>
    </row>
    <row r="370" spans="2:16" s="572" customFormat="1" ht="15.75" customHeight="1">
      <c r="B370" s="575"/>
      <c r="C370" s="567"/>
      <c r="D370" s="567"/>
      <c r="E370" s="568"/>
      <c r="F370" s="568"/>
      <c r="G370" s="568"/>
      <c r="H370" s="569"/>
      <c r="I370" s="569"/>
      <c r="J370" s="571"/>
      <c r="M370" s="573"/>
      <c r="O370" s="6"/>
      <c r="P370" s="574"/>
    </row>
    <row r="371" spans="2:16" s="572" customFormat="1" ht="15.75" customHeight="1">
      <c r="B371" s="575"/>
      <c r="C371" s="567"/>
      <c r="D371" s="567"/>
      <c r="E371" s="568"/>
      <c r="F371" s="568"/>
      <c r="G371" s="568"/>
      <c r="H371" s="569"/>
      <c r="I371" s="569"/>
      <c r="J371" s="571"/>
      <c r="M371" s="573"/>
      <c r="O371" s="6"/>
      <c r="P371" s="574"/>
    </row>
    <row r="372" spans="2:16" s="572" customFormat="1" ht="15.75" customHeight="1">
      <c r="B372" s="575"/>
      <c r="C372" s="567"/>
      <c r="D372" s="567"/>
      <c r="E372" s="568"/>
      <c r="F372" s="568"/>
      <c r="G372" s="568"/>
      <c r="H372" s="569"/>
      <c r="I372" s="569"/>
      <c r="J372" s="571"/>
      <c r="M372" s="573"/>
      <c r="O372" s="6"/>
      <c r="P372" s="574"/>
    </row>
    <row r="373" spans="2:16" s="572" customFormat="1" ht="15.75" customHeight="1">
      <c r="B373" s="575"/>
      <c r="C373" s="567"/>
      <c r="D373" s="567"/>
      <c r="E373" s="568"/>
      <c r="F373" s="568"/>
      <c r="G373" s="568"/>
      <c r="H373" s="569"/>
      <c r="I373" s="569"/>
      <c r="J373" s="571"/>
      <c r="M373" s="573"/>
      <c r="O373" s="6"/>
      <c r="P373" s="574"/>
    </row>
    <row r="374" spans="2:16" s="572" customFormat="1" ht="15.75" customHeight="1">
      <c r="B374" s="575"/>
      <c r="C374" s="567"/>
      <c r="D374" s="567"/>
      <c r="E374" s="568"/>
      <c r="F374" s="568"/>
      <c r="G374" s="568"/>
      <c r="H374" s="569"/>
      <c r="I374" s="569"/>
      <c r="J374" s="571"/>
      <c r="M374" s="573"/>
      <c r="O374" s="6"/>
      <c r="P374" s="574"/>
    </row>
    <row r="375" spans="2:16" s="572" customFormat="1" ht="15.75" customHeight="1">
      <c r="B375" s="575"/>
      <c r="C375" s="567"/>
      <c r="D375" s="567"/>
      <c r="E375" s="568"/>
      <c r="F375" s="568"/>
      <c r="G375" s="568"/>
      <c r="H375" s="569"/>
      <c r="I375" s="569"/>
      <c r="J375" s="571"/>
      <c r="M375" s="573"/>
      <c r="O375" s="6"/>
      <c r="P375" s="574"/>
    </row>
    <row r="376" spans="2:16" s="572" customFormat="1" ht="15.75" customHeight="1">
      <c r="B376" s="575"/>
      <c r="C376" s="567"/>
      <c r="D376" s="567"/>
      <c r="E376" s="568"/>
      <c r="F376" s="568"/>
      <c r="G376" s="568"/>
      <c r="H376" s="569"/>
      <c r="I376" s="569"/>
      <c r="J376" s="571"/>
      <c r="M376" s="573"/>
      <c r="O376" s="6"/>
      <c r="P376" s="574"/>
    </row>
    <row r="377" spans="2:16" s="572" customFormat="1" ht="15.75" customHeight="1">
      <c r="B377" s="575"/>
      <c r="C377" s="567"/>
      <c r="D377" s="567"/>
      <c r="E377" s="568"/>
      <c r="F377" s="568"/>
      <c r="G377" s="568"/>
      <c r="H377" s="569"/>
      <c r="I377" s="569"/>
      <c r="J377" s="571"/>
      <c r="M377" s="573"/>
      <c r="O377" s="6"/>
      <c r="P377" s="574"/>
    </row>
    <row r="378" spans="2:16" s="572" customFormat="1" ht="15.75" customHeight="1">
      <c r="B378" s="575"/>
      <c r="C378" s="567"/>
      <c r="D378" s="567"/>
      <c r="E378" s="568"/>
      <c r="F378" s="568"/>
      <c r="G378" s="568"/>
      <c r="H378" s="569"/>
      <c r="I378" s="569"/>
      <c r="J378" s="571"/>
      <c r="M378" s="573"/>
      <c r="O378" s="6"/>
      <c r="P378" s="574"/>
    </row>
    <row r="379" spans="2:16" s="572" customFormat="1" ht="15.75" customHeight="1">
      <c r="B379" s="575"/>
      <c r="C379" s="567"/>
      <c r="D379" s="567"/>
      <c r="E379" s="568"/>
      <c r="F379" s="568"/>
      <c r="G379" s="568"/>
      <c r="H379" s="569"/>
      <c r="I379" s="569"/>
      <c r="J379" s="571"/>
      <c r="M379" s="573"/>
      <c r="O379" s="6"/>
      <c r="P379" s="574"/>
    </row>
    <row r="380" spans="2:16" s="572" customFormat="1" ht="15.75" customHeight="1">
      <c r="B380" s="575"/>
      <c r="C380" s="567"/>
      <c r="D380" s="567"/>
      <c r="E380" s="568"/>
      <c r="F380" s="568"/>
      <c r="G380" s="568"/>
      <c r="H380" s="569"/>
      <c r="I380" s="569"/>
      <c r="J380" s="571"/>
      <c r="M380" s="573"/>
      <c r="O380" s="6"/>
      <c r="P380" s="574"/>
    </row>
    <row r="381" spans="2:16" s="572" customFormat="1" ht="15.75" customHeight="1">
      <c r="B381" s="575"/>
      <c r="C381" s="567"/>
      <c r="D381" s="567"/>
      <c r="E381" s="568"/>
      <c r="F381" s="568"/>
      <c r="G381" s="568"/>
      <c r="H381" s="569"/>
      <c r="I381" s="569"/>
      <c r="J381" s="571"/>
      <c r="M381" s="573"/>
      <c r="O381" s="6"/>
      <c r="P381" s="574"/>
    </row>
    <row r="382" spans="2:16" s="572" customFormat="1" ht="15.75" customHeight="1">
      <c r="B382" s="575"/>
      <c r="C382" s="567"/>
      <c r="D382" s="567"/>
      <c r="E382" s="568"/>
      <c r="F382" s="568"/>
      <c r="G382" s="568"/>
      <c r="H382" s="569"/>
      <c r="I382" s="569"/>
      <c r="J382" s="571"/>
      <c r="M382" s="573"/>
      <c r="O382" s="6"/>
      <c r="P382" s="574"/>
    </row>
    <row r="383" spans="2:16" s="572" customFormat="1" ht="15.75" customHeight="1">
      <c r="B383" s="575"/>
      <c r="C383" s="567"/>
      <c r="D383" s="567"/>
      <c r="E383" s="568"/>
      <c r="F383" s="568"/>
      <c r="G383" s="568"/>
      <c r="H383" s="569"/>
      <c r="I383" s="569"/>
      <c r="J383" s="571"/>
      <c r="M383" s="573"/>
      <c r="O383" s="6"/>
      <c r="P383" s="574"/>
    </row>
    <row r="384" spans="2:16" s="572" customFormat="1" ht="15.75" customHeight="1">
      <c r="B384" s="575"/>
      <c r="C384" s="567"/>
      <c r="D384" s="567"/>
      <c r="E384" s="568"/>
      <c r="F384" s="568"/>
      <c r="G384" s="568"/>
      <c r="H384" s="569"/>
      <c r="I384" s="569"/>
      <c r="J384" s="571"/>
      <c r="M384" s="573"/>
      <c r="O384" s="6"/>
      <c r="P384" s="574"/>
    </row>
    <row r="385" spans="2:16" s="572" customFormat="1" ht="15.75" customHeight="1">
      <c r="B385" s="575"/>
      <c r="C385" s="567"/>
      <c r="D385" s="567"/>
      <c r="E385" s="568"/>
      <c r="F385" s="568"/>
      <c r="G385" s="568"/>
      <c r="H385" s="569"/>
      <c r="I385" s="569"/>
      <c r="J385" s="571"/>
      <c r="M385" s="573"/>
      <c r="O385" s="6"/>
      <c r="P385" s="574"/>
    </row>
    <row r="386" spans="2:16" s="572" customFormat="1" ht="15.75" customHeight="1">
      <c r="B386" s="575"/>
      <c r="C386" s="567"/>
      <c r="D386" s="567"/>
      <c r="E386" s="568"/>
      <c r="F386" s="568"/>
      <c r="G386" s="568"/>
      <c r="H386" s="569"/>
      <c r="I386" s="569"/>
      <c r="J386" s="571"/>
      <c r="M386" s="573"/>
      <c r="O386" s="6"/>
      <c r="P386" s="574"/>
    </row>
    <row r="387" spans="2:16" s="572" customFormat="1" ht="15.75" customHeight="1">
      <c r="B387" s="575"/>
      <c r="C387" s="567"/>
      <c r="D387" s="567"/>
      <c r="E387" s="568"/>
      <c r="F387" s="568"/>
      <c r="G387" s="568"/>
      <c r="H387" s="569"/>
      <c r="I387" s="569"/>
      <c r="J387" s="571"/>
      <c r="M387" s="573"/>
      <c r="O387" s="6"/>
      <c r="P387" s="574"/>
    </row>
    <row r="388" spans="2:16" s="572" customFormat="1" ht="15.75" customHeight="1">
      <c r="B388" s="575"/>
      <c r="C388" s="567"/>
      <c r="D388" s="567"/>
      <c r="E388" s="568"/>
      <c r="F388" s="568"/>
      <c r="G388" s="568"/>
      <c r="H388" s="569"/>
      <c r="I388" s="569"/>
      <c r="J388" s="571"/>
      <c r="M388" s="573"/>
      <c r="O388" s="6"/>
      <c r="P388" s="574"/>
    </row>
    <row r="389" spans="2:16" s="572" customFormat="1" ht="15.75" customHeight="1">
      <c r="B389" s="575"/>
      <c r="C389" s="567"/>
      <c r="D389" s="567"/>
      <c r="E389" s="568"/>
      <c r="F389" s="568"/>
      <c r="G389" s="568"/>
      <c r="H389" s="569"/>
      <c r="I389" s="569"/>
      <c r="J389" s="571"/>
      <c r="M389" s="573"/>
      <c r="O389" s="6"/>
      <c r="P389" s="574"/>
    </row>
    <row r="390" spans="2:16" s="572" customFormat="1" ht="15.75" customHeight="1">
      <c r="B390" s="575"/>
      <c r="C390" s="567"/>
      <c r="D390" s="567"/>
      <c r="E390" s="568"/>
      <c r="F390" s="568"/>
      <c r="G390" s="568"/>
      <c r="H390" s="569"/>
      <c r="I390" s="569"/>
      <c r="J390" s="571"/>
      <c r="M390" s="573"/>
      <c r="O390" s="6"/>
      <c r="P390" s="574"/>
    </row>
    <row r="391" spans="2:16" s="572" customFormat="1" ht="15.75" customHeight="1">
      <c r="B391" s="575"/>
      <c r="C391" s="567"/>
      <c r="D391" s="567"/>
      <c r="E391" s="568"/>
      <c r="F391" s="568"/>
      <c r="G391" s="568"/>
      <c r="H391" s="569"/>
      <c r="I391" s="569"/>
      <c r="J391" s="571"/>
      <c r="M391" s="573"/>
      <c r="O391" s="6"/>
      <c r="P391" s="574"/>
    </row>
    <row r="392" spans="2:16" s="572" customFormat="1" ht="15.75" customHeight="1">
      <c r="B392" s="575"/>
      <c r="C392" s="567"/>
      <c r="D392" s="567"/>
      <c r="E392" s="568"/>
      <c r="F392" s="568"/>
      <c r="G392" s="568"/>
      <c r="H392" s="569"/>
      <c r="I392" s="569"/>
      <c r="J392" s="571"/>
      <c r="M392" s="573"/>
      <c r="O392" s="6"/>
      <c r="P392" s="574"/>
    </row>
    <row r="393" spans="2:16" s="572" customFormat="1" ht="15.75" customHeight="1">
      <c r="B393" s="575"/>
      <c r="C393" s="567"/>
      <c r="D393" s="567"/>
      <c r="E393" s="568"/>
      <c r="F393" s="568"/>
      <c r="G393" s="568"/>
      <c r="H393" s="569"/>
      <c r="I393" s="569"/>
      <c r="J393" s="571"/>
      <c r="M393" s="573"/>
      <c r="O393" s="6"/>
      <c r="P393" s="574"/>
    </row>
    <row r="394" spans="2:16" s="572" customFormat="1" ht="15.75" customHeight="1">
      <c r="B394" s="575"/>
      <c r="C394" s="567"/>
      <c r="D394" s="567"/>
      <c r="E394" s="568"/>
      <c r="F394" s="568"/>
      <c r="G394" s="568"/>
      <c r="H394" s="569"/>
      <c r="I394" s="569"/>
      <c r="J394" s="571"/>
      <c r="M394" s="573"/>
      <c r="O394" s="6"/>
      <c r="P394" s="574"/>
    </row>
    <row r="395" spans="2:16" s="572" customFormat="1" ht="15.75" customHeight="1">
      <c r="B395" s="575"/>
      <c r="C395" s="567"/>
      <c r="D395" s="567"/>
      <c r="E395" s="568"/>
      <c r="F395" s="568"/>
      <c r="G395" s="568"/>
      <c r="H395" s="569"/>
      <c r="I395" s="569"/>
      <c r="J395" s="571"/>
      <c r="M395" s="573"/>
      <c r="O395" s="6"/>
      <c r="P395" s="574"/>
    </row>
    <row r="396" spans="2:16" s="572" customFormat="1" ht="15.75" customHeight="1">
      <c r="B396" s="575"/>
      <c r="C396" s="567"/>
      <c r="D396" s="567"/>
      <c r="E396" s="568"/>
      <c r="F396" s="568"/>
      <c r="G396" s="568"/>
      <c r="H396" s="569"/>
      <c r="I396" s="569"/>
      <c r="J396" s="571"/>
      <c r="M396" s="573"/>
      <c r="O396" s="6"/>
      <c r="P396" s="574"/>
    </row>
    <row r="397" spans="2:16" s="572" customFormat="1" ht="15.75" customHeight="1">
      <c r="B397" s="575"/>
      <c r="C397" s="567"/>
      <c r="D397" s="567"/>
      <c r="E397" s="568"/>
      <c r="F397" s="568"/>
      <c r="G397" s="568"/>
      <c r="H397" s="569"/>
      <c r="I397" s="569"/>
      <c r="J397" s="571"/>
      <c r="M397" s="573"/>
      <c r="O397" s="6"/>
      <c r="P397" s="574"/>
    </row>
    <row r="398" spans="2:16" s="572" customFormat="1" ht="15.75" customHeight="1">
      <c r="B398" s="575"/>
      <c r="C398" s="567"/>
      <c r="D398" s="567"/>
      <c r="E398" s="568"/>
      <c r="F398" s="568"/>
      <c r="G398" s="568"/>
      <c r="H398" s="569"/>
      <c r="I398" s="569"/>
      <c r="J398" s="571"/>
      <c r="M398" s="573"/>
      <c r="O398" s="6"/>
      <c r="P398" s="574"/>
    </row>
    <row r="399" spans="2:16" s="572" customFormat="1" ht="15.75" customHeight="1">
      <c r="B399" s="575"/>
      <c r="C399" s="567"/>
      <c r="D399" s="567"/>
      <c r="E399" s="568"/>
      <c r="F399" s="568"/>
      <c r="G399" s="568"/>
      <c r="H399" s="569"/>
      <c r="I399" s="569"/>
      <c r="J399" s="571"/>
      <c r="M399" s="573"/>
      <c r="O399" s="6"/>
      <c r="P399" s="574"/>
    </row>
    <row r="400" spans="2:16" s="572" customFormat="1" ht="15.75" customHeight="1">
      <c r="B400" s="575"/>
      <c r="C400" s="567"/>
      <c r="D400" s="567"/>
      <c r="E400" s="568"/>
      <c r="F400" s="568"/>
      <c r="G400" s="568"/>
      <c r="H400" s="569"/>
      <c r="I400" s="569"/>
      <c r="J400" s="571"/>
      <c r="M400" s="573"/>
      <c r="O400" s="6"/>
      <c r="P400" s="574"/>
    </row>
    <row r="401" spans="2:16" s="572" customFormat="1" ht="15.75" customHeight="1">
      <c r="B401" s="575"/>
      <c r="C401" s="567"/>
      <c r="D401" s="567"/>
      <c r="E401" s="568"/>
      <c r="F401" s="568"/>
      <c r="G401" s="568"/>
      <c r="H401" s="569"/>
      <c r="I401" s="569"/>
      <c r="J401" s="571"/>
      <c r="M401" s="573"/>
      <c r="O401" s="6"/>
      <c r="P401" s="574"/>
    </row>
    <row r="402" spans="2:16" s="572" customFormat="1" ht="15.75" customHeight="1">
      <c r="B402" s="575"/>
      <c r="C402" s="567"/>
      <c r="D402" s="567"/>
      <c r="E402" s="568"/>
      <c r="F402" s="568"/>
      <c r="G402" s="568"/>
      <c r="H402" s="569"/>
      <c r="I402" s="569"/>
      <c r="J402" s="571"/>
      <c r="M402" s="573"/>
      <c r="O402" s="6"/>
      <c r="P402" s="574"/>
    </row>
    <row r="403" spans="2:16" s="572" customFormat="1" ht="15.75" customHeight="1">
      <c r="B403" s="575"/>
      <c r="C403" s="567"/>
      <c r="D403" s="567"/>
      <c r="E403" s="568"/>
      <c r="F403" s="568"/>
      <c r="G403" s="568"/>
      <c r="H403" s="569"/>
      <c r="I403" s="569"/>
      <c r="J403" s="571"/>
      <c r="M403" s="573"/>
      <c r="O403" s="6"/>
      <c r="P403" s="574"/>
    </row>
    <row r="404" spans="2:16" s="572" customFormat="1" ht="15.75" customHeight="1">
      <c r="B404" s="575"/>
      <c r="C404" s="567"/>
      <c r="D404" s="567"/>
      <c r="E404" s="568"/>
      <c r="F404" s="568"/>
      <c r="G404" s="568"/>
      <c r="H404" s="569"/>
      <c r="I404" s="569"/>
      <c r="J404" s="571"/>
      <c r="M404" s="573"/>
      <c r="O404" s="6"/>
      <c r="P404" s="574"/>
    </row>
    <row r="405" spans="2:16" s="572" customFormat="1" ht="15.75" customHeight="1">
      <c r="B405" s="575"/>
      <c r="C405" s="567"/>
      <c r="D405" s="567"/>
      <c r="E405" s="568"/>
      <c r="F405" s="568"/>
      <c r="G405" s="568"/>
      <c r="H405" s="569"/>
      <c r="I405" s="569"/>
      <c r="J405" s="571"/>
      <c r="M405" s="573"/>
      <c r="O405" s="6"/>
      <c r="P405" s="574"/>
    </row>
    <row r="406" spans="2:16" s="572" customFormat="1" ht="15.75" customHeight="1">
      <c r="B406" s="575"/>
      <c r="C406" s="567"/>
      <c r="D406" s="567"/>
      <c r="E406" s="568"/>
      <c r="F406" s="568"/>
      <c r="G406" s="568"/>
      <c r="H406" s="569"/>
      <c r="I406" s="569"/>
      <c r="J406" s="571"/>
      <c r="M406" s="573"/>
      <c r="O406" s="6"/>
      <c r="P406" s="574"/>
    </row>
    <row r="407" spans="2:16" s="572" customFormat="1" ht="15.75" customHeight="1">
      <c r="B407" s="575"/>
      <c r="C407" s="567"/>
      <c r="D407" s="567"/>
      <c r="E407" s="568"/>
      <c r="F407" s="568"/>
      <c r="G407" s="568"/>
      <c r="H407" s="569"/>
      <c r="I407" s="569"/>
      <c r="J407" s="571"/>
      <c r="M407" s="573"/>
      <c r="O407" s="6"/>
      <c r="P407" s="574"/>
    </row>
    <row r="408" spans="2:16" s="572" customFormat="1" ht="15.75" customHeight="1">
      <c r="B408" s="575"/>
      <c r="C408" s="567"/>
      <c r="D408" s="567"/>
      <c r="E408" s="568"/>
      <c r="F408" s="568"/>
      <c r="G408" s="568"/>
      <c r="H408" s="569"/>
      <c r="I408" s="569"/>
      <c r="J408" s="571"/>
      <c r="M408" s="573"/>
      <c r="O408" s="6"/>
      <c r="P408" s="574"/>
    </row>
    <row r="409" spans="2:16" s="572" customFormat="1" ht="15.75" customHeight="1">
      <c r="B409" s="575"/>
      <c r="C409" s="567"/>
      <c r="D409" s="567"/>
      <c r="E409" s="568"/>
      <c r="F409" s="568"/>
      <c r="G409" s="568"/>
      <c r="H409" s="569"/>
      <c r="I409" s="569"/>
      <c r="J409" s="571"/>
      <c r="M409" s="573"/>
      <c r="O409" s="6"/>
      <c r="P409" s="574"/>
    </row>
    <row r="410" spans="2:16" s="572" customFormat="1" ht="15.75" customHeight="1">
      <c r="B410" s="575"/>
      <c r="C410" s="567"/>
      <c r="D410" s="567"/>
      <c r="E410" s="568"/>
      <c r="F410" s="568"/>
      <c r="G410" s="568"/>
      <c r="H410" s="569"/>
      <c r="I410" s="569"/>
      <c r="J410" s="571"/>
      <c r="M410" s="573"/>
      <c r="O410" s="6"/>
      <c r="P410" s="574"/>
    </row>
    <row r="411" spans="2:16" s="572" customFormat="1" ht="15.75" customHeight="1">
      <c r="B411" s="575"/>
      <c r="C411" s="567"/>
      <c r="D411" s="567"/>
      <c r="E411" s="568"/>
      <c r="F411" s="568"/>
      <c r="G411" s="568"/>
      <c r="H411" s="569"/>
      <c r="I411" s="569"/>
      <c r="J411" s="571"/>
      <c r="M411" s="573"/>
      <c r="O411" s="6"/>
      <c r="P411" s="574"/>
    </row>
    <row r="412" spans="2:16" s="572" customFormat="1" ht="15.75" customHeight="1">
      <c r="B412" s="575"/>
      <c r="C412" s="567"/>
      <c r="D412" s="567"/>
      <c r="E412" s="568"/>
      <c r="F412" s="568"/>
      <c r="G412" s="568"/>
      <c r="H412" s="569"/>
      <c r="I412" s="569"/>
      <c r="J412" s="571"/>
      <c r="M412" s="573"/>
      <c r="O412" s="6"/>
      <c r="P412" s="574"/>
    </row>
    <row r="413" spans="2:16" s="572" customFormat="1" ht="15.75" customHeight="1">
      <c r="B413" s="575"/>
      <c r="C413" s="567"/>
      <c r="D413" s="567"/>
      <c r="E413" s="568"/>
      <c r="F413" s="568"/>
      <c r="G413" s="568"/>
      <c r="H413" s="569"/>
      <c r="I413" s="569"/>
      <c r="J413" s="571"/>
      <c r="M413" s="573"/>
      <c r="O413" s="6"/>
      <c r="P413" s="574"/>
    </row>
    <row r="414" spans="2:16" s="572" customFormat="1" ht="15.75" customHeight="1">
      <c r="B414" s="575"/>
      <c r="C414" s="567"/>
      <c r="D414" s="567"/>
      <c r="E414" s="568"/>
      <c r="F414" s="568"/>
      <c r="G414" s="568"/>
      <c r="H414" s="569"/>
      <c r="I414" s="569"/>
      <c r="J414" s="571"/>
      <c r="M414" s="573"/>
      <c r="O414" s="6"/>
      <c r="P414" s="574"/>
    </row>
    <row r="415" spans="2:16" s="572" customFormat="1" ht="15.75" customHeight="1">
      <c r="B415" s="575"/>
      <c r="C415" s="567"/>
      <c r="D415" s="567"/>
      <c r="E415" s="568"/>
      <c r="F415" s="568"/>
      <c r="G415" s="568"/>
      <c r="H415" s="569"/>
      <c r="I415" s="569"/>
      <c r="J415" s="571"/>
      <c r="M415" s="573"/>
      <c r="O415" s="6"/>
      <c r="P415" s="574"/>
    </row>
    <row r="416" spans="2:16" s="572" customFormat="1" ht="15.75" customHeight="1">
      <c r="B416" s="575"/>
      <c r="C416" s="567"/>
      <c r="D416" s="567"/>
      <c r="E416" s="568"/>
      <c r="F416" s="568"/>
      <c r="G416" s="568"/>
      <c r="H416" s="569"/>
      <c r="I416" s="569"/>
      <c r="J416" s="571"/>
      <c r="M416" s="573"/>
      <c r="O416" s="6"/>
      <c r="P416" s="574"/>
    </row>
    <row r="417" spans="2:16" s="572" customFormat="1" ht="15.75" customHeight="1">
      <c r="B417" s="575"/>
      <c r="C417" s="567"/>
      <c r="D417" s="567"/>
      <c r="E417" s="568"/>
      <c r="F417" s="568"/>
      <c r="G417" s="568"/>
      <c r="H417" s="569"/>
      <c r="I417" s="569"/>
      <c r="J417" s="571"/>
      <c r="M417" s="573"/>
      <c r="O417" s="6"/>
      <c r="P417" s="574"/>
    </row>
    <row r="418" spans="2:16" s="572" customFormat="1" ht="15.75" customHeight="1">
      <c r="B418" s="575"/>
      <c r="C418" s="567"/>
      <c r="D418" s="567"/>
      <c r="E418" s="568"/>
      <c r="F418" s="568"/>
      <c r="G418" s="568"/>
      <c r="H418" s="569"/>
      <c r="I418" s="569"/>
      <c r="J418" s="571"/>
      <c r="M418" s="573"/>
      <c r="O418" s="6"/>
      <c r="P418" s="574"/>
    </row>
    <row r="419" spans="2:16" s="572" customFormat="1" ht="15.75" customHeight="1">
      <c r="B419" s="575"/>
      <c r="C419" s="567"/>
      <c r="D419" s="567"/>
      <c r="E419" s="568"/>
      <c r="F419" s="568"/>
      <c r="G419" s="568"/>
      <c r="H419" s="569"/>
      <c r="I419" s="569"/>
      <c r="J419" s="571"/>
      <c r="M419" s="573"/>
      <c r="O419" s="6"/>
      <c r="P419" s="574"/>
    </row>
    <row r="420" spans="2:16" s="572" customFormat="1" ht="15.75" customHeight="1">
      <c r="B420" s="575"/>
      <c r="C420" s="567"/>
      <c r="D420" s="567"/>
      <c r="E420" s="568"/>
      <c r="F420" s="568"/>
      <c r="G420" s="568"/>
      <c r="H420" s="569"/>
      <c r="I420" s="569"/>
      <c r="J420" s="571"/>
      <c r="M420" s="573"/>
      <c r="O420" s="6"/>
      <c r="P420" s="574"/>
    </row>
    <row r="421" spans="2:16" s="572" customFormat="1" ht="15.75" customHeight="1">
      <c r="B421" s="575"/>
      <c r="C421" s="567"/>
      <c r="D421" s="567"/>
      <c r="E421" s="568"/>
      <c r="F421" s="568"/>
      <c r="G421" s="568"/>
      <c r="H421" s="569"/>
      <c r="I421" s="569"/>
      <c r="J421" s="571"/>
      <c r="M421" s="573"/>
      <c r="O421" s="6"/>
      <c r="P421" s="574"/>
    </row>
    <row r="422" spans="2:16" s="572" customFormat="1" ht="15.75" customHeight="1">
      <c r="B422" s="575"/>
      <c r="C422" s="567"/>
      <c r="D422" s="567"/>
      <c r="E422" s="568"/>
      <c r="F422" s="568"/>
      <c r="G422" s="568"/>
      <c r="H422" s="569"/>
      <c r="I422" s="569"/>
      <c r="J422" s="571"/>
      <c r="M422" s="573"/>
      <c r="O422" s="6"/>
      <c r="P422" s="574"/>
    </row>
    <row r="423" spans="2:16" s="572" customFormat="1" ht="15.75" customHeight="1">
      <c r="B423" s="575"/>
      <c r="C423" s="567"/>
      <c r="D423" s="567"/>
      <c r="E423" s="568"/>
      <c r="F423" s="568"/>
      <c r="G423" s="568"/>
      <c r="H423" s="569"/>
      <c r="I423" s="569"/>
      <c r="J423" s="571"/>
      <c r="M423" s="573"/>
      <c r="O423" s="6"/>
      <c r="P423" s="574"/>
    </row>
    <row r="424" spans="2:16" s="572" customFormat="1" ht="15.75" customHeight="1">
      <c r="B424" s="575"/>
      <c r="C424" s="567"/>
      <c r="D424" s="567"/>
      <c r="E424" s="568"/>
      <c r="F424" s="568"/>
      <c r="G424" s="568"/>
      <c r="H424" s="569"/>
      <c r="I424" s="569"/>
      <c r="J424" s="571"/>
      <c r="M424" s="573"/>
      <c r="O424" s="6"/>
      <c r="P424" s="574"/>
    </row>
    <row r="425" spans="2:16" s="572" customFormat="1" ht="15.75" customHeight="1">
      <c r="B425" s="575"/>
      <c r="C425" s="567"/>
      <c r="D425" s="567"/>
      <c r="E425" s="568"/>
      <c r="F425" s="568"/>
      <c r="G425" s="568"/>
      <c r="H425" s="569"/>
      <c r="I425" s="569"/>
      <c r="J425" s="571"/>
      <c r="M425" s="573"/>
      <c r="O425" s="6"/>
      <c r="P425" s="574"/>
    </row>
    <row r="426" spans="2:16" s="572" customFormat="1" ht="15.75" customHeight="1">
      <c r="B426" s="575"/>
      <c r="C426" s="567"/>
      <c r="D426" s="567"/>
      <c r="E426" s="568"/>
      <c r="F426" s="568"/>
      <c r="G426" s="568"/>
      <c r="H426" s="569"/>
      <c r="I426" s="569"/>
      <c r="J426" s="571"/>
      <c r="M426" s="573"/>
      <c r="O426" s="6"/>
      <c r="P426" s="574"/>
    </row>
    <row r="427" spans="2:16" s="572" customFormat="1" ht="15.75" customHeight="1">
      <c r="B427" s="575"/>
      <c r="C427" s="567"/>
      <c r="D427" s="567"/>
      <c r="E427" s="568"/>
      <c r="F427" s="568"/>
      <c r="G427" s="568"/>
      <c r="H427" s="569"/>
      <c r="I427" s="569"/>
      <c r="J427" s="571"/>
      <c r="M427" s="573"/>
      <c r="O427" s="6"/>
      <c r="P427" s="574"/>
    </row>
    <row r="428" spans="2:16" s="572" customFormat="1" ht="15.75" customHeight="1">
      <c r="B428" s="575"/>
      <c r="C428" s="567"/>
      <c r="D428" s="567"/>
      <c r="E428" s="568"/>
      <c r="F428" s="568"/>
      <c r="G428" s="568"/>
      <c r="H428" s="569"/>
      <c r="I428" s="569"/>
      <c r="J428" s="571"/>
      <c r="M428" s="573"/>
      <c r="O428" s="6"/>
      <c r="P428" s="574"/>
    </row>
    <row r="429" spans="2:16" s="572" customFormat="1" ht="15.75" customHeight="1">
      <c r="B429" s="575"/>
      <c r="C429" s="567"/>
      <c r="D429" s="567"/>
      <c r="E429" s="568"/>
      <c r="F429" s="568"/>
      <c r="G429" s="568"/>
      <c r="H429" s="569"/>
      <c r="I429" s="569"/>
      <c r="J429" s="571"/>
      <c r="M429" s="573"/>
      <c r="O429" s="6"/>
      <c r="P429" s="574"/>
    </row>
    <row r="430" spans="2:16" s="572" customFormat="1" ht="15.75" customHeight="1">
      <c r="B430" s="575"/>
      <c r="C430" s="567"/>
      <c r="D430" s="567"/>
      <c r="E430" s="568"/>
      <c r="F430" s="568"/>
      <c r="G430" s="568"/>
      <c r="H430" s="569"/>
      <c r="I430" s="569"/>
      <c r="J430" s="571"/>
      <c r="M430" s="573"/>
      <c r="O430" s="6"/>
      <c r="P430" s="574"/>
    </row>
    <row r="431" spans="2:16" s="572" customFormat="1" ht="15.75" customHeight="1">
      <c r="B431" s="575"/>
      <c r="C431" s="567"/>
      <c r="D431" s="567"/>
      <c r="E431" s="568"/>
      <c r="F431" s="568"/>
      <c r="G431" s="568"/>
      <c r="H431" s="569"/>
      <c r="I431" s="569"/>
      <c r="J431" s="571"/>
      <c r="M431" s="573"/>
      <c r="O431" s="6"/>
      <c r="P431" s="574"/>
    </row>
    <row r="432" spans="2:16" s="572" customFormat="1" ht="15.75" customHeight="1">
      <c r="B432" s="575"/>
      <c r="C432" s="567"/>
      <c r="D432" s="567"/>
      <c r="E432" s="568"/>
      <c r="F432" s="568"/>
      <c r="G432" s="568"/>
      <c r="H432" s="569"/>
      <c r="I432" s="569"/>
      <c r="J432" s="571"/>
      <c r="M432" s="573"/>
      <c r="O432" s="6"/>
      <c r="P432" s="574"/>
    </row>
    <row r="433" spans="2:16" s="572" customFormat="1" ht="15.75" customHeight="1">
      <c r="B433" s="575"/>
      <c r="C433" s="567"/>
      <c r="D433" s="567"/>
      <c r="E433" s="568"/>
      <c r="F433" s="568"/>
      <c r="G433" s="568"/>
      <c r="H433" s="569"/>
      <c r="I433" s="569"/>
      <c r="J433" s="571"/>
      <c r="M433" s="573"/>
      <c r="O433" s="6"/>
      <c r="P433" s="574"/>
    </row>
    <row r="434" spans="2:16" s="572" customFormat="1" ht="15.75" customHeight="1">
      <c r="B434" s="575"/>
      <c r="C434" s="567"/>
      <c r="D434" s="567"/>
      <c r="E434" s="568"/>
      <c r="F434" s="568"/>
      <c r="G434" s="568"/>
      <c r="H434" s="569"/>
      <c r="I434" s="569"/>
      <c r="J434" s="571"/>
      <c r="M434" s="573"/>
      <c r="O434" s="6"/>
      <c r="P434" s="574"/>
    </row>
    <row r="435" spans="2:16" s="572" customFormat="1" ht="15.75" customHeight="1">
      <c r="B435" s="575"/>
      <c r="C435" s="567"/>
      <c r="D435" s="567"/>
      <c r="E435" s="568"/>
      <c r="F435" s="568"/>
      <c r="G435" s="568"/>
      <c r="H435" s="569"/>
      <c r="I435" s="569"/>
      <c r="J435" s="571"/>
      <c r="M435" s="573"/>
      <c r="O435" s="6"/>
      <c r="P435" s="574"/>
    </row>
    <row r="436" spans="2:16" s="572" customFormat="1" ht="15.75" customHeight="1">
      <c r="B436" s="575"/>
      <c r="C436" s="567"/>
      <c r="D436" s="567"/>
      <c r="E436" s="568"/>
      <c r="F436" s="568"/>
      <c r="G436" s="568"/>
      <c r="H436" s="569"/>
      <c r="I436" s="569"/>
      <c r="J436" s="571"/>
      <c r="M436" s="573"/>
      <c r="O436" s="6"/>
      <c r="P436" s="574"/>
    </row>
    <row r="437" spans="2:16" s="572" customFormat="1" ht="15.75" customHeight="1">
      <c r="B437" s="575"/>
      <c r="C437" s="567"/>
      <c r="D437" s="567"/>
      <c r="E437" s="568"/>
      <c r="F437" s="568"/>
      <c r="G437" s="568"/>
      <c r="H437" s="569"/>
      <c r="I437" s="569"/>
      <c r="J437" s="571"/>
      <c r="M437" s="573"/>
      <c r="O437" s="6"/>
      <c r="P437" s="574"/>
    </row>
    <row r="438" spans="2:16" s="572" customFormat="1" ht="15.75" customHeight="1">
      <c r="B438" s="575"/>
      <c r="C438" s="567"/>
      <c r="D438" s="567"/>
      <c r="E438" s="568"/>
      <c r="F438" s="568"/>
      <c r="G438" s="568"/>
      <c r="H438" s="569"/>
      <c r="I438" s="569"/>
      <c r="J438" s="571"/>
      <c r="M438" s="573"/>
      <c r="O438" s="6"/>
      <c r="P438" s="574"/>
    </row>
    <row r="439" spans="2:16" s="572" customFormat="1" ht="15.75" customHeight="1">
      <c r="B439" s="575"/>
      <c r="C439" s="567"/>
      <c r="D439" s="567"/>
      <c r="E439" s="568"/>
      <c r="F439" s="568"/>
      <c r="G439" s="568"/>
      <c r="H439" s="569"/>
      <c r="I439" s="569"/>
      <c r="J439" s="571"/>
      <c r="M439" s="573"/>
      <c r="O439" s="6"/>
      <c r="P439" s="574"/>
    </row>
    <row r="440" spans="2:16" s="572" customFormat="1" ht="15.75" customHeight="1">
      <c r="B440" s="575"/>
      <c r="C440" s="567"/>
      <c r="D440" s="567"/>
      <c r="E440" s="568"/>
      <c r="F440" s="568"/>
      <c r="G440" s="568"/>
      <c r="H440" s="569"/>
      <c r="I440" s="569"/>
      <c r="J440" s="571"/>
      <c r="M440" s="573"/>
      <c r="O440" s="6"/>
      <c r="P440" s="574"/>
    </row>
    <row r="441" spans="2:16" s="572" customFormat="1" ht="15.75" customHeight="1">
      <c r="B441" s="575"/>
      <c r="C441" s="567"/>
      <c r="D441" s="567"/>
      <c r="E441" s="568"/>
      <c r="F441" s="568"/>
      <c r="G441" s="568"/>
      <c r="H441" s="569"/>
      <c r="I441" s="569"/>
      <c r="J441" s="571"/>
      <c r="M441" s="573"/>
      <c r="O441" s="6"/>
      <c r="P441" s="574"/>
    </row>
    <row r="442" spans="2:16" s="572" customFormat="1" ht="15.75" customHeight="1">
      <c r="B442" s="575"/>
      <c r="C442" s="567"/>
      <c r="D442" s="567"/>
      <c r="E442" s="568"/>
      <c r="F442" s="568"/>
      <c r="G442" s="568"/>
      <c r="H442" s="569"/>
      <c r="I442" s="569"/>
      <c r="J442" s="571"/>
      <c r="M442" s="573"/>
      <c r="O442" s="6"/>
      <c r="P442" s="574"/>
    </row>
    <row r="443" spans="2:16" s="572" customFormat="1" ht="15.75" customHeight="1">
      <c r="B443" s="575"/>
      <c r="C443" s="567"/>
      <c r="D443" s="567"/>
      <c r="E443" s="568"/>
      <c r="F443" s="568"/>
      <c r="G443" s="568"/>
      <c r="H443" s="569"/>
      <c r="I443" s="569"/>
      <c r="J443" s="571"/>
      <c r="M443" s="573"/>
      <c r="O443" s="6"/>
      <c r="P443" s="574"/>
    </row>
    <row r="444" spans="2:16" s="572" customFormat="1" ht="15.75" customHeight="1">
      <c r="B444" s="575"/>
      <c r="C444" s="567"/>
      <c r="D444" s="567"/>
      <c r="E444" s="568"/>
      <c r="F444" s="568"/>
      <c r="G444" s="568"/>
      <c r="H444" s="569"/>
      <c r="I444" s="569"/>
      <c r="J444" s="571"/>
      <c r="M444" s="573"/>
      <c r="O444" s="6"/>
      <c r="P444" s="574"/>
    </row>
    <row r="445" spans="2:16" s="572" customFormat="1" ht="15.75" customHeight="1">
      <c r="B445" s="575"/>
      <c r="C445" s="567"/>
      <c r="D445" s="567"/>
      <c r="E445" s="568"/>
      <c r="F445" s="568"/>
      <c r="G445" s="568"/>
      <c r="H445" s="569"/>
      <c r="I445" s="569"/>
      <c r="J445" s="571"/>
      <c r="M445" s="573"/>
      <c r="O445" s="6"/>
      <c r="P445" s="574"/>
    </row>
    <row r="446" spans="2:16" s="572" customFormat="1" ht="15.75" customHeight="1">
      <c r="B446" s="575"/>
      <c r="C446" s="567"/>
      <c r="D446" s="567"/>
      <c r="E446" s="568"/>
      <c r="F446" s="568"/>
      <c r="G446" s="568"/>
      <c r="H446" s="569"/>
      <c r="I446" s="569"/>
      <c r="J446" s="571"/>
      <c r="M446" s="573"/>
      <c r="O446" s="6"/>
      <c r="P446" s="574"/>
    </row>
    <row r="447" spans="2:16" s="572" customFormat="1" ht="15.75" customHeight="1">
      <c r="B447" s="575"/>
      <c r="C447" s="567"/>
      <c r="D447" s="567"/>
      <c r="E447" s="568"/>
      <c r="F447" s="568"/>
      <c r="G447" s="568"/>
      <c r="H447" s="569"/>
      <c r="I447" s="569"/>
      <c r="J447" s="571"/>
      <c r="M447" s="573"/>
      <c r="O447" s="6"/>
      <c r="P447" s="574"/>
    </row>
    <row r="448" spans="2:16" s="572" customFormat="1" ht="15.75" customHeight="1">
      <c r="B448" s="575"/>
      <c r="C448" s="567"/>
      <c r="D448" s="567"/>
      <c r="E448" s="568"/>
      <c r="F448" s="568"/>
      <c r="G448" s="568"/>
      <c r="H448" s="569"/>
      <c r="I448" s="569"/>
      <c r="J448" s="571"/>
      <c r="M448" s="573"/>
      <c r="O448" s="6"/>
      <c r="P448" s="574"/>
    </row>
    <row r="449" spans="2:16" s="572" customFormat="1" ht="15.75" customHeight="1">
      <c r="B449" s="575"/>
      <c r="C449" s="567"/>
      <c r="D449" s="567"/>
      <c r="E449" s="568"/>
      <c r="F449" s="568"/>
      <c r="G449" s="568"/>
      <c r="H449" s="569"/>
      <c r="I449" s="569"/>
      <c r="J449" s="571"/>
      <c r="M449" s="573"/>
      <c r="O449" s="6"/>
      <c r="P449" s="574"/>
    </row>
    <row r="450" spans="2:16" s="572" customFormat="1" ht="15.75" customHeight="1">
      <c r="B450" s="575"/>
      <c r="C450" s="567"/>
      <c r="D450" s="567"/>
      <c r="E450" s="568"/>
      <c r="F450" s="568"/>
      <c r="G450" s="568"/>
      <c r="H450" s="569"/>
      <c r="I450" s="569"/>
      <c r="J450" s="571"/>
      <c r="M450" s="573"/>
      <c r="O450" s="6"/>
      <c r="P450" s="574"/>
    </row>
    <row r="451" spans="2:16" s="572" customFormat="1" ht="15.75" customHeight="1">
      <c r="B451" s="575"/>
      <c r="C451" s="567"/>
      <c r="D451" s="567"/>
      <c r="E451" s="568"/>
      <c r="F451" s="568"/>
      <c r="G451" s="568"/>
      <c r="H451" s="569"/>
      <c r="I451" s="569"/>
      <c r="J451" s="571"/>
      <c r="M451" s="573"/>
      <c r="O451" s="6"/>
      <c r="P451" s="574"/>
    </row>
    <row r="452" spans="2:16" s="572" customFormat="1" ht="15.75" customHeight="1">
      <c r="B452" s="575"/>
      <c r="C452" s="567"/>
      <c r="D452" s="567"/>
      <c r="E452" s="568"/>
      <c r="F452" s="568"/>
      <c r="G452" s="568"/>
      <c r="H452" s="569"/>
      <c r="I452" s="569"/>
      <c r="J452" s="571"/>
      <c r="M452" s="573"/>
      <c r="O452" s="6"/>
      <c r="P452" s="574"/>
    </row>
    <row r="453" spans="2:16" s="572" customFormat="1" ht="15.75" customHeight="1">
      <c r="B453" s="575"/>
      <c r="C453" s="567"/>
      <c r="D453" s="567"/>
      <c r="E453" s="568"/>
      <c r="F453" s="568"/>
      <c r="G453" s="568"/>
      <c r="H453" s="569"/>
      <c r="I453" s="569"/>
      <c r="J453" s="571"/>
      <c r="M453" s="573"/>
      <c r="O453" s="6"/>
      <c r="P453" s="574"/>
    </row>
    <row r="454" spans="2:16" s="572" customFormat="1" ht="15.75" customHeight="1">
      <c r="B454" s="575"/>
      <c r="C454" s="567"/>
      <c r="D454" s="567"/>
      <c r="E454" s="568"/>
      <c r="F454" s="568"/>
      <c r="G454" s="568"/>
      <c r="H454" s="569"/>
      <c r="I454" s="569"/>
      <c r="J454" s="571"/>
      <c r="M454" s="573"/>
      <c r="O454" s="6"/>
      <c r="P454" s="574"/>
    </row>
    <row r="455" spans="2:16" s="572" customFormat="1" ht="15.75" customHeight="1">
      <c r="B455" s="575"/>
      <c r="C455" s="567"/>
      <c r="D455" s="567"/>
      <c r="E455" s="568"/>
      <c r="F455" s="568"/>
      <c r="G455" s="568"/>
      <c r="H455" s="569"/>
      <c r="I455" s="569"/>
      <c r="J455" s="571"/>
      <c r="M455" s="573"/>
      <c r="O455" s="6"/>
      <c r="P455" s="574"/>
    </row>
    <row r="456" spans="2:16" s="572" customFormat="1" ht="15.75" customHeight="1">
      <c r="B456" s="575"/>
      <c r="C456" s="567"/>
      <c r="D456" s="567"/>
      <c r="E456" s="568"/>
      <c r="F456" s="568"/>
      <c r="G456" s="568"/>
      <c r="H456" s="569"/>
      <c r="I456" s="569"/>
      <c r="J456" s="571"/>
      <c r="M456" s="573"/>
      <c r="O456" s="6"/>
      <c r="P456" s="574"/>
    </row>
    <row r="457" spans="2:16" s="572" customFormat="1" ht="15.75" customHeight="1">
      <c r="B457" s="575"/>
      <c r="C457" s="567"/>
      <c r="D457" s="567"/>
      <c r="E457" s="568"/>
      <c r="F457" s="568"/>
      <c r="G457" s="568"/>
      <c r="H457" s="569"/>
      <c r="I457" s="569"/>
      <c r="J457" s="571"/>
      <c r="M457" s="573"/>
      <c r="O457" s="6"/>
      <c r="P457" s="574"/>
    </row>
    <row r="458" spans="2:16" s="572" customFormat="1" ht="15.75" customHeight="1">
      <c r="B458" s="575"/>
      <c r="C458" s="567"/>
      <c r="D458" s="567"/>
      <c r="E458" s="568"/>
      <c r="F458" s="568"/>
      <c r="G458" s="568"/>
      <c r="H458" s="569"/>
      <c r="I458" s="569"/>
      <c r="J458" s="571"/>
      <c r="M458" s="573"/>
      <c r="O458" s="6"/>
      <c r="P458" s="574"/>
    </row>
    <row r="459" spans="2:16" s="572" customFormat="1" ht="15.75" customHeight="1">
      <c r="B459" s="575"/>
      <c r="C459" s="567"/>
      <c r="D459" s="567"/>
      <c r="E459" s="568"/>
      <c r="F459" s="568"/>
      <c r="G459" s="568"/>
      <c r="H459" s="569"/>
      <c r="I459" s="569"/>
      <c r="J459" s="571"/>
      <c r="M459" s="573"/>
      <c r="O459" s="6"/>
      <c r="P459" s="574"/>
    </row>
    <row r="460" spans="2:16" s="572" customFormat="1" ht="15.75" customHeight="1">
      <c r="B460" s="575"/>
      <c r="C460" s="567"/>
      <c r="D460" s="567"/>
      <c r="E460" s="568"/>
      <c r="F460" s="568"/>
      <c r="G460" s="568"/>
      <c r="H460" s="569"/>
      <c r="I460" s="569"/>
      <c r="J460" s="571"/>
      <c r="M460" s="573"/>
      <c r="O460" s="6"/>
      <c r="P460" s="574"/>
    </row>
    <row r="461" spans="2:16" s="572" customFormat="1" ht="15.75" customHeight="1">
      <c r="B461" s="575"/>
      <c r="C461" s="567"/>
      <c r="D461" s="567"/>
      <c r="E461" s="568"/>
      <c r="F461" s="568"/>
      <c r="G461" s="568"/>
      <c r="H461" s="569"/>
      <c r="I461" s="569"/>
      <c r="J461" s="571"/>
      <c r="M461" s="573"/>
      <c r="O461" s="6"/>
      <c r="P461" s="574"/>
    </row>
    <row r="462" spans="2:16" s="572" customFormat="1" ht="15.75" customHeight="1">
      <c r="B462" s="575"/>
      <c r="C462" s="567"/>
      <c r="D462" s="567"/>
      <c r="E462" s="568"/>
      <c r="F462" s="568"/>
      <c r="G462" s="568"/>
      <c r="H462" s="569"/>
      <c r="I462" s="569"/>
      <c r="J462" s="571"/>
      <c r="M462" s="573"/>
      <c r="O462" s="6"/>
      <c r="P462" s="574"/>
    </row>
    <row r="463" spans="2:16" s="572" customFormat="1" ht="15.75" customHeight="1">
      <c r="B463" s="575"/>
      <c r="C463" s="567"/>
      <c r="D463" s="567"/>
      <c r="E463" s="568"/>
      <c r="F463" s="568"/>
      <c r="G463" s="568"/>
      <c r="H463" s="569"/>
      <c r="I463" s="569"/>
      <c r="J463" s="571"/>
      <c r="M463" s="573"/>
      <c r="O463" s="6"/>
      <c r="P463" s="574"/>
    </row>
    <row r="464" spans="2:16" s="572" customFormat="1" ht="15.75" customHeight="1">
      <c r="B464" s="575"/>
      <c r="C464" s="567"/>
      <c r="D464" s="567"/>
      <c r="E464" s="568"/>
      <c r="F464" s="568"/>
      <c r="G464" s="568"/>
      <c r="H464" s="569"/>
      <c r="I464" s="569"/>
      <c r="J464" s="571"/>
      <c r="M464" s="573"/>
      <c r="O464" s="6"/>
      <c r="P464" s="574"/>
    </row>
    <row r="465" spans="2:16" s="572" customFormat="1" ht="15.75" customHeight="1">
      <c r="B465" s="575"/>
      <c r="C465" s="567"/>
      <c r="D465" s="567"/>
      <c r="E465" s="568"/>
      <c r="F465" s="568"/>
      <c r="G465" s="568"/>
      <c r="H465" s="569"/>
      <c r="I465" s="569"/>
      <c r="J465" s="571"/>
      <c r="M465" s="573"/>
      <c r="O465" s="6"/>
      <c r="P465" s="574"/>
    </row>
    <row r="466" spans="2:16" s="572" customFormat="1" ht="15.75" customHeight="1">
      <c r="B466" s="575"/>
      <c r="C466" s="567"/>
      <c r="D466" s="567"/>
      <c r="E466" s="568"/>
      <c r="F466" s="568"/>
      <c r="G466" s="568"/>
      <c r="H466" s="569"/>
      <c r="I466" s="569"/>
      <c r="J466" s="571"/>
      <c r="M466" s="573"/>
      <c r="O466" s="6"/>
      <c r="P466" s="574"/>
    </row>
    <row r="467" spans="2:16" s="572" customFormat="1" ht="15.75" customHeight="1">
      <c r="B467" s="575"/>
      <c r="C467" s="567"/>
      <c r="D467" s="567"/>
      <c r="E467" s="568"/>
      <c r="F467" s="568"/>
      <c r="G467" s="568"/>
      <c r="H467" s="569"/>
      <c r="I467" s="569"/>
      <c r="J467" s="571"/>
      <c r="M467" s="573"/>
      <c r="O467" s="6"/>
      <c r="P467" s="574"/>
    </row>
    <row r="468" spans="2:16" s="572" customFormat="1" ht="15.75" customHeight="1">
      <c r="B468" s="575"/>
      <c r="C468" s="567"/>
      <c r="D468" s="567"/>
      <c r="E468" s="568"/>
      <c r="F468" s="568"/>
      <c r="G468" s="568"/>
      <c r="H468" s="569"/>
      <c r="I468" s="569"/>
      <c r="J468" s="571"/>
      <c r="M468" s="573"/>
      <c r="O468" s="6"/>
      <c r="P468" s="574"/>
    </row>
    <row r="469" spans="2:16" s="572" customFormat="1" ht="15.75" customHeight="1">
      <c r="B469" s="575"/>
      <c r="C469" s="567"/>
      <c r="D469" s="567"/>
      <c r="E469" s="568"/>
      <c r="F469" s="568"/>
      <c r="G469" s="568"/>
      <c r="H469" s="569"/>
      <c r="I469" s="569"/>
      <c r="J469" s="571"/>
      <c r="M469" s="573"/>
      <c r="O469" s="6"/>
      <c r="P469" s="574"/>
    </row>
    <row r="470" spans="2:16" s="572" customFormat="1" ht="15.75" customHeight="1">
      <c r="B470" s="575"/>
      <c r="C470" s="567"/>
      <c r="D470" s="567"/>
      <c r="E470" s="568"/>
      <c r="F470" s="568"/>
      <c r="G470" s="568"/>
      <c r="H470" s="569"/>
      <c r="I470" s="569"/>
      <c r="J470" s="571"/>
      <c r="M470" s="573"/>
      <c r="O470" s="6"/>
      <c r="P470" s="574"/>
    </row>
    <row r="471" spans="2:16" s="572" customFormat="1" ht="15.75" customHeight="1">
      <c r="B471" s="575"/>
      <c r="C471" s="567"/>
      <c r="D471" s="567"/>
      <c r="E471" s="568"/>
      <c r="F471" s="568"/>
      <c r="G471" s="568"/>
      <c r="H471" s="569"/>
      <c r="I471" s="569"/>
      <c r="J471" s="571"/>
      <c r="M471" s="573"/>
      <c r="O471" s="6"/>
      <c r="P471" s="574"/>
    </row>
    <row r="472" spans="2:16" s="572" customFormat="1" ht="15.75" customHeight="1">
      <c r="B472" s="575"/>
      <c r="C472" s="567"/>
      <c r="D472" s="567"/>
      <c r="E472" s="568"/>
      <c r="F472" s="568"/>
      <c r="G472" s="568"/>
      <c r="H472" s="569"/>
      <c r="I472" s="569"/>
      <c r="J472" s="571"/>
      <c r="M472" s="573"/>
      <c r="O472" s="6"/>
      <c r="P472" s="574"/>
    </row>
    <row r="473" spans="2:16" s="572" customFormat="1" ht="15.75" customHeight="1">
      <c r="B473" s="575"/>
      <c r="C473" s="567"/>
      <c r="D473" s="567"/>
      <c r="E473" s="568"/>
      <c r="F473" s="568"/>
      <c r="G473" s="568"/>
      <c r="H473" s="569"/>
      <c r="I473" s="569"/>
      <c r="J473" s="571"/>
      <c r="M473" s="573"/>
      <c r="O473" s="6"/>
      <c r="P473" s="574"/>
    </row>
    <row r="474" spans="2:16" s="572" customFormat="1" ht="15.75" customHeight="1">
      <c r="B474" s="575"/>
      <c r="C474" s="567"/>
      <c r="D474" s="567"/>
      <c r="E474" s="568"/>
      <c r="F474" s="568"/>
      <c r="G474" s="568"/>
      <c r="H474" s="569"/>
      <c r="I474" s="569"/>
      <c r="J474" s="571"/>
      <c r="M474" s="573"/>
      <c r="O474" s="6"/>
      <c r="P474" s="574"/>
    </row>
    <row r="475" spans="2:16" s="572" customFormat="1" ht="15.75" customHeight="1">
      <c r="B475" s="575"/>
      <c r="C475" s="567"/>
      <c r="D475" s="567"/>
      <c r="E475" s="568"/>
      <c r="F475" s="568"/>
      <c r="G475" s="568"/>
      <c r="H475" s="569"/>
      <c r="I475" s="569"/>
      <c r="J475" s="571"/>
      <c r="M475" s="573"/>
      <c r="O475" s="6"/>
      <c r="P475" s="574"/>
    </row>
    <row r="476" spans="2:16" s="572" customFormat="1" ht="15.75" customHeight="1">
      <c r="B476" s="575"/>
      <c r="C476" s="567"/>
      <c r="D476" s="567"/>
      <c r="E476" s="568"/>
      <c r="F476" s="568"/>
      <c r="G476" s="568"/>
      <c r="H476" s="569"/>
      <c r="I476" s="569"/>
      <c r="J476" s="571"/>
      <c r="M476" s="573"/>
      <c r="O476" s="6"/>
      <c r="P476" s="574"/>
    </row>
    <row r="477" spans="2:16" s="572" customFormat="1" ht="15.75" customHeight="1">
      <c r="B477" s="575"/>
      <c r="C477" s="567"/>
      <c r="D477" s="567"/>
      <c r="E477" s="568"/>
      <c r="F477" s="568"/>
      <c r="G477" s="568"/>
      <c r="H477" s="569"/>
      <c r="I477" s="569"/>
      <c r="J477" s="571"/>
      <c r="M477" s="573"/>
      <c r="O477" s="6"/>
      <c r="P477" s="574"/>
    </row>
    <row r="478" spans="2:16" s="572" customFormat="1" ht="15.75" customHeight="1">
      <c r="B478" s="575"/>
      <c r="C478" s="567"/>
      <c r="D478" s="567"/>
      <c r="E478" s="568"/>
      <c r="F478" s="568"/>
      <c r="G478" s="568"/>
      <c r="H478" s="569"/>
      <c r="I478" s="569"/>
      <c r="J478" s="571"/>
      <c r="M478" s="573"/>
      <c r="O478" s="6"/>
      <c r="P478" s="574"/>
    </row>
    <row r="479" spans="2:16" s="572" customFormat="1" ht="15.75" customHeight="1">
      <c r="B479" s="575"/>
      <c r="C479" s="567"/>
      <c r="D479" s="567"/>
      <c r="E479" s="568"/>
      <c r="F479" s="568"/>
      <c r="G479" s="568"/>
      <c r="H479" s="569"/>
      <c r="I479" s="569"/>
      <c r="J479" s="571"/>
      <c r="M479" s="573"/>
      <c r="O479" s="6"/>
      <c r="P479" s="574"/>
    </row>
    <row r="480" spans="2:16" s="572" customFormat="1" ht="15.75" customHeight="1">
      <c r="B480" s="575"/>
      <c r="C480" s="567"/>
      <c r="D480" s="567"/>
      <c r="E480" s="568"/>
      <c r="F480" s="568"/>
      <c r="G480" s="568"/>
      <c r="H480" s="569"/>
      <c r="I480" s="569"/>
      <c r="J480" s="571"/>
      <c r="M480" s="573"/>
      <c r="O480" s="6"/>
      <c r="P480" s="574"/>
    </row>
    <row r="481" spans="2:16" s="572" customFormat="1" ht="15.75" customHeight="1">
      <c r="B481" s="575"/>
      <c r="C481" s="567"/>
      <c r="D481" s="567"/>
      <c r="E481" s="568"/>
      <c r="F481" s="568"/>
      <c r="G481" s="568"/>
      <c r="H481" s="569"/>
      <c r="I481" s="569"/>
      <c r="J481" s="571"/>
      <c r="M481" s="573"/>
      <c r="O481" s="6"/>
      <c r="P481" s="574"/>
    </row>
    <row r="482" spans="2:16" s="572" customFormat="1" ht="15.75" customHeight="1">
      <c r="B482" s="575"/>
      <c r="C482" s="567"/>
      <c r="D482" s="567"/>
      <c r="E482" s="568"/>
      <c r="F482" s="568"/>
      <c r="G482" s="568"/>
      <c r="H482" s="569"/>
      <c r="I482" s="569"/>
      <c r="J482" s="571"/>
      <c r="M482" s="573"/>
      <c r="O482" s="6"/>
      <c r="P482" s="574"/>
    </row>
    <row r="483" spans="2:16" s="572" customFormat="1" ht="15.75" customHeight="1">
      <c r="B483" s="575"/>
      <c r="C483" s="567"/>
      <c r="D483" s="567"/>
      <c r="E483" s="568"/>
      <c r="F483" s="568"/>
      <c r="G483" s="568"/>
      <c r="H483" s="569"/>
      <c r="I483" s="569"/>
      <c r="J483" s="571"/>
      <c r="M483" s="573"/>
      <c r="O483" s="6"/>
      <c r="P483" s="574"/>
    </row>
    <row r="484" spans="2:16" s="572" customFormat="1" ht="15.75" customHeight="1">
      <c r="B484" s="575"/>
      <c r="C484" s="567"/>
      <c r="D484" s="567"/>
      <c r="E484" s="568"/>
      <c r="F484" s="568"/>
      <c r="G484" s="568"/>
      <c r="H484" s="569"/>
      <c r="I484" s="569"/>
      <c r="J484" s="571"/>
      <c r="M484" s="573"/>
      <c r="O484" s="6"/>
      <c r="P484" s="574"/>
    </row>
    <row r="485" spans="2:16" s="572" customFormat="1" ht="15.75" customHeight="1">
      <c r="B485" s="575"/>
      <c r="C485" s="567"/>
      <c r="D485" s="567"/>
      <c r="E485" s="568"/>
      <c r="F485" s="568"/>
      <c r="G485" s="568"/>
      <c r="H485" s="569"/>
      <c r="I485" s="569"/>
      <c r="J485" s="571"/>
      <c r="M485" s="573"/>
      <c r="O485" s="6"/>
      <c r="P485" s="574"/>
    </row>
    <row r="486" spans="2:16" s="572" customFormat="1" ht="15.75" customHeight="1">
      <c r="B486" s="575"/>
      <c r="C486" s="567"/>
      <c r="D486" s="567"/>
      <c r="E486" s="568"/>
      <c r="F486" s="568"/>
      <c r="G486" s="568"/>
      <c r="H486" s="569"/>
      <c r="I486" s="569"/>
      <c r="J486" s="571"/>
      <c r="M486" s="573"/>
      <c r="O486" s="6"/>
      <c r="P486" s="574"/>
    </row>
    <row r="487" spans="2:16" s="572" customFormat="1" ht="15.75" customHeight="1">
      <c r="B487" s="575"/>
      <c r="C487" s="567"/>
      <c r="D487" s="567"/>
      <c r="E487" s="568"/>
      <c r="F487" s="568"/>
      <c r="G487" s="568"/>
      <c r="H487" s="569"/>
      <c r="I487" s="569"/>
      <c r="J487" s="571"/>
      <c r="M487" s="573"/>
      <c r="O487" s="6"/>
      <c r="P487" s="574"/>
    </row>
    <row r="488" spans="2:16" s="572" customFormat="1" ht="15.75" customHeight="1">
      <c r="B488" s="575"/>
      <c r="C488" s="567"/>
      <c r="D488" s="567"/>
      <c r="E488" s="568"/>
      <c r="F488" s="568"/>
      <c r="G488" s="568"/>
      <c r="H488" s="569"/>
      <c r="I488" s="569"/>
      <c r="J488" s="571"/>
      <c r="M488" s="573"/>
      <c r="O488" s="6"/>
      <c r="P488" s="574"/>
    </row>
    <row r="489" spans="2:16" s="572" customFormat="1" ht="15.75" customHeight="1">
      <c r="B489" s="575"/>
      <c r="C489" s="567"/>
      <c r="D489" s="567"/>
      <c r="E489" s="568"/>
      <c r="F489" s="568"/>
      <c r="G489" s="568"/>
      <c r="H489" s="569"/>
      <c r="I489" s="569"/>
      <c r="J489" s="571"/>
      <c r="M489" s="573"/>
      <c r="O489" s="6"/>
      <c r="P489" s="574"/>
    </row>
    <row r="490" spans="2:16" s="572" customFormat="1" ht="15.75" customHeight="1">
      <c r="B490" s="575"/>
      <c r="C490" s="567"/>
      <c r="D490" s="567"/>
      <c r="E490" s="568"/>
      <c r="F490" s="568"/>
      <c r="G490" s="568"/>
      <c r="H490" s="569"/>
      <c r="I490" s="569"/>
      <c r="J490" s="571"/>
      <c r="M490" s="573"/>
      <c r="O490" s="6"/>
      <c r="P490" s="574"/>
    </row>
    <row r="491" spans="2:16" s="572" customFormat="1" ht="15.75" customHeight="1">
      <c r="B491" s="575"/>
      <c r="C491" s="567"/>
      <c r="D491" s="567"/>
      <c r="E491" s="568"/>
      <c r="F491" s="568"/>
      <c r="G491" s="568"/>
      <c r="H491" s="569"/>
      <c r="I491" s="569"/>
      <c r="J491" s="571"/>
      <c r="M491" s="573"/>
      <c r="O491" s="6"/>
      <c r="P491" s="574"/>
    </row>
    <row r="492" spans="2:16" s="572" customFormat="1" ht="15.75" customHeight="1">
      <c r="B492" s="575"/>
      <c r="C492" s="567"/>
      <c r="D492" s="567"/>
      <c r="E492" s="568"/>
      <c r="F492" s="568"/>
      <c r="G492" s="568"/>
      <c r="H492" s="569"/>
      <c r="I492" s="569"/>
      <c r="J492" s="571"/>
      <c r="M492" s="573"/>
      <c r="O492" s="6"/>
      <c r="P492" s="574"/>
    </row>
    <row r="493" spans="2:16" s="572" customFormat="1" ht="15.75" customHeight="1">
      <c r="B493" s="575"/>
      <c r="C493" s="567"/>
      <c r="D493" s="567"/>
      <c r="E493" s="568"/>
      <c r="F493" s="568"/>
      <c r="G493" s="568"/>
      <c r="H493" s="569"/>
      <c r="I493" s="569"/>
      <c r="J493" s="571"/>
      <c r="M493" s="573"/>
      <c r="O493" s="6"/>
      <c r="P493" s="574"/>
    </row>
    <row r="494" spans="2:16" s="572" customFormat="1" ht="15.75" customHeight="1">
      <c r="B494" s="575"/>
      <c r="C494" s="567"/>
      <c r="D494" s="567"/>
      <c r="E494" s="568"/>
      <c r="F494" s="568"/>
      <c r="G494" s="568"/>
      <c r="H494" s="569"/>
      <c r="I494" s="569"/>
      <c r="J494" s="571"/>
      <c r="M494" s="573"/>
      <c r="O494" s="6"/>
      <c r="P494" s="574"/>
    </row>
    <row r="495" spans="2:16" s="572" customFormat="1" ht="15.75" customHeight="1">
      <c r="B495" s="575"/>
      <c r="C495" s="567"/>
      <c r="D495" s="567"/>
      <c r="E495" s="568"/>
      <c r="F495" s="568"/>
      <c r="G495" s="568"/>
      <c r="H495" s="569"/>
      <c r="I495" s="569"/>
      <c r="J495" s="571"/>
      <c r="M495" s="573"/>
      <c r="O495" s="6"/>
      <c r="P495" s="574"/>
    </row>
    <row r="496" spans="2:16" s="572" customFormat="1" ht="15.75" customHeight="1">
      <c r="B496" s="575"/>
      <c r="C496" s="567"/>
      <c r="D496" s="567"/>
      <c r="E496" s="568"/>
      <c r="F496" s="568"/>
      <c r="G496" s="568"/>
      <c r="H496" s="569"/>
      <c r="I496" s="569"/>
      <c r="J496" s="571"/>
      <c r="M496" s="573"/>
      <c r="O496" s="6"/>
      <c r="P496" s="574"/>
    </row>
    <row r="497" spans="1:16" s="572" customFormat="1" ht="15.75" customHeight="1">
      <c r="B497" s="575"/>
      <c r="C497" s="567"/>
      <c r="D497" s="567"/>
      <c r="E497" s="568"/>
      <c r="F497" s="568"/>
      <c r="G497" s="568"/>
      <c r="H497" s="569"/>
      <c r="I497" s="569"/>
      <c r="J497" s="571"/>
      <c r="M497" s="573"/>
      <c r="O497" s="6"/>
      <c r="P497" s="574"/>
    </row>
    <row r="498" spans="1:16" s="572" customFormat="1" ht="15.75" customHeight="1">
      <c r="B498" s="575"/>
      <c r="C498" s="567"/>
      <c r="D498" s="567"/>
      <c r="E498" s="568"/>
      <c r="F498" s="568"/>
      <c r="G498" s="568"/>
      <c r="H498" s="569"/>
      <c r="I498" s="569"/>
      <c r="J498" s="571"/>
      <c r="M498" s="573"/>
      <c r="O498" s="6"/>
      <c r="P498" s="574"/>
    </row>
    <row r="499" spans="1:16" s="572" customFormat="1" ht="15.75" customHeight="1">
      <c r="B499" s="575"/>
      <c r="C499" s="567"/>
      <c r="D499" s="567"/>
      <c r="E499" s="568"/>
      <c r="F499" s="568"/>
      <c r="G499" s="568"/>
      <c r="H499" s="569"/>
      <c r="I499" s="569"/>
      <c r="J499" s="571"/>
      <c r="M499" s="573"/>
      <c r="O499" s="6"/>
      <c r="P499" s="9"/>
    </row>
    <row r="500" spans="1:16" s="572" customFormat="1" ht="15.75" customHeight="1">
      <c r="B500" s="575"/>
      <c r="C500" s="567"/>
      <c r="D500" s="567"/>
      <c r="E500" s="568"/>
      <c r="F500" s="568"/>
      <c r="G500" s="568"/>
      <c r="H500" s="569"/>
      <c r="I500" s="569"/>
      <c r="J500" s="571"/>
      <c r="M500" s="3"/>
      <c r="O500" s="6"/>
      <c r="P500" s="9"/>
    </row>
    <row r="501" spans="1:16" s="572" customFormat="1" ht="15.75" customHeight="1">
      <c r="B501" s="575"/>
      <c r="C501" s="567"/>
      <c r="D501" s="567"/>
      <c r="E501" s="568"/>
      <c r="F501" s="568"/>
      <c r="G501" s="568"/>
      <c r="H501" s="569"/>
      <c r="I501" s="569"/>
      <c r="J501" s="571"/>
      <c r="M501" s="3"/>
      <c r="O501" s="6"/>
      <c r="P501" s="9"/>
    </row>
    <row r="502" spans="1:16" s="181" customFormat="1" ht="15.75" customHeight="1">
      <c r="A502" s="5"/>
      <c r="B502" s="575"/>
      <c r="C502" s="567"/>
      <c r="D502" s="567"/>
      <c r="E502" s="568"/>
      <c r="F502" s="568"/>
      <c r="G502" s="568"/>
      <c r="H502" s="569"/>
      <c r="I502" s="569"/>
      <c r="J502" s="571"/>
      <c r="K502" s="2"/>
      <c r="L502" s="2"/>
      <c r="M502" s="3"/>
      <c r="N502" s="2"/>
      <c r="O502" s="6"/>
      <c r="P502" s="9"/>
    </row>
    <row r="503" spans="1:16" s="181" customFormat="1" ht="15.75" customHeight="1">
      <c r="A503" s="5"/>
      <c r="B503" s="575"/>
      <c r="C503" s="567"/>
      <c r="D503" s="567"/>
      <c r="E503" s="568"/>
      <c r="F503" s="568"/>
      <c r="G503" s="568"/>
      <c r="H503" s="569"/>
      <c r="I503" s="569"/>
      <c r="J503" s="571"/>
      <c r="K503" s="2"/>
      <c r="L503" s="2"/>
      <c r="M503" s="3"/>
      <c r="N503" s="2"/>
      <c r="O503" s="6"/>
      <c r="P503" s="9"/>
    </row>
    <row r="504" spans="1:16" s="181" customFormat="1" ht="15.75" customHeight="1">
      <c r="A504" s="5"/>
      <c r="B504" s="575"/>
      <c r="C504" s="567"/>
      <c r="D504" s="567"/>
      <c r="E504" s="568"/>
      <c r="F504" s="568"/>
      <c r="G504" s="568"/>
      <c r="H504" s="569"/>
      <c r="I504" s="569"/>
      <c r="J504" s="571"/>
      <c r="K504" s="2"/>
      <c r="L504" s="2"/>
      <c r="M504" s="3"/>
      <c r="N504" s="2"/>
      <c r="O504" s="6"/>
      <c r="P504" s="9"/>
    </row>
    <row r="505" spans="1:16" s="181" customFormat="1" ht="15.75" customHeight="1">
      <c r="A505" s="5"/>
      <c r="B505" s="575"/>
      <c r="C505" s="567"/>
      <c r="D505" s="567"/>
      <c r="E505" s="568"/>
      <c r="F505" s="568"/>
      <c r="G505" s="568"/>
      <c r="H505" s="569"/>
      <c r="I505" s="569"/>
      <c r="J505" s="571"/>
      <c r="K505" s="2"/>
      <c r="L505" s="2"/>
      <c r="M505" s="3"/>
      <c r="N505" s="2"/>
      <c r="O505" s="6"/>
      <c r="P505" s="9"/>
    </row>
    <row r="506" spans="1:16" s="181" customFormat="1" ht="15.75" customHeight="1">
      <c r="A506" s="5"/>
      <c r="B506" s="575"/>
      <c r="C506" s="567"/>
      <c r="D506" s="567"/>
      <c r="E506" s="568"/>
      <c r="F506" s="568"/>
      <c r="G506" s="568"/>
      <c r="H506" s="569"/>
      <c r="I506" s="569"/>
      <c r="J506" s="571"/>
      <c r="K506" s="2"/>
      <c r="L506" s="2"/>
      <c r="M506" s="3"/>
      <c r="N506" s="2"/>
      <c r="O506" s="6"/>
      <c r="P506" s="9"/>
    </row>
    <row r="507" spans="1:16" s="181" customFormat="1" ht="15.75" customHeight="1">
      <c r="A507" s="5"/>
      <c r="B507" s="575"/>
      <c r="C507" s="567"/>
      <c r="D507" s="567"/>
      <c r="E507" s="568"/>
      <c r="F507" s="568"/>
      <c r="G507" s="568"/>
      <c r="H507" s="569"/>
      <c r="I507" s="569"/>
      <c r="J507" s="571"/>
      <c r="K507" s="2"/>
      <c r="L507" s="2"/>
      <c r="M507" s="3"/>
      <c r="N507" s="2"/>
      <c r="O507" s="6"/>
      <c r="P507" s="9"/>
    </row>
    <row r="508" spans="1:16" s="181" customFormat="1" ht="15.75" customHeight="1">
      <c r="A508" s="5"/>
      <c r="B508" s="566"/>
      <c r="C508" s="567"/>
      <c r="D508" s="567"/>
      <c r="E508" s="568"/>
      <c r="F508" s="568"/>
      <c r="G508" s="568"/>
      <c r="H508" s="569"/>
      <c r="I508" s="569"/>
      <c r="J508" s="571"/>
      <c r="K508" s="2"/>
      <c r="L508" s="2"/>
      <c r="M508" s="3"/>
      <c r="N508" s="2"/>
      <c r="O508" s="6"/>
      <c r="P508" s="9"/>
    </row>
    <row r="509" spans="1:16" s="181" customFormat="1" ht="15.75" customHeight="1">
      <c r="A509" s="5"/>
      <c r="B509" s="566"/>
      <c r="C509" s="2"/>
      <c r="D509" s="2"/>
      <c r="E509" s="2"/>
      <c r="F509" s="2"/>
      <c r="G509" s="2"/>
      <c r="H509" s="532"/>
      <c r="I509" s="532"/>
      <c r="J509" s="577"/>
      <c r="K509" s="2"/>
      <c r="L509" s="2"/>
      <c r="M509" s="3"/>
      <c r="N509" s="2"/>
      <c r="O509" s="6"/>
      <c r="P509" s="9"/>
    </row>
    <row r="510" spans="1:16" s="181" customFormat="1" ht="15.75" customHeight="1">
      <c r="A510" s="5"/>
      <c r="B510" s="566"/>
      <c r="C510" s="2"/>
      <c r="D510" s="2"/>
      <c r="E510" s="2"/>
      <c r="F510" s="2"/>
      <c r="G510" s="2"/>
      <c r="H510" s="532"/>
      <c r="I510" s="532"/>
      <c r="J510" s="577"/>
      <c r="K510" s="2"/>
      <c r="L510" s="2"/>
      <c r="M510" s="3"/>
      <c r="N510" s="2"/>
      <c r="O510" s="6"/>
      <c r="P510" s="9"/>
    </row>
    <row r="511" spans="1:16" s="181" customFormat="1" ht="15.75" customHeight="1">
      <c r="A511" s="5"/>
      <c r="B511" s="566"/>
      <c r="C511" s="2"/>
      <c r="D511" s="2"/>
      <c r="E511" s="2"/>
      <c r="F511" s="2"/>
      <c r="G511" s="2"/>
      <c r="H511" s="532"/>
      <c r="I511" s="532"/>
      <c r="J511" s="577"/>
      <c r="K511" s="2"/>
      <c r="L511" s="2"/>
      <c r="M511" s="3"/>
      <c r="N511" s="2"/>
      <c r="O511" s="6"/>
      <c r="P511" s="9"/>
    </row>
    <row r="512" spans="1:16" s="181" customFormat="1" ht="15.75" customHeight="1">
      <c r="A512" s="5"/>
      <c r="B512" s="566"/>
      <c r="C512" s="2"/>
      <c r="D512" s="2"/>
      <c r="E512" s="2"/>
      <c r="F512" s="2"/>
      <c r="G512" s="2"/>
      <c r="H512" s="532"/>
      <c r="I512" s="532"/>
      <c r="J512" s="577"/>
      <c r="K512" s="2"/>
      <c r="L512" s="2"/>
      <c r="M512" s="3"/>
      <c r="N512" s="2"/>
      <c r="O512" s="6"/>
      <c r="P512" s="9"/>
    </row>
    <row r="513" spans="1:16" s="181" customFormat="1" ht="15.75" customHeight="1">
      <c r="A513" s="5"/>
      <c r="B513" s="566"/>
      <c r="C513" s="2"/>
      <c r="D513" s="2"/>
      <c r="E513" s="2"/>
      <c r="F513" s="2"/>
      <c r="G513" s="2"/>
      <c r="H513" s="532"/>
      <c r="I513" s="532"/>
      <c r="J513" s="577"/>
      <c r="K513" s="2"/>
      <c r="L513" s="2"/>
      <c r="M513" s="3"/>
      <c r="N513" s="2"/>
      <c r="O513" s="6"/>
      <c r="P513" s="9"/>
    </row>
    <row r="514" spans="1:16" s="181" customFormat="1" ht="15.75" customHeight="1">
      <c r="A514" s="5"/>
      <c r="B514" s="566"/>
      <c r="C514" s="2"/>
      <c r="D514" s="2"/>
      <c r="E514" s="2"/>
      <c r="F514" s="2"/>
      <c r="G514" s="2"/>
      <c r="H514" s="532"/>
      <c r="I514" s="532"/>
      <c r="J514" s="577"/>
      <c r="K514" s="2"/>
      <c r="L514" s="2"/>
      <c r="M514" s="3"/>
      <c r="N514" s="2"/>
      <c r="O514" s="6"/>
      <c r="P514" s="9"/>
    </row>
    <row r="515" spans="1:16" s="181" customFormat="1" ht="15.75" customHeight="1">
      <c r="A515" s="5"/>
      <c r="B515" s="566"/>
      <c r="C515" s="2"/>
      <c r="D515" s="2"/>
      <c r="E515" s="2"/>
      <c r="F515" s="2"/>
      <c r="G515" s="2"/>
      <c r="H515" s="532"/>
      <c r="I515" s="532"/>
      <c r="J515" s="577"/>
      <c r="K515" s="2"/>
      <c r="L515" s="2"/>
      <c r="M515" s="3"/>
      <c r="N515" s="2"/>
      <c r="O515" s="6"/>
      <c r="P515" s="9"/>
    </row>
    <row r="516" spans="1:16" s="181" customFormat="1" ht="15.75" customHeight="1">
      <c r="A516" s="5"/>
      <c r="B516" s="566"/>
      <c r="C516" s="2"/>
      <c r="D516" s="2"/>
      <c r="E516" s="2"/>
      <c r="F516" s="2"/>
      <c r="G516" s="2"/>
      <c r="H516" s="532"/>
      <c r="I516" s="532"/>
      <c r="J516" s="577"/>
      <c r="K516" s="2"/>
      <c r="L516" s="2"/>
      <c r="M516" s="3"/>
      <c r="N516" s="2"/>
      <c r="O516" s="6"/>
      <c r="P516" s="9"/>
    </row>
    <row r="517" spans="1:16" s="181" customFormat="1" ht="15.75" customHeight="1">
      <c r="A517" s="5"/>
      <c r="B517" s="566"/>
      <c r="C517" s="2"/>
      <c r="D517" s="2"/>
      <c r="E517" s="2"/>
      <c r="F517" s="2"/>
      <c r="G517" s="2"/>
      <c r="H517" s="532"/>
      <c r="I517" s="532"/>
      <c r="J517" s="577"/>
      <c r="K517" s="2"/>
      <c r="L517" s="2"/>
      <c r="M517" s="3"/>
      <c r="N517" s="2"/>
      <c r="O517" s="6"/>
      <c r="P517" s="9"/>
    </row>
    <row r="518" spans="1:16" s="181" customFormat="1" ht="15.75" customHeight="1">
      <c r="A518" s="5"/>
      <c r="B518" s="566"/>
      <c r="C518" s="2"/>
      <c r="D518" s="2"/>
      <c r="E518" s="2"/>
      <c r="F518" s="2"/>
      <c r="G518" s="2"/>
      <c r="H518" s="532"/>
      <c r="I518" s="532"/>
      <c r="J518" s="577"/>
      <c r="K518" s="2"/>
      <c r="L518" s="2"/>
      <c r="M518" s="3"/>
      <c r="N518" s="2"/>
      <c r="O518" s="6"/>
      <c r="P518" s="9"/>
    </row>
    <row r="519" spans="1:16" s="181" customFormat="1" ht="15.75" customHeight="1">
      <c r="A519" s="5"/>
      <c r="B519" s="566"/>
      <c r="C519" s="2"/>
      <c r="D519" s="2"/>
      <c r="E519" s="2"/>
      <c r="F519" s="2"/>
      <c r="G519" s="2"/>
      <c r="H519" s="532"/>
      <c r="I519" s="532"/>
      <c r="J519" s="577"/>
      <c r="K519" s="2"/>
      <c r="L519" s="2"/>
      <c r="M519" s="3"/>
      <c r="N519" s="2"/>
      <c r="O519" s="6"/>
      <c r="P519" s="9"/>
    </row>
    <row r="520" spans="1:16" s="181" customFormat="1" ht="15.75" customHeight="1">
      <c r="A520" s="5"/>
      <c r="B520" s="566"/>
      <c r="C520" s="2"/>
      <c r="D520" s="2"/>
      <c r="E520" s="2"/>
      <c r="F520" s="2"/>
      <c r="G520" s="2"/>
      <c r="H520" s="532"/>
      <c r="I520" s="532"/>
      <c r="J520" s="577"/>
      <c r="K520" s="2"/>
      <c r="L520" s="2"/>
      <c r="M520" s="3"/>
      <c r="N520" s="2"/>
      <c r="O520" s="6"/>
      <c r="P520" s="9"/>
    </row>
    <row r="521" spans="1:16" s="181" customFormat="1" ht="15.75" customHeight="1">
      <c r="A521" s="5"/>
      <c r="B521" s="566"/>
      <c r="C521" s="2"/>
      <c r="D521" s="2"/>
      <c r="E521" s="2"/>
      <c r="F521" s="2"/>
      <c r="G521" s="2"/>
      <c r="H521" s="532"/>
      <c r="I521" s="532"/>
      <c r="J521" s="577"/>
      <c r="K521" s="2"/>
      <c r="L521" s="2"/>
      <c r="M521" s="3"/>
      <c r="N521" s="2"/>
      <c r="O521" s="6"/>
      <c r="P521" s="9"/>
    </row>
    <row r="522" spans="1:16" s="181" customFormat="1" ht="15.75" customHeight="1">
      <c r="A522" s="5"/>
      <c r="B522" s="566"/>
      <c r="C522" s="2"/>
      <c r="D522" s="2"/>
      <c r="E522" s="2"/>
      <c r="F522" s="2"/>
      <c r="G522" s="2"/>
      <c r="H522" s="532"/>
      <c r="I522" s="532"/>
      <c r="J522" s="577"/>
      <c r="K522" s="2"/>
      <c r="L522" s="2"/>
      <c r="M522" s="3"/>
      <c r="N522" s="2"/>
      <c r="O522" s="6"/>
      <c r="P522" s="9"/>
    </row>
    <row r="523" spans="1:16" s="181" customFormat="1" ht="15.75" customHeight="1">
      <c r="A523" s="5"/>
      <c r="B523" s="566"/>
      <c r="C523" s="2"/>
      <c r="D523" s="2"/>
      <c r="E523" s="2"/>
      <c r="F523" s="2"/>
      <c r="G523" s="2"/>
      <c r="H523" s="532"/>
      <c r="I523" s="532"/>
      <c r="J523" s="577"/>
      <c r="K523" s="2"/>
      <c r="L523" s="2"/>
      <c r="M523" s="3"/>
      <c r="N523" s="2"/>
      <c r="O523" s="6"/>
      <c r="P523" s="9"/>
    </row>
    <row r="524" spans="1:16" s="181" customFormat="1" ht="15.75" customHeight="1">
      <c r="A524" s="5"/>
      <c r="B524" s="566"/>
      <c r="C524" s="2"/>
      <c r="D524" s="2"/>
      <c r="E524" s="2"/>
      <c r="F524" s="2"/>
      <c r="G524" s="2"/>
      <c r="H524" s="532"/>
      <c r="I524" s="532"/>
      <c r="J524" s="577"/>
      <c r="K524" s="2"/>
      <c r="L524" s="2"/>
      <c r="M524" s="3"/>
      <c r="N524" s="2"/>
      <c r="O524" s="6"/>
      <c r="P524" s="9"/>
    </row>
    <row r="525" spans="1:16" s="181" customFormat="1" ht="15.75" customHeight="1">
      <c r="A525" s="5"/>
      <c r="B525" s="566"/>
      <c r="C525" s="2"/>
      <c r="D525" s="2"/>
      <c r="E525" s="2"/>
      <c r="F525" s="2"/>
      <c r="G525" s="2"/>
      <c r="H525" s="532"/>
      <c r="I525" s="532"/>
      <c r="J525" s="577"/>
      <c r="K525" s="2"/>
      <c r="L525" s="2"/>
      <c r="M525" s="3"/>
      <c r="N525" s="2"/>
      <c r="O525" s="6"/>
      <c r="P525" s="9"/>
    </row>
    <row r="526" spans="1:16" s="181" customFormat="1" ht="15.75" customHeight="1">
      <c r="A526" s="5"/>
      <c r="B526" s="566"/>
      <c r="C526" s="2"/>
      <c r="D526" s="2"/>
      <c r="E526" s="2"/>
      <c r="F526" s="2"/>
      <c r="G526" s="2"/>
      <c r="H526" s="532"/>
      <c r="I526" s="532"/>
      <c r="J526" s="577"/>
      <c r="K526" s="2"/>
      <c r="L526" s="2"/>
      <c r="M526" s="3"/>
      <c r="N526" s="2"/>
      <c r="O526" s="6"/>
      <c r="P526" s="9"/>
    </row>
    <row r="527" spans="1:16" s="181" customFormat="1" ht="15.75" customHeight="1">
      <c r="A527" s="5"/>
      <c r="B527" s="566"/>
      <c r="C527" s="2"/>
      <c r="D527" s="2"/>
      <c r="E527" s="2"/>
      <c r="F527" s="2"/>
      <c r="G527" s="2"/>
      <c r="H527" s="532"/>
      <c r="I527" s="532"/>
      <c r="J527" s="577"/>
      <c r="K527" s="2"/>
      <c r="L527" s="2"/>
      <c r="M527" s="3"/>
      <c r="N527" s="2"/>
      <c r="O527" s="6"/>
      <c r="P527" s="9"/>
    </row>
    <row r="528" spans="1:16" s="181" customFormat="1" ht="15.75" customHeight="1">
      <c r="A528" s="5"/>
      <c r="B528" s="566"/>
      <c r="C528" s="2"/>
      <c r="D528" s="2"/>
      <c r="E528" s="2"/>
      <c r="F528" s="2"/>
      <c r="G528" s="2"/>
      <c r="H528" s="532"/>
      <c r="I528" s="532"/>
      <c r="J528" s="577"/>
      <c r="K528" s="2"/>
      <c r="L528" s="2"/>
      <c r="M528" s="3"/>
      <c r="N528" s="2"/>
      <c r="O528" s="6"/>
      <c r="P528" s="9"/>
    </row>
    <row r="529" spans="1:16" s="181" customFormat="1" ht="15.75" customHeight="1">
      <c r="A529" s="5"/>
      <c r="B529" s="566"/>
      <c r="C529" s="2"/>
      <c r="D529" s="2"/>
      <c r="E529" s="2"/>
      <c r="F529" s="2"/>
      <c r="G529" s="2"/>
      <c r="H529" s="532"/>
      <c r="I529" s="532"/>
      <c r="J529" s="577"/>
      <c r="K529" s="2"/>
      <c r="L529" s="2"/>
      <c r="M529" s="3"/>
      <c r="N529" s="2"/>
      <c r="O529" s="6"/>
      <c r="P529" s="9"/>
    </row>
    <row r="530" spans="1:16" s="181" customFormat="1" ht="15.75" customHeight="1">
      <c r="A530" s="5"/>
      <c r="B530" s="566"/>
      <c r="C530" s="2"/>
      <c r="D530" s="2"/>
      <c r="E530" s="2"/>
      <c r="F530" s="2"/>
      <c r="G530" s="2"/>
      <c r="H530" s="532"/>
      <c r="I530" s="532"/>
      <c r="J530" s="577"/>
      <c r="K530" s="2"/>
      <c r="L530" s="2"/>
      <c r="M530" s="3"/>
      <c r="N530" s="2"/>
      <c r="O530" s="6"/>
      <c r="P530" s="9"/>
    </row>
    <row r="531" spans="1:16" s="181" customFormat="1" ht="15.75" customHeight="1">
      <c r="A531" s="5"/>
      <c r="B531" s="566"/>
      <c r="C531" s="2"/>
      <c r="D531" s="2"/>
      <c r="E531" s="2"/>
      <c r="F531" s="2"/>
      <c r="G531" s="2"/>
      <c r="H531" s="532"/>
      <c r="I531" s="532"/>
      <c r="J531" s="577"/>
      <c r="K531" s="2"/>
      <c r="L531" s="2"/>
      <c r="M531" s="3"/>
      <c r="N531" s="2"/>
      <c r="O531" s="6"/>
      <c r="P531" s="9"/>
    </row>
    <row r="532" spans="1:16" s="181" customFormat="1" ht="15.75" customHeight="1">
      <c r="A532" s="5"/>
      <c r="B532" s="566"/>
      <c r="C532" s="2"/>
      <c r="D532" s="2"/>
      <c r="E532" s="2"/>
      <c r="F532" s="2"/>
      <c r="G532" s="2"/>
      <c r="H532" s="532"/>
      <c r="I532" s="532"/>
      <c r="J532" s="577"/>
      <c r="K532" s="2"/>
      <c r="L532" s="2"/>
      <c r="M532" s="3"/>
      <c r="N532" s="2"/>
      <c r="O532" s="6"/>
      <c r="P532" s="9"/>
    </row>
    <row r="533" spans="1:16" s="181" customFormat="1" ht="15.75" customHeight="1">
      <c r="A533" s="5"/>
      <c r="B533" s="566"/>
      <c r="C533" s="2"/>
      <c r="D533" s="2"/>
      <c r="E533" s="2"/>
      <c r="F533" s="2"/>
      <c r="G533" s="2"/>
      <c r="H533" s="532"/>
      <c r="I533" s="532"/>
      <c r="J533" s="577"/>
      <c r="K533" s="2"/>
      <c r="L533" s="2"/>
      <c r="M533" s="3"/>
      <c r="N533" s="2"/>
      <c r="O533" s="6"/>
      <c r="P533" s="9"/>
    </row>
    <row r="534" spans="1:16" s="181" customFormat="1" ht="15.75" customHeight="1">
      <c r="A534" s="5"/>
      <c r="B534" s="566"/>
      <c r="C534" s="2"/>
      <c r="D534" s="2"/>
      <c r="E534" s="2"/>
      <c r="F534" s="2"/>
      <c r="G534" s="2"/>
      <c r="H534" s="532"/>
      <c r="I534" s="532"/>
      <c r="J534" s="577"/>
      <c r="K534" s="2"/>
      <c r="L534" s="2"/>
      <c r="M534" s="3"/>
      <c r="N534" s="2"/>
      <c r="O534" s="6"/>
      <c r="P534" s="9"/>
    </row>
    <row r="535" spans="1:16" s="181" customFormat="1" ht="15.75" customHeight="1">
      <c r="A535" s="5"/>
      <c r="B535" s="566"/>
      <c r="C535" s="2"/>
      <c r="D535" s="2"/>
      <c r="E535" s="2"/>
      <c r="F535" s="2"/>
      <c r="G535" s="2"/>
      <c r="H535" s="532"/>
      <c r="I535" s="532"/>
      <c r="J535" s="577"/>
      <c r="K535" s="2"/>
      <c r="L535" s="2"/>
      <c r="M535" s="3"/>
      <c r="N535" s="2"/>
      <c r="O535" s="6"/>
      <c r="P535" s="9"/>
    </row>
    <row r="536" spans="1:16" s="181" customFormat="1" ht="15.75" customHeight="1">
      <c r="A536" s="5"/>
      <c r="B536" s="566"/>
      <c r="C536" s="2"/>
      <c r="D536" s="2"/>
      <c r="E536" s="2"/>
      <c r="F536" s="2"/>
      <c r="G536" s="2"/>
      <c r="H536" s="532"/>
      <c r="I536" s="532"/>
      <c r="J536" s="577"/>
      <c r="K536" s="2"/>
      <c r="L536" s="2"/>
      <c r="M536" s="3"/>
      <c r="N536" s="2"/>
      <c r="O536" s="6"/>
      <c r="P536" s="9"/>
    </row>
    <row r="537" spans="1:16" s="181" customFormat="1" ht="15.75" customHeight="1">
      <c r="A537" s="5"/>
      <c r="B537" s="566"/>
      <c r="C537" s="2"/>
      <c r="D537" s="2"/>
      <c r="E537" s="2"/>
      <c r="F537" s="2"/>
      <c r="G537" s="2"/>
      <c r="H537" s="532"/>
      <c r="I537" s="532"/>
      <c r="J537" s="577"/>
      <c r="K537" s="2"/>
      <c r="L537" s="2"/>
      <c r="M537" s="3"/>
      <c r="N537" s="2"/>
      <c r="O537" s="6"/>
      <c r="P537" s="9"/>
    </row>
    <row r="538" spans="1:16" s="181" customFormat="1" ht="15.75" customHeight="1">
      <c r="A538" s="5"/>
      <c r="B538" s="566"/>
      <c r="C538" s="2"/>
      <c r="D538" s="2"/>
      <c r="E538" s="2"/>
      <c r="F538" s="2"/>
      <c r="G538" s="2"/>
      <c r="H538" s="532"/>
      <c r="I538" s="532"/>
      <c r="J538" s="577"/>
      <c r="K538" s="2"/>
      <c r="L538" s="2"/>
      <c r="M538" s="3"/>
      <c r="N538" s="2"/>
      <c r="O538" s="6"/>
      <c r="P538" s="9"/>
    </row>
    <row r="539" spans="1:16" s="181" customFormat="1" ht="15.75" customHeight="1">
      <c r="A539" s="5"/>
      <c r="B539" s="566"/>
      <c r="C539" s="2"/>
      <c r="D539" s="2"/>
      <c r="E539" s="2"/>
      <c r="F539" s="2"/>
      <c r="G539" s="2"/>
      <c r="H539" s="532"/>
      <c r="I539" s="532"/>
      <c r="J539" s="577"/>
      <c r="K539" s="2"/>
      <c r="L539" s="2"/>
      <c r="M539" s="3"/>
      <c r="N539" s="2"/>
      <c r="O539" s="6"/>
      <c r="P539" s="9"/>
    </row>
    <row r="540" spans="1:16" s="181" customFormat="1" ht="15.75" customHeight="1">
      <c r="A540" s="5"/>
      <c r="B540" s="566"/>
      <c r="C540" s="2"/>
      <c r="D540" s="2"/>
      <c r="E540" s="2"/>
      <c r="F540" s="2"/>
      <c r="G540" s="2"/>
      <c r="H540" s="532"/>
      <c r="I540" s="532"/>
      <c r="J540" s="577"/>
      <c r="K540" s="2"/>
      <c r="L540" s="2"/>
      <c r="M540" s="3"/>
      <c r="N540" s="2"/>
      <c r="O540" s="6"/>
      <c r="P540" s="9"/>
    </row>
    <row r="541" spans="1:16" s="181" customFormat="1" ht="15.75" customHeight="1">
      <c r="A541" s="5"/>
      <c r="B541" s="566"/>
      <c r="C541" s="2"/>
      <c r="D541" s="2"/>
      <c r="E541" s="2"/>
      <c r="F541" s="2"/>
      <c r="G541" s="2"/>
      <c r="H541" s="532"/>
      <c r="I541" s="532"/>
      <c r="J541" s="577"/>
      <c r="K541" s="2"/>
      <c r="L541" s="2"/>
      <c r="M541" s="3"/>
      <c r="N541" s="2"/>
      <c r="O541" s="6"/>
      <c r="P541" s="9"/>
    </row>
    <row r="542" spans="1:16" s="181" customFormat="1" ht="15.75" customHeight="1">
      <c r="A542" s="5"/>
      <c r="B542" s="566"/>
      <c r="C542" s="2"/>
      <c r="D542" s="2"/>
      <c r="E542" s="2"/>
      <c r="F542" s="2"/>
      <c r="G542" s="2"/>
      <c r="H542" s="532"/>
      <c r="I542" s="532"/>
      <c r="J542" s="577"/>
      <c r="K542" s="2"/>
      <c r="L542" s="2"/>
      <c r="M542" s="3"/>
      <c r="N542" s="2"/>
      <c r="O542" s="6"/>
      <c r="P542" s="9"/>
    </row>
    <row r="543" spans="1:16" s="181" customFormat="1" ht="15.75" customHeight="1">
      <c r="A543" s="5"/>
      <c r="B543" s="566"/>
      <c r="C543" s="2"/>
      <c r="D543" s="2"/>
      <c r="E543" s="2"/>
      <c r="F543" s="2"/>
      <c r="G543" s="2"/>
      <c r="H543" s="532"/>
      <c r="I543" s="532"/>
      <c r="J543" s="577"/>
      <c r="K543" s="2"/>
      <c r="L543" s="2"/>
      <c r="M543" s="3"/>
      <c r="N543" s="2"/>
      <c r="O543" s="6"/>
      <c r="P543" s="9"/>
    </row>
    <row r="544" spans="1:16" s="181" customFormat="1" ht="15.75" customHeight="1">
      <c r="A544" s="5"/>
      <c r="B544" s="566"/>
      <c r="C544" s="2"/>
      <c r="D544" s="2"/>
      <c r="E544" s="2"/>
      <c r="F544" s="2"/>
      <c r="G544" s="2"/>
      <c r="H544" s="532"/>
      <c r="I544" s="532"/>
      <c r="J544" s="577"/>
      <c r="K544" s="2"/>
      <c r="L544" s="2"/>
      <c r="M544" s="3"/>
      <c r="N544" s="2"/>
      <c r="O544" s="6"/>
      <c r="P544" s="9"/>
    </row>
    <row r="545" spans="1:16" s="181" customFormat="1" ht="15.75" customHeight="1">
      <c r="A545" s="5"/>
      <c r="B545" s="566"/>
      <c r="C545" s="2"/>
      <c r="D545" s="2"/>
      <c r="E545" s="2"/>
      <c r="F545" s="2"/>
      <c r="G545" s="2"/>
      <c r="H545" s="532"/>
      <c r="I545" s="532"/>
      <c r="J545" s="577"/>
      <c r="K545" s="2"/>
      <c r="L545" s="2"/>
      <c r="M545" s="3"/>
      <c r="N545" s="2"/>
      <c r="O545" s="6"/>
      <c r="P545" s="9"/>
    </row>
    <row r="546" spans="1:16" s="181" customFormat="1" ht="15.75" customHeight="1">
      <c r="A546" s="5"/>
      <c r="B546" s="566"/>
      <c r="C546" s="2"/>
      <c r="D546" s="2"/>
      <c r="E546" s="2"/>
      <c r="F546" s="2"/>
      <c r="G546" s="2"/>
      <c r="H546" s="532"/>
      <c r="I546" s="532"/>
      <c r="J546" s="577"/>
      <c r="K546" s="2"/>
      <c r="L546" s="2"/>
      <c r="M546" s="3"/>
      <c r="N546" s="2"/>
      <c r="O546" s="6"/>
      <c r="P546" s="9"/>
    </row>
    <row r="547" spans="1:16" s="181" customFormat="1" ht="15.75" customHeight="1">
      <c r="A547" s="5"/>
      <c r="B547" s="566"/>
      <c r="C547" s="2"/>
      <c r="D547" s="2"/>
      <c r="E547" s="2"/>
      <c r="F547" s="2"/>
      <c r="G547" s="2"/>
      <c r="H547" s="532"/>
      <c r="I547" s="532"/>
      <c r="J547" s="577"/>
      <c r="K547" s="2"/>
      <c r="L547" s="2"/>
      <c r="M547" s="3"/>
      <c r="N547" s="2"/>
      <c r="O547" s="6"/>
      <c r="P547" s="9"/>
    </row>
    <row r="548" spans="1:16" s="181" customFormat="1" ht="15.75" customHeight="1">
      <c r="A548" s="5"/>
      <c r="B548" s="566"/>
      <c r="C548" s="2"/>
      <c r="D548" s="2"/>
      <c r="E548" s="2"/>
      <c r="F548" s="2"/>
      <c r="G548" s="2"/>
      <c r="H548" s="532"/>
      <c r="I548" s="532"/>
      <c r="J548" s="577"/>
      <c r="K548" s="2"/>
      <c r="L548" s="2"/>
      <c r="M548" s="3"/>
      <c r="N548" s="2"/>
      <c r="O548" s="6"/>
      <c r="P548" s="9"/>
    </row>
    <row r="549" spans="1:16" s="181" customFormat="1" ht="15.75" customHeight="1">
      <c r="A549" s="5"/>
      <c r="B549" s="566"/>
      <c r="C549" s="2"/>
      <c r="D549" s="2"/>
      <c r="E549" s="2"/>
      <c r="F549" s="2"/>
      <c r="G549" s="2"/>
      <c r="H549" s="532"/>
      <c r="I549" s="532"/>
      <c r="J549" s="577"/>
      <c r="K549" s="2"/>
      <c r="L549" s="2"/>
      <c r="M549" s="3"/>
      <c r="N549" s="2"/>
      <c r="O549" s="6"/>
      <c r="P549" s="9"/>
    </row>
    <row r="550" spans="1:16" s="181" customFormat="1" ht="15.75" customHeight="1">
      <c r="A550" s="5"/>
      <c r="B550" s="566"/>
      <c r="C550" s="2"/>
      <c r="D550" s="2"/>
      <c r="E550" s="2"/>
      <c r="F550" s="2"/>
      <c r="G550" s="2"/>
      <c r="H550" s="532"/>
      <c r="I550" s="532"/>
      <c r="J550" s="577"/>
      <c r="K550" s="2"/>
      <c r="L550" s="2"/>
      <c r="M550" s="3"/>
      <c r="N550" s="2"/>
      <c r="O550" s="6"/>
      <c r="P550" s="9"/>
    </row>
    <row r="551" spans="1:16" s="181" customFormat="1" ht="15.75" customHeight="1">
      <c r="A551" s="5"/>
      <c r="B551" s="566"/>
      <c r="C551" s="2"/>
      <c r="D551" s="2"/>
      <c r="E551" s="2"/>
      <c r="F551" s="2"/>
      <c r="G551" s="2"/>
      <c r="H551" s="532"/>
      <c r="I551" s="532"/>
      <c r="J551" s="577"/>
      <c r="K551" s="2"/>
      <c r="L551" s="2"/>
      <c r="M551" s="3"/>
      <c r="N551" s="2"/>
      <c r="O551" s="572"/>
      <c r="P551" s="9"/>
    </row>
    <row r="552" spans="1:16" s="181" customFormat="1" ht="15.75" customHeight="1">
      <c r="A552" s="5"/>
      <c r="B552" s="566"/>
      <c r="C552" s="2"/>
      <c r="D552" s="2"/>
      <c r="E552" s="2"/>
      <c r="F552" s="2"/>
      <c r="G552" s="2"/>
      <c r="H552" s="532"/>
      <c r="I552" s="532"/>
      <c r="J552" s="577"/>
      <c r="K552" s="2"/>
      <c r="L552" s="2"/>
      <c r="M552" s="3"/>
      <c r="N552" s="2"/>
      <c r="O552" s="572"/>
      <c r="P552" s="9"/>
    </row>
    <row r="553" spans="1:16" s="181" customFormat="1" ht="15.75" customHeight="1">
      <c r="A553" s="5"/>
      <c r="B553" s="566"/>
      <c r="C553" s="2"/>
      <c r="D553" s="2"/>
      <c r="E553" s="2"/>
      <c r="F553" s="2"/>
      <c r="G553" s="2"/>
      <c r="H553" s="532"/>
      <c r="I553" s="532"/>
      <c r="J553" s="577"/>
      <c r="K553" s="2"/>
      <c r="L553" s="2"/>
      <c r="M553" s="3"/>
      <c r="N553" s="2"/>
      <c r="O553" s="572"/>
      <c r="P553" s="9"/>
    </row>
    <row r="554" spans="1:16" s="181" customFormat="1" ht="15.75" customHeight="1">
      <c r="A554" s="5"/>
      <c r="B554" s="566"/>
      <c r="C554" s="2"/>
      <c r="D554" s="2"/>
      <c r="E554" s="2"/>
      <c r="F554" s="2"/>
      <c r="G554" s="2"/>
      <c r="H554" s="532"/>
      <c r="I554" s="532"/>
      <c r="J554" s="577"/>
      <c r="K554" s="2"/>
      <c r="L554" s="2"/>
      <c r="M554" s="3"/>
      <c r="N554" s="2"/>
      <c r="O554" s="572"/>
      <c r="P554" s="9"/>
    </row>
    <row r="555" spans="1:16" s="181" customFormat="1" ht="15.75" customHeight="1">
      <c r="A555" s="5"/>
      <c r="B555" s="575"/>
      <c r="C555" s="2"/>
      <c r="D555" s="2"/>
      <c r="E555" s="2"/>
      <c r="F555" s="2"/>
      <c r="G555" s="2"/>
      <c r="H555" s="532"/>
      <c r="I555" s="532"/>
      <c r="J555" s="577"/>
      <c r="K555" s="2"/>
      <c r="L555" s="2"/>
      <c r="M555" s="3"/>
      <c r="N555" s="2"/>
      <c r="O555" s="572"/>
      <c r="P555" s="9"/>
    </row>
    <row r="556" spans="1:16" s="181" customFormat="1" ht="15.75" customHeight="1">
      <c r="A556" s="5"/>
      <c r="B556" s="575"/>
      <c r="C556" s="567"/>
      <c r="D556" s="567"/>
      <c r="E556" s="568"/>
      <c r="F556" s="568"/>
      <c r="G556" s="568"/>
      <c r="H556" s="569"/>
      <c r="I556" s="569"/>
      <c r="J556" s="571"/>
      <c r="K556" s="2"/>
      <c r="L556" s="2"/>
      <c r="M556" s="3"/>
      <c r="N556" s="2"/>
      <c r="O556" s="572"/>
      <c r="P556" s="9"/>
    </row>
    <row r="557" spans="1:16" s="181" customFormat="1" ht="15.75" customHeight="1">
      <c r="A557" s="5"/>
      <c r="B557" s="575"/>
      <c r="C557" s="567"/>
      <c r="D557" s="567"/>
      <c r="E557" s="568"/>
      <c r="F557" s="568"/>
      <c r="G557" s="568"/>
      <c r="H557" s="569"/>
      <c r="I557" s="569"/>
      <c r="J557" s="571"/>
      <c r="K557" s="2"/>
      <c r="L557" s="2"/>
      <c r="M557" s="3"/>
      <c r="N557" s="2"/>
      <c r="O557" s="87"/>
      <c r="P557" s="9"/>
    </row>
    <row r="558" spans="1:16" ht="15.75" customHeight="1"/>
    <row r="559" spans="1:16" ht="15.75" customHeight="1"/>
    <row r="560" spans="1:16" ht="15.75" customHeight="1"/>
    <row r="561" spans="1:16" ht="15.75" customHeight="1"/>
    <row r="562" spans="1:16" ht="15.75" customHeight="1"/>
    <row r="563" spans="1:16" ht="15.75" customHeight="1"/>
    <row r="564" spans="1:16" ht="15.75" customHeight="1"/>
    <row r="565" spans="1:16" ht="15.75" customHeight="1"/>
    <row r="566" spans="1:16" ht="15.75" customHeight="1"/>
    <row r="567" spans="1:16" ht="15.75" customHeight="1"/>
    <row r="568" spans="1:16" ht="15.75" customHeight="1"/>
    <row r="569" spans="1:16" ht="15.75" customHeight="1"/>
    <row r="570" spans="1:16" ht="15.75" customHeight="1">
      <c r="C570" s="578"/>
    </row>
    <row r="571" spans="1:16" s="579" customFormat="1" ht="18.75" customHeight="1">
      <c r="B571" s="575"/>
      <c r="C571" s="567"/>
      <c r="D571" s="567"/>
      <c r="E571" s="568"/>
      <c r="F571" s="568"/>
      <c r="G571" s="568"/>
      <c r="H571" s="569"/>
      <c r="I571" s="569"/>
      <c r="J571" s="571"/>
      <c r="K571" s="2"/>
      <c r="L571" s="2"/>
      <c r="M571" s="3"/>
      <c r="N571" s="2"/>
      <c r="O571" s="308"/>
      <c r="P571" s="9"/>
    </row>
    <row r="572" spans="1:16" s="2" customFormat="1" ht="15.75" customHeight="1">
      <c r="A572" s="5"/>
      <c r="B572" s="575"/>
      <c r="C572" s="567"/>
      <c r="D572" s="567"/>
      <c r="E572" s="568"/>
      <c r="F572" s="568"/>
      <c r="G572" s="568"/>
      <c r="H572" s="569"/>
      <c r="I572" s="569"/>
      <c r="J572" s="571"/>
      <c r="M572" s="3"/>
      <c r="O572" s="308"/>
      <c r="P572" s="9"/>
    </row>
    <row r="573" spans="1:16" s="2" customFormat="1" ht="15.75" customHeight="1">
      <c r="A573" s="5"/>
      <c r="B573" s="575"/>
      <c r="C573" s="567"/>
      <c r="D573" s="567"/>
      <c r="E573" s="568"/>
      <c r="F573" s="568"/>
      <c r="G573" s="568"/>
      <c r="H573" s="569"/>
      <c r="I573" s="569"/>
      <c r="J573" s="571"/>
      <c r="M573" s="3"/>
      <c r="O573" s="308"/>
      <c r="P573" s="9"/>
    </row>
    <row r="574" spans="1:16" s="2" customFormat="1" ht="15.75" customHeight="1">
      <c r="A574" s="5"/>
      <c r="B574" s="575"/>
      <c r="C574" s="567"/>
      <c r="D574" s="567"/>
      <c r="E574" s="568"/>
      <c r="F574" s="568"/>
      <c r="G574" s="568"/>
      <c r="H574" s="569"/>
      <c r="I574" s="569"/>
      <c r="J574" s="571"/>
      <c r="M574" s="3"/>
      <c r="O574" s="308"/>
      <c r="P574" s="9"/>
    </row>
    <row r="575" spans="1:16" s="2" customFormat="1" ht="15.75" customHeight="1">
      <c r="A575" s="5"/>
      <c r="B575" s="575"/>
      <c r="C575" s="567"/>
      <c r="D575" s="567"/>
      <c r="E575" s="568"/>
      <c r="F575" s="568"/>
      <c r="G575" s="568"/>
      <c r="H575" s="569"/>
      <c r="I575" s="569"/>
      <c r="J575" s="571"/>
      <c r="M575" s="3"/>
      <c r="O575" s="308"/>
      <c r="P575" s="9"/>
    </row>
    <row r="576" spans="1:16" s="2" customFormat="1" ht="15.75" customHeight="1">
      <c r="A576" s="5"/>
      <c r="B576" s="575"/>
      <c r="C576" s="567"/>
      <c r="D576" s="567"/>
      <c r="E576" s="568"/>
      <c r="F576" s="568"/>
      <c r="G576" s="568"/>
      <c r="H576" s="569"/>
      <c r="I576" s="569"/>
      <c r="J576" s="571"/>
      <c r="M576" s="3"/>
      <c r="O576" s="308"/>
      <c r="P576" s="9"/>
    </row>
    <row r="577" spans="1:16" s="2" customFormat="1" ht="15.75" customHeight="1">
      <c r="A577" s="5"/>
      <c r="B577" s="575"/>
      <c r="C577" s="567"/>
      <c r="D577" s="567"/>
      <c r="E577" s="568"/>
      <c r="F577" s="568"/>
      <c r="G577" s="568"/>
      <c r="H577" s="569"/>
      <c r="I577" s="569"/>
      <c r="J577" s="571"/>
      <c r="M577" s="3"/>
      <c r="O577" s="308"/>
      <c r="P577" s="9"/>
    </row>
    <row r="578" spans="1:16" s="2" customFormat="1" ht="15.75" customHeight="1">
      <c r="A578" s="5"/>
      <c r="B578" s="575"/>
      <c r="C578" s="567"/>
      <c r="D578" s="567"/>
      <c r="E578" s="568"/>
      <c r="F578" s="568"/>
      <c r="G578" s="568"/>
      <c r="H578" s="569"/>
      <c r="I578" s="569"/>
      <c r="J578" s="571"/>
      <c r="M578" s="3"/>
      <c r="O578" s="308"/>
      <c r="P578" s="9"/>
    </row>
    <row r="579" spans="1:16" s="2" customFormat="1" ht="15.75" customHeight="1">
      <c r="A579" s="5"/>
      <c r="B579" s="575"/>
      <c r="C579" s="567"/>
      <c r="D579" s="567"/>
      <c r="E579" s="568"/>
      <c r="F579" s="568"/>
      <c r="G579" s="568"/>
      <c r="H579" s="569"/>
      <c r="I579" s="569"/>
      <c r="J579" s="571"/>
      <c r="M579" s="3"/>
      <c r="O579" s="308"/>
      <c r="P579" s="9"/>
    </row>
    <row r="580" spans="1:16" s="2" customFormat="1" ht="15.75" customHeight="1">
      <c r="A580" s="5"/>
      <c r="B580" s="575"/>
      <c r="C580" s="567"/>
      <c r="D580" s="567"/>
      <c r="E580" s="568"/>
      <c r="F580" s="568"/>
      <c r="G580" s="568"/>
      <c r="H580" s="569"/>
      <c r="I580" s="569"/>
      <c r="J580" s="571"/>
      <c r="M580" s="3"/>
      <c r="O580" s="308"/>
      <c r="P580" s="9"/>
    </row>
    <row r="581" spans="1:16" s="2" customFormat="1" ht="15.75" customHeight="1">
      <c r="A581" s="5"/>
      <c r="B581" s="575"/>
      <c r="C581" s="567"/>
      <c r="D581" s="567"/>
      <c r="E581" s="568"/>
      <c r="F581" s="568"/>
      <c r="G581" s="568"/>
      <c r="H581" s="569"/>
      <c r="I581" s="569"/>
      <c r="J581" s="571"/>
      <c r="M581" s="3"/>
      <c r="O581" s="308"/>
      <c r="P581" s="9"/>
    </row>
    <row r="582" spans="1:16" s="2" customFormat="1" ht="15.75" customHeight="1">
      <c r="A582" s="5"/>
      <c r="B582" s="575"/>
      <c r="C582" s="567"/>
      <c r="D582" s="567"/>
      <c r="E582" s="568"/>
      <c r="F582" s="568"/>
      <c r="G582" s="568"/>
      <c r="H582" s="569"/>
      <c r="I582" s="569"/>
      <c r="J582" s="571"/>
      <c r="M582" s="3"/>
      <c r="O582" s="308"/>
      <c r="P582" s="9"/>
    </row>
    <row r="583" spans="1:16" s="2" customFormat="1" ht="15.75" customHeight="1">
      <c r="A583" s="5"/>
      <c r="B583" s="575"/>
      <c r="C583" s="567"/>
      <c r="D583" s="567"/>
      <c r="E583" s="568"/>
      <c r="F583" s="568"/>
      <c r="G583" s="568"/>
      <c r="H583" s="569"/>
      <c r="I583" s="569"/>
      <c r="J583" s="571"/>
      <c r="M583" s="3"/>
      <c r="O583" s="308"/>
      <c r="P583" s="9"/>
    </row>
    <row r="584" spans="1:16" s="2" customFormat="1" ht="15.75" customHeight="1">
      <c r="A584" s="5"/>
      <c r="B584" s="575"/>
      <c r="C584" s="567"/>
      <c r="D584" s="567"/>
      <c r="E584" s="568"/>
      <c r="F584" s="568"/>
      <c r="G584" s="568"/>
      <c r="H584" s="569"/>
      <c r="I584" s="569"/>
      <c r="J584" s="571"/>
      <c r="M584" s="3"/>
      <c r="O584" s="308"/>
      <c r="P584" s="9"/>
    </row>
    <row r="585" spans="1:16" s="2" customFormat="1" ht="15.75" customHeight="1">
      <c r="A585" s="5"/>
      <c r="B585" s="575"/>
      <c r="C585" s="567"/>
      <c r="D585" s="567"/>
      <c r="E585" s="568"/>
      <c r="F585" s="568"/>
      <c r="G585" s="568"/>
      <c r="H585" s="569"/>
      <c r="I585" s="569"/>
      <c r="J585" s="571"/>
      <c r="M585" s="3"/>
      <c r="O585" s="308"/>
      <c r="P585" s="9"/>
    </row>
    <row r="586" spans="1:16" s="2" customFormat="1" ht="15.75" customHeight="1">
      <c r="A586" s="5"/>
      <c r="B586" s="575"/>
      <c r="C586" s="567"/>
      <c r="D586" s="567"/>
      <c r="E586" s="568"/>
      <c r="F586" s="568"/>
      <c r="G586" s="568"/>
      <c r="H586" s="569"/>
      <c r="I586" s="569"/>
      <c r="J586" s="571"/>
      <c r="M586" s="3"/>
      <c r="O586" s="308"/>
      <c r="P586" s="9"/>
    </row>
    <row r="587" spans="1:16" s="568" customFormat="1" ht="15.75" customHeight="1">
      <c r="A587" s="5"/>
      <c r="B587" s="575"/>
      <c r="C587" s="567"/>
      <c r="D587" s="567"/>
      <c r="H587" s="569"/>
      <c r="I587" s="569"/>
      <c r="J587" s="571"/>
      <c r="K587" s="2"/>
      <c r="L587" s="2"/>
      <c r="M587" s="3"/>
      <c r="N587" s="2"/>
      <c r="O587" s="308"/>
      <c r="P587" s="9"/>
    </row>
    <row r="588" spans="1:16" ht="15" customHeight="1">
      <c r="P588" s="9" t="s">
        <v>193</v>
      </c>
    </row>
    <row r="589" spans="1:16" ht="15" customHeight="1"/>
    <row r="590" spans="1:16" ht="15" customHeight="1"/>
    <row r="591" spans="1:16" ht="15" customHeight="1"/>
    <row r="592" spans="1:16" ht="15" customHeight="1"/>
    <row r="593" spans="1:16" ht="15" customHeight="1">
      <c r="G593" s="568" t="s">
        <v>193</v>
      </c>
    </row>
    <row r="594" spans="1:16" s="569" customFormat="1" ht="15" customHeight="1">
      <c r="A594" s="5"/>
      <c r="B594" s="575"/>
      <c r="C594" s="567"/>
      <c r="D594" s="567"/>
      <c r="E594" s="568"/>
      <c r="F594" s="568"/>
      <c r="G594" s="568"/>
      <c r="J594" s="571"/>
      <c r="K594" s="2"/>
      <c r="L594" s="2"/>
      <c r="M594" s="3"/>
      <c r="N594" s="2"/>
      <c r="O594" s="308"/>
      <c r="P594" s="9"/>
    </row>
    <row r="595" spans="1:16" ht="15" customHeight="1">
      <c r="P595" s="9">
        <v>0</v>
      </c>
    </row>
  </sheetData>
  <autoFilter ref="A2:U139">
    <filterColumn colId="1" showButton="0"/>
    <filterColumn colId="3"/>
    <filterColumn colId="4" showButton="0"/>
    <filterColumn colId="6" showButton="0"/>
    <filterColumn colId="9"/>
  </autoFilter>
  <mergeCells count="33">
    <mergeCell ref="B96:K96"/>
    <mergeCell ref="B105:J105"/>
    <mergeCell ref="B120:J120"/>
    <mergeCell ref="B138:J138"/>
    <mergeCell ref="B145:C145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J65:J67"/>
    <mergeCell ref="F66:F67"/>
    <mergeCell ref="G66:G67"/>
    <mergeCell ref="B68:J68"/>
    <mergeCell ref="B90:J90"/>
    <mergeCell ref="P1:P3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03-05-21</vt:lpstr>
      <vt:lpstr>'03-05-21'!Zone_d_impression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cp:lastPrinted>2021-05-03T07:59:43Z</cp:lastPrinted>
  <dcterms:created xsi:type="dcterms:W3CDTF">2021-04-01T08:31:13Z</dcterms:created>
  <dcterms:modified xsi:type="dcterms:W3CDTF">2021-05-03T12:32:43Z</dcterms:modified>
</cp:coreProperties>
</file>