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16-04-21" sheetId="1" r:id="rId1"/>
  </sheets>
  <definedNames>
    <definedName name="_xlnm._FilterDatabase" localSheetId="0" hidden="1">'16-04-21'!$A$2:$N$139</definedName>
    <definedName name="_xlnm.Print_Area" localSheetId="0">'16-04-21'!$B$1:$N$140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<sst xmlns="http://schemas.openxmlformats.org/spreadsheetml/2006/main" count="320" uniqueCount="190">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</sst>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0" xfId="2" applyFont="1" applyFill="1"/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/>
    </xf>
    <xf numFmtId="165" fontId="9" fillId="2" borderId="293" xfId="2" applyNumberFormat="1" applyFont="1" applyFill="1" applyBorder="1" applyAlignment="1">
      <alignment horizontal="right" vertical="center"/>
    </xf>
    <xf numFmtId="0" fontId="6" fillId="0" borderId="294" xfId="3" applyFont="1" applyFill="1" applyBorder="1" applyAlignment="1">
      <alignment vertical="center"/>
    </xf>
    <xf numFmtId="0" fontId="6" fillId="0" borderId="295" xfId="2" applyFont="1" applyFill="1" applyBorder="1" applyAlignment="1">
      <alignment vertical="center"/>
    </xf>
    <xf numFmtId="0" fontId="7" fillId="0" borderId="295" xfId="3" applyFont="1" applyFill="1" applyBorder="1" applyAlignment="1">
      <alignment vertical="center"/>
    </xf>
    <xf numFmtId="168" fontId="8" fillId="0" borderId="296" xfId="2" applyNumberFormat="1" applyFont="1" applyFill="1" applyBorder="1" applyAlignment="1">
      <alignment horizontal="right" vertical="center"/>
    </xf>
    <xf numFmtId="168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right" vertical="center"/>
    </xf>
    <xf numFmtId="0" fontId="2" fillId="2" borderId="299" xfId="2" applyFont="1" applyFill="1" applyBorder="1" applyAlignment="1">
      <alignment vertical="center"/>
    </xf>
    <xf numFmtId="0" fontId="2" fillId="2" borderId="300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zoomScale="98" zoomScaleNormal="98" zoomScaleSheetLayoutView="100" workbookViewId="0">
      <selection activeCell="Q13" sqref="Q13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201.83699999999999</v>
      </c>
      <c r="J6" s="40">
        <v>201.86600000000001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137.72</v>
      </c>
      <c r="J7" s="50">
        <v>137.739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115.289</v>
      </c>
      <c r="J8" s="55">
        <v>115.303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123.246</v>
      </c>
      <c r="J9" s="59">
        <v>123.26600000000001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120.58799999999999</v>
      </c>
      <c r="J10" s="59">
        <v>120.60599999999999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118.884</v>
      </c>
      <c r="J11" s="69">
        <v>118.907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115.84099999999999</v>
      </c>
      <c r="J12" s="59">
        <v>115.855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47.192</v>
      </c>
      <c r="J13" s="82">
        <v>47.195999999999998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33.61</v>
      </c>
      <c r="J14" s="86">
        <v>33.615000000000002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113.90300000000001</v>
      </c>
      <c r="J15" s="91">
        <v>113.919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17.777000000000001</v>
      </c>
      <c r="J17" s="40">
        <v>17.779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127.286</v>
      </c>
      <c r="J18" s="91">
        <v>127.297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47">
        <v>39503</v>
      </c>
      <c r="F19" s="57"/>
      <c r="G19" s="108"/>
      <c r="H19" s="109">
        <v>1.1779999999999999</v>
      </c>
      <c r="I19" s="109">
        <v>1.1830000000000001</v>
      </c>
      <c r="J19" s="109">
        <v>1.1830000000000001</v>
      </c>
      <c r="K19" s="110"/>
      <c r="L19" s="111"/>
      <c r="M19" s="43"/>
      <c r="N19" s="42"/>
    </row>
    <row r="20" spans="2:14" s="106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120.9</v>
      </c>
      <c r="J20" s="118">
        <v>120.917</v>
      </c>
      <c r="K20" s="41"/>
      <c r="L20" s="42"/>
      <c r="M20" s="43"/>
      <c r="N20" s="42"/>
    </row>
    <row r="21" spans="2:14" s="106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11.754</v>
      </c>
      <c r="J21" s="123">
        <v>11.755000000000001</v>
      </c>
      <c r="K21" s="124"/>
      <c r="L21" s="125"/>
      <c r="M21" s="126"/>
      <c r="N21" s="127"/>
    </row>
    <row r="22" spans="2:14" s="106" customFormat="1" ht="18" customHeight="1">
      <c r="B22" s="112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109">
        <v>166.48400000000001</v>
      </c>
      <c r="I22" s="109">
        <v>169.04900000000001</v>
      </c>
      <c r="J22" s="109">
        <v>169.07599999999999</v>
      </c>
      <c r="K22" s="132"/>
    </row>
    <row r="23" spans="2:14" s="106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11.728</v>
      </c>
      <c r="J23" s="138">
        <v>11.73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96.188000000000002</v>
      </c>
      <c r="J24" s="145">
        <v>96.203000000000003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1.8759999999999999</v>
      </c>
      <c r="J26" s="151">
        <v>1.879</v>
      </c>
      <c r="K26" s="152" t="s">
        <v>47</v>
      </c>
      <c r="L26" s="42"/>
      <c r="M26" s="43">
        <f>+(J26-I26)/I26</f>
        <v>1.5991471215352419E-3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23">
        <v>63.360999999999997</v>
      </c>
      <c r="I28" s="123">
        <v>64.085999999999999</v>
      </c>
      <c r="J28" s="123">
        <v>64.093000000000004</v>
      </c>
      <c r="K28" s="41"/>
      <c r="L28" s="42"/>
      <c r="M28" s="161"/>
      <c r="N28" s="42"/>
    </row>
    <row r="29" spans="2:14" ht="17.25" customHeight="1" thickTop="1" thickBot="1">
      <c r="B29" s="155">
        <v>21</v>
      </c>
      <c r="C29" s="162" t="s">
        <v>50</v>
      </c>
      <c r="D29" s="163" t="s">
        <v>12</v>
      </c>
      <c r="E29" s="164">
        <v>34449</v>
      </c>
      <c r="F29" s="165"/>
      <c r="G29" s="166"/>
      <c r="H29" s="91">
        <v>132.55799999999999</v>
      </c>
      <c r="I29" s="91">
        <v>134.17599999999999</v>
      </c>
      <c r="J29" s="91">
        <v>134.226</v>
      </c>
      <c r="K29" s="41"/>
      <c r="L29" s="42"/>
      <c r="M29" s="43"/>
      <c r="N29" s="42"/>
    </row>
    <row r="30" spans="2:14" ht="17.25" customHeight="1" thickTop="1" thickBot="1">
      <c r="B30" s="167">
        <v>22</v>
      </c>
      <c r="C30" s="168" t="s">
        <v>51</v>
      </c>
      <c r="D30" s="163" t="s">
        <v>12</v>
      </c>
      <c r="E30" s="169">
        <v>681</v>
      </c>
      <c r="F30" s="170"/>
      <c r="G30" s="171"/>
      <c r="H30" s="172">
        <v>105.73699999999999</v>
      </c>
      <c r="I30" s="172">
        <v>105.643</v>
      </c>
      <c r="J30" s="172">
        <v>105.666</v>
      </c>
      <c r="K30" s="41"/>
      <c r="L30" s="42"/>
      <c r="M30" s="43"/>
      <c r="N30" s="42"/>
    </row>
    <row r="31" spans="2:14" ht="17.25" customHeight="1" thickTop="1" thickBot="1">
      <c r="B31" s="167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107.178</v>
      </c>
      <c r="J31" s="178">
        <v>107.193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138.71600000000001</v>
      </c>
      <c r="J33" s="40">
        <v>138.46799999999999</v>
      </c>
      <c r="K33" s="41"/>
      <c r="L33" s="42"/>
      <c r="M33" s="43"/>
      <c r="N33" s="42"/>
    </row>
    <row r="34" spans="1:14" s="106" customFormat="1" ht="16.5" customHeight="1" thickTop="1" thickBot="1">
      <c r="B34" s="167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529.51900000000001</v>
      </c>
      <c r="J34" s="91">
        <v>528.76300000000003</v>
      </c>
      <c r="K34" s="41"/>
      <c r="L34" s="42"/>
      <c r="M34" s="43"/>
      <c r="N34" s="42"/>
    </row>
    <row r="35" spans="1:14" ht="17.25" customHeight="1" thickTop="1" thickBot="1">
      <c r="B35" s="167">
        <f t="shared" ref="B35:B44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137.51900000000001</v>
      </c>
      <c r="J35" s="91">
        <v>136.97499999999999</v>
      </c>
      <c r="K35" s="41"/>
      <c r="L35" s="42"/>
      <c r="M35" s="43"/>
      <c r="N35" s="42"/>
    </row>
    <row r="36" spans="1:14" s="199" customFormat="1" ht="17.25" customHeight="1" thickTop="1" thickBot="1">
      <c r="B36" s="200">
        <f t="shared" si="2"/>
        <v>27</v>
      </c>
      <c r="C36" s="194" t="s">
        <v>59</v>
      </c>
      <c r="D36" s="195" t="s">
        <v>58</v>
      </c>
      <c r="E36" s="196">
        <v>39736</v>
      </c>
      <c r="F36" s="197"/>
      <c r="G36" s="198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200">
        <f t="shared" si="2"/>
        <v>28</v>
      </c>
      <c r="C37" s="194" t="s">
        <v>61</v>
      </c>
      <c r="D37" s="202" t="s">
        <v>58</v>
      </c>
      <c r="E37" s="196">
        <v>39736</v>
      </c>
      <c r="F37" s="197"/>
      <c r="G37" s="198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200">
        <f t="shared" si="2"/>
        <v>29</v>
      </c>
      <c r="C38" s="204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168.56200000000001</v>
      </c>
      <c r="J38" s="50">
        <v>167.74100000000001</v>
      </c>
      <c r="K38" s="41"/>
      <c r="L38" s="42"/>
      <c r="M38" s="43"/>
      <c r="N38" s="42"/>
    </row>
    <row r="39" spans="1:14" ht="17.25" customHeight="1" thickTop="1" thickBot="1">
      <c r="B39" s="200">
        <f t="shared" si="2"/>
        <v>30</v>
      </c>
      <c r="C39" s="205" t="s">
        <v>63</v>
      </c>
      <c r="D39" s="195" t="s">
        <v>10</v>
      </c>
      <c r="E39" s="196">
        <v>40427</v>
      </c>
      <c r="F39" s="197"/>
      <c r="G39" s="206"/>
      <c r="H39" s="50">
        <v>95.444000000000003</v>
      </c>
      <c r="I39" s="50">
        <v>94.468000000000004</v>
      </c>
      <c r="J39" s="50">
        <v>94.111000000000004</v>
      </c>
      <c r="K39" s="41"/>
      <c r="L39" s="75"/>
      <c r="M39" s="42"/>
      <c r="N39" s="207"/>
    </row>
    <row r="40" spans="1:14" ht="17.25" customHeight="1" thickTop="1" thickBot="1">
      <c r="B40" s="200">
        <f t="shared" si="2"/>
        <v>31</v>
      </c>
      <c r="C40" s="194" t="s">
        <v>64</v>
      </c>
      <c r="D40" s="202" t="s">
        <v>10</v>
      </c>
      <c r="E40" s="196" t="s">
        <v>65</v>
      </c>
      <c r="F40" s="197"/>
      <c r="G40" s="206"/>
      <c r="H40" s="91">
        <v>125.19</v>
      </c>
      <c r="I40" s="91">
        <v>125.99</v>
      </c>
      <c r="J40" s="91">
        <v>126.024</v>
      </c>
      <c r="K40" s="41"/>
      <c r="L40" s="75"/>
      <c r="M40" s="42"/>
      <c r="N40" s="92"/>
    </row>
    <row r="41" spans="1:14" s="106" customFormat="1" ht="17.25" customHeight="1" thickTop="1" thickBot="1">
      <c r="B41" s="200">
        <f t="shared" si="2"/>
        <v>32</v>
      </c>
      <c r="C41" s="194" t="s">
        <v>66</v>
      </c>
      <c r="D41" s="202" t="s">
        <v>32</v>
      </c>
      <c r="E41" s="196">
        <v>42003</v>
      </c>
      <c r="F41" s="197"/>
      <c r="G41" s="208"/>
      <c r="H41" s="50">
        <v>160.68199999999999</v>
      </c>
      <c r="I41" s="209">
        <v>165.53700000000001</v>
      </c>
      <c r="J41" s="210">
        <v>165.42099999999999</v>
      </c>
      <c r="K41" s="41"/>
      <c r="L41" s="75"/>
      <c r="M41" s="42"/>
      <c r="N41" s="92"/>
    </row>
    <row r="42" spans="1:14" s="106" customFormat="1" ht="15" customHeight="1" thickTop="1" thickBot="1">
      <c r="B42" s="200">
        <f t="shared" si="2"/>
        <v>33</v>
      </c>
      <c r="C42" s="204" t="s">
        <v>67</v>
      </c>
      <c r="D42" s="211" t="s">
        <v>32</v>
      </c>
      <c r="E42" s="212" t="s">
        <v>68</v>
      </c>
      <c r="F42" s="197"/>
      <c r="G42" s="213"/>
      <c r="H42" s="50">
        <v>143.86799999999999</v>
      </c>
      <c r="I42" s="214">
        <v>148.179</v>
      </c>
      <c r="J42" s="214">
        <v>147.69200000000001</v>
      </c>
      <c r="K42" s="41"/>
      <c r="L42" s="42"/>
      <c r="M42" s="43"/>
      <c r="N42" s="42"/>
    </row>
    <row r="43" spans="1:14" ht="15" customHeight="1" thickTop="1" thickBot="1">
      <c r="B43" s="200">
        <f t="shared" si="2"/>
        <v>34</v>
      </c>
      <c r="C43" s="215" t="s">
        <v>69</v>
      </c>
      <c r="D43" s="216" t="s">
        <v>10</v>
      </c>
      <c r="E43" s="217">
        <v>39237</v>
      </c>
      <c r="F43" s="218"/>
      <c r="G43" s="219"/>
      <c r="H43" s="214">
        <v>22</v>
      </c>
      <c r="I43" s="214">
        <v>22.335000000000001</v>
      </c>
      <c r="J43" s="214">
        <v>22.27</v>
      </c>
      <c r="K43" s="41"/>
      <c r="L43" s="75"/>
      <c r="M43" s="42"/>
      <c r="N43" s="92"/>
    </row>
    <row r="44" spans="1:14" ht="16.5" customHeight="1" thickTop="1" thickBot="1">
      <c r="B44" s="200">
        <f t="shared" si="2"/>
        <v>35</v>
      </c>
      <c r="C44" s="220" t="s">
        <v>70</v>
      </c>
      <c r="D44" s="56" t="s">
        <v>16</v>
      </c>
      <c r="E44" s="62">
        <v>42388</v>
      </c>
      <c r="F44" s="221"/>
      <c r="G44" s="222"/>
      <c r="H44" s="223">
        <v>91.680999999999997</v>
      </c>
      <c r="I44" s="223">
        <v>91.293000000000006</v>
      </c>
      <c r="J44" s="223">
        <v>91.058000000000007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4"/>
      <c r="K45" s="8"/>
      <c r="M45" s="225"/>
    </row>
    <row r="46" spans="1:14" ht="17.25" customHeight="1" thickTop="1" thickBot="1">
      <c r="B46" s="184">
        <v>36</v>
      </c>
      <c r="C46" s="226" t="s">
        <v>72</v>
      </c>
      <c r="D46" s="186" t="s">
        <v>55</v>
      </c>
      <c r="E46" s="227">
        <v>38022</v>
      </c>
      <c r="F46" s="228"/>
      <c r="G46" s="229"/>
      <c r="H46" s="230">
        <v>2147.5549999999998</v>
      </c>
      <c r="I46" s="230">
        <v>2199.5210000000002</v>
      </c>
      <c r="J46" s="230">
        <v>2192.8110000000001</v>
      </c>
      <c r="K46" s="231" t="s">
        <v>73</v>
      </c>
      <c r="M46" s="232">
        <f t="shared" ref="M46" si="3">+(J46-I46)/I46</f>
        <v>-3.0506642127990759E-3</v>
      </c>
    </row>
    <row r="47" spans="1:14" ht="17.25" customHeight="1" thickTop="1" thickBot="1">
      <c r="B47" s="184">
        <f>B46+1</f>
        <v>37</v>
      </c>
      <c r="C47" s="204" t="s">
        <v>74</v>
      </c>
      <c r="D47" s="195" t="s">
        <v>40</v>
      </c>
      <c r="E47" s="227">
        <v>39745</v>
      </c>
      <c r="F47" s="228"/>
      <c r="G47" s="233"/>
      <c r="H47" s="234">
        <v>125.405</v>
      </c>
      <c r="I47" s="235">
        <v>128.05600000000001</v>
      </c>
      <c r="J47" s="235">
        <v>128.238</v>
      </c>
      <c r="K47" s="236" t="s">
        <v>75</v>
      </c>
      <c r="M47" s="232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4">B47+1</f>
        <v>38</v>
      </c>
      <c r="C48" s="204" t="s">
        <v>76</v>
      </c>
      <c r="D48" s="195" t="s">
        <v>58</v>
      </c>
      <c r="E48" s="227">
        <v>39937</v>
      </c>
      <c r="F48" s="228"/>
      <c r="G48" s="229"/>
      <c r="H48" s="234">
        <v>211.191</v>
      </c>
      <c r="I48" s="234">
        <v>218.85900000000001</v>
      </c>
      <c r="J48" s="234">
        <v>216.92699999999999</v>
      </c>
      <c r="K48" s="236" t="s">
        <v>75</v>
      </c>
      <c r="M48" s="232" t="e">
        <f>+(#REF!-#REF!)/#REF!</f>
        <v>#REF!</v>
      </c>
    </row>
    <row r="49" spans="1:14" s="9" customFormat="1" ht="17.25" customHeight="1" thickTop="1" thickBot="1">
      <c r="A49" s="11"/>
      <c r="B49" s="184">
        <f t="shared" si="4"/>
        <v>39</v>
      </c>
      <c r="C49" s="204" t="s">
        <v>77</v>
      </c>
      <c r="D49" s="195" t="s">
        <v>10</v>
      </c>
      <c r="E49" s="227">
        <v>39888</v>
      </c>
      <c r="F49" s="228"/>
      <c r="G49" s="229"/>
      <c r="H49" s="234">
        <v>17.599</v>
      </c>
      <c r="I49" s="234" t="s">
        <v>78</v>
      </c>
      <c r="J49" s="234" t="s">
        <v>78</v>
      </c>
      <c r="K49" s="236" t="s">
        <v>75</v>
      </c>
      <c r="M49" s="232" t="e">
        <f>+(#REF!-#REF!)/#REF!</f>
        <v>#REF!</v>
      </c>
    </row>
    <row r="50" spans="1:14" s="9" customFormat="1" ht="17.25" customHeight="1" thickTop="1" thickBot="1">
      <c r="A50" s="11"/>
      <c r="B50" s="184">
        <f t="shared" si="4"/>
        <v>40</v>
      </c>
      <c r="C50" s="237" t="s">
        <v>79</v>
      </c>
      <c r="D50" s="195" t="s">
        <v>46</v>
      </c>
      <c r="E50" s="227">
        <v>38740</v>
      </c>
      <c r="F50" s="228"/>
      <c r="G50" s="229"/>
      <c r="H50" s="123">
        <v>2.82</v>
      </c>
      <c r="I50" s="123">
        <v>2.9630000000000001</v>
      </c>
      <c r="J50" s="123">
        <v>2.9340000000000002</v>
      </c>
      <c r="K50" s="236"/>
      <c r="M50" s="232">
        <f t="shared" ref="M50:M51" si="5">+(J50-I50)/I50</f>
        <v>-9.7873776577792494E-3</v>
      </c>
    </row>
    <row r="51" spans="1:14" s="9" customFormat="1" ht="17.25" customHeight="1" thickTop="1" thickBot="1">
      <c r="A51" s="11" t="s">
        <v>80</v>
      </c>
      <c r="B51" s="184">
        <f t="shared" si="4"/>
        <v>41</v>
      </c>
      <c r="C51" s="237" t="s">
        <v>81</v>
      </c>
      <c r="D51" s="195" t="s">
        <v>46</v>
      </c>
      <c r="E51" s="227">
        <v>38740</v>
      </c>
      <c r="F51" s="228"/>
      <c r="G51" s="229"/>
      <c r="H51" s="234">
        <v>2.5350000000000001</v>
      </c>
      <c r="I51" s="234">
        <v>2.6560000000000001</v>
      </c>
      <c r="J51" s="234">
        <v>2.6309999999999998</v>
      </c>
      <c r="K51" s="238" t="s">
        <v>47</v>
      </c>
      <c r="M51" s="232">
        <f t="shared" si="5"/>
        <v>-9.4126506024097712E-3</v>
      </c>
    </row>
    <row r="52" spans="1:14" s="9" customFormat="1" ht="17.25" customHeight="1" thickTop="1" thickBot="1">
      <c r="A52" s="11"/>
      <c r="B52" s="184">
        <f t="shared" si="4"/>
        <v>42</v>
      </c>
      <c r="C52" s="239" t="s">
        <v>82</v>
      </c>
      <c r="D52" s="240" t="s">
        <v>38</v>
      </c>
      <c r="E52" s="241">
        <v>41984</v>
      </c>
      <c r="F52" s="242"/>
      <c r="G52" s="243"/>
      <c r="H52" s="244">
        <v>67.912999999999997</v>
      </c>
      <c r="I52" s="244">
        <v>65.486999999999995</v>
      </c>
      <c r="J52" s="244">
        <v>65.793999999999997</v>
      </c>
      <c r="K52" s="236" t="s">
        <v>75</v>
      </c>
      <c r="M52" s="232">
        <f>+(J52-I52)/I52</f>
        <v>4.6879533342495793E-3</v>
      </c>
    </row>
    <row r="53" spans="1:14" s="9" customFormat="1" ht="17.25" customHeight="1" thickTop="1" thickBot="1">
      <c r="A53" s="11"/>
      <c r="B53" s="184">
        <f t="shared" si="4"/>
        <v>43</v>
      </c>
      <c r="C53" s="245" t="s">
        <v>83</v>
      </c>
      <c r="D53" s="246" t="s">
        <v>46</v>
      </c>
      <c r="E53" s="227">
        <v>40071</v>
      </c>
      <c r="F53" s="228"/>
      <c r="G53" s="247"/>
      <c r="H53" s="248">
        <v>1.226</v>
      </c>
      <c r="I53" s="249">
        <v>1.2769999999999999</v>
      </c>
      <c r="J53" s="249">
        <v>1.276</v>
      </c>
      <c r="K53" s="250" t="s">
        <v>84</v>
      </c>
      <c r="M53" s="232" t="e">
        <f>+(#REF!-I53)/I53</f>
        <v>#REF!</v>
      </c>
    </row>
    <row r="54" spans="1:14" s="9" customFormat="1" ht="17.25" customHeight="1" thickTop="1">
      <c r="A54" s="11"/>
      <c r="B54" s="184">
        <f t="shared" si="4"/>
        <v>44</v>
      </c>
      <c r="C54" s="245" t="s">
        <v>85</v>
      </c>
      <c r="D54" s="56" t="s">
        <v>24</v>
      </c>
      <c r="E54" s="251">
        <v>42087</v>
      </c>
      <c r="F54" s="228"/>
      <c r="G54" s="247"/>
      <c r="H54" s="248">
        <v>1.276</v>
      </c>
      <c r="I54" s="249">
        <v>1.2889999999999999</v>
      </c>
      <c r="J54" s="249">
        <v>1.29</v>
      </c>
      <c r="K54" s="250"/>
      <c r="M54" s="252">
        <f t="shared" ref="M54:M61" si="6">+(J54-I54)/I54</f>
        <v>7.757951900699084E-4</v>
      </c>
    </row>
    <row r="55" spans="1:14" s="9" customFormat="1" ht="16.5" customHeight="1">
      <c r="A55" s="11"/>
      <c r="B55" s="184">
        <f t="shared" si="4"/>
        <v>45</v>
      </c>
      <c r="C55" s="253" t="s">
        <v>86</v>
      </c>
      <c r="D55" s="56" t="s">
        <v>24</v>
      </c>
      <c r="E55" s="251">
        <v>42087</v>
      </c>
      <c r="F55" s="228"/>
      <c r="G55" s="247"/>
      <c r="H55" s="214">
        <v>1.2030000000000001</v>
      </c>
      <c r="I55" s="214">
        <v>1.238</v>
      </c>
      <c r="J55" s="214">
        <v>1.23</v>
      </c>
      <c r="K55" s="250"/>
      <c r="M55" s="252">
        <f t="shared" si="6"/>
        <v>-6.4620355411954822E-3</v>
      </c>
    </row>
    <row r="56" spans="1:14" s="9" customFormat="1" ht="16.5" customHeight="1">
      <c r="A56" s="11"/>
      <c r="B56" s="184">
        <f t="shared" si="4"/>
        <v>46</v>
      </c>
      <c r="C56" s="245" t="s">
        <v>87</v>
      </c>
      <c r="D56" s="56" t="s">
        <v>24</v>
      </c>
      <c r="E56" s="251">
        <v>42087</v>
      </c>
      <c r="F56" s="228"/>
      <c r="G56" s="254"/>
      <c r="H56" s="255">
        <v>1.1779999999999999</v>
      </c>
      <c r="I56" s="255">
        <v>1.2170000000000001</v>
      </c>
      <c r="J56" s="255">
        <v>1.2070000000000001</v>
      </c>
      <c r="K56" s="250"/>
      <c r="M56" s="252">
        <f t="shared" si="6"/>
        <v>-8.2169268693508702E-3</v>
      </c>
    </row>
    <row r="57" spans="1:14" s="9" customFormat="1" ht="16.5" customHeight="1">
      <c r="A57" s="11"/>
      <c r="B57" s="184">
        <f t="shared" si="4"/>
        <v>47</v>
      </c>
      <c r="C57" s="245" t="s">
        <v>88</v>
      </c>
      <c r="D57" s="56" t="s">
        <v>20</v>
      </c>
      <c r="E57" s="251">
        <v>42317</v>
      </c>
      <c r="F57" s="228"/>
      <c r="G57" s="256"/>
      <c r="H57" s="123">
        <v>112.70099999999999</v>
      </c>
      <c r="I57" s="123">
        <v>116.221</v>
      </c>
      <c r="J57" s="123">
        <v>115.818</v>
      </c>
      <c r="K57" s="250"/>
      <c r="M57" s="252">
        <f t="shared" si="6"/>
        <v>-3.4675316853237004E-3</v>
      </c>
    </row>
    <row r="58" spans="1:14" s="9" customFormat="1" ht="16.5" customHeight="1">
      <c r="A58" s="11"/>
      <c r="B58" s="184">
        <f t="shared" si="4"/>
        <v>48</v>
      </c>
      <c r="C58" s="257" t="s">
        <v>89</v>
      </c>
      <c r="D58" s="258" t="s">
        <v>34</v>
      </c>
      <c r="E58" s="259">
        <v>39503</v>
      </c>
      <c r="F58" s="260"/>
      <c r="G58" s="261"/>
      <c r="H58" s="255">
        <v>133.18799999999999</v>
      </c>
      <c r="I58" s="248" t="s">
        <v>78</v>
      </c>
      <c r="J58" s="248" t="s">
        <v>78</v>
      </c>
      <c r="K58" s="250"/>
      <c r="M58" s="252" t="e">
        <f t="shared" si="6"/>
        <v>#VALUE!</v>
      </c>
    </row>
    <row r="59" spans="1:14" s="9" customFormat="1" ht="16.5" customHeight="1">
      <c r="A59" s="11"/>
      <c r="B59" s="184">
        <f t="shared" si="4"/>
        <v>49</v>
      </c>
      <c r="C59" s="257" t="s">
        <v>90</v>
      </c>
      <c r="D59" s="258" t="s">
        <v>91</v>
      </c>
      <c r="E59" s="262">
        <v>42842</v>
      </c>
      <c r="F59" s="218"/>
      <c r="G59" s="263"/>
      <c r="H59" s="234">
        <v>1142.671</v>
      </c>
      <c r="I59" s="234">
        <v>1188.4179999999999</v>
      </c>
      <c r="J59" s="234">
        <v>1177.4870000000001</v>
      </c>
      <c r="K59" s="250"/>
      <c r="M59" s="252" t="e">
        <f>+(I59-#REF!)/#REF!</f>
        <v>#REF!</v>
      </c>
    </row>
    <row r="60" spans="1:14" s="9" customFormat="1" ht="16.5" customHeight="1">
      <c r="A60" s="11"/>
      <c r="B60" s="184">
        <f t="shared" si="4"/>
        <v>50</v>
      </c>
      <c r="C60" s="264" t="s">
        <v>92</v>
      </c>
      <c r="D60" s="265" t="s">
        <v>20</v>
      </c>
      <c r="E60" s="266">
        <v>42874</v>
      </c>
      <c r="F60" s="267"/>
      <c r="G60" s="263"/>
      <c r="H60" s="235">
        <v>12.972</v>
      </c>
      <c r="I60" s="268">
        <v>13.597</v>
      </c>
      <c r="J60" s="268">
        <v>13.564</v>
      </c>
      <c r="K60" s="250"/>
      <c r="M60" s="252">
        <f t="shared" ref="M60" si="7">+(J60-I60)/I60</f>
        <v>-2.4270059571964019E-3</v>
      </c>
    </row>
    <row r="61" spans="1:14" s="9" customFormat="1" ht="16.5" customHeight="1" thickBot="1">
      <c r="A61" s="11"/>
      <c r="B61" s="184">
        <f t="shared" si="4"/>
        <v>51</v>
      </c>
      <c r="C61" s="269" t="s">
        <v>93</v>
      </c>
      <c r="D61" s="270" t="s">
        <v>12</v>
      </c>
      <c r="E61" s="271">
        <v>43045</v>
      </c>
      <c r="F61" s="272"/>
      <c r="G61" s="273"/>
      <c r="H61" s="223">
        <v>9.8520000000000003</v>
      </c>
      <c r="I61" s="274">
        <v>10.018000000000001</v>
      </c>
      <c r="J61" s="274">
        <v>10.052</v>
      </c>
      <c r="K61" s="275"/>
      <c r="L61" s="276"/>
      <c r="M61" s="277">
        <f t="shared" si="6"/>
        <v>3.3938909962067196E-3</v>
      </c>
      <c r="N61" s="276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4"/>
      <c r="K62" s="250"/>
      <c r="M62" s="252"/>
    </row>
    <row r="63" spans="1:14" s="9" customFormat="1" ht="16.5" customHeight="1" thickTop="1" thickBot="1">
      <c r="A63" s="11"/>
      <c r="B63" s="278">
        <v>52</v>
      </c>
      <c r="C63" s="279" t="s">
        <v>95</v>
      </c>
      <c r="D63" s="280" t="s">
        <v>14</v>
      </c>
      <c r="E63" s="281">
        <v>36626</v>
      </c>
      <c r="F63" s="282"/>
      <c r="G63" s="283"/>
      <c r="H63" s="50">
        <v>86.093999999999994</v>
      </c>
      <c r="I63" s="50">
        <v>87.721999999999994</v>
      </c>
      <c r="J63" s="50">
        <v>87.47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4" t="s">
        <v>96</v>
      </c>
      <c r="C64" s="285"/>
      <c r="D64" s="285"/>
      <c r="E64" s="285"/>
      <c r="F64" s="285"/>
      <c r="G64" s="285"/>
      <c r="H64" s="285"/>
      <c r="I64" s="285"/>
      <c r="J64" s="286"/>
      <c r="K64" s="8"/>
      <c r="M64" s="10"/>
    </row>
    <row r="65" spans="1:14" s="9" customFormat="1" ht="14.25" customHeight="1" thickTop="1" thickBot="1">
      <c r="A65" s="11"/>
      <c r="B65" s="287" t="s">
        <v>0</v>
      </c>
      <c r="C65" s="288"/>
      <c r="D65" s="289" t="s">
        <v>1</v>
      </c>
      <c r="E65" s="290" t="s">
        <v>2</v>
      </c>
      <c r="F65" s="291" t="s">
        <v>97</v>
      </c>
      <c r="G65" s="292"/>
      <c r="H65" s="293" t="s">
        <v>3</v>
      </c>
      <c r="I65" s="294" t="s">
        <v>4</v>
      </c>
      <c r="J65" s="295" t="s">
        <v>5</v>
      </c>
      <c r="K65" s="8"/>
    </row>
    <row r="66" spans="1:14" s="9" customFormat="1" ht="13.5" customHeight="1">
      <c r="A66" s="11"/>
      <c r="B66" s="12"/>
      <c r="C66" s="13"/>
      <c r="D66" s="14"/>
      <c r="E66" s="297"/>
      <c r="F66" s="298" t="s">
        <v>98</v>
      </c>
      <c r="G66" s="298" t="s">
        <v>99</v>
      </c>
      <c r="H66" s="299"/>
      <c r="I66" s="300"/>
      <c r="J66" s="301"/>
      <c r="K66" s="8"/>
    </row>
    <row r="67" spans="1:14" s="9" customFormat="1" ht="16.5" customHeight="1" thickBot="1">
      <c r="A67" s="11"/>
      <c r="B67" s="19"/>
      <c r="C67" s="20"/>
      <c r="D67" s="21"/>
      <c r="E67" s="302"/>
      <c r="F67" s="303"/>
      <c r="G67" s="303"/>
      <c r="H67" s="304"/>
      <c r="I67" s="305"/>
      <c r="J67" s="306"/>
      <c r="K67" s="8"/>
    </row>
    <row r="68" spans="1:14" s="9" customFormat="1" ht="12" customHeight="1" thickTop="1" thickBot="1">
      <c r="A68" s="11"/>
      <c r="B68" s="307" t="s">
        <v>100</v>
      </c>
      <c r="C68" s="308"/>
      <c r="D68" s="308"/>
      <c r="E68" s="308"/>
      <c r="F68" s="308"/>
      <c r="G68" s="308"/>
      <c r="H68" s="308"/>
      <c r="I68" s="308"/>
      <c r="J68" s="94"/>
      <c r="K68" s="8"/>
    </row>
    <row r="69" spans="1:14" s="9" customFormat="1" ht="17.25" customHeight="1" thickTop="1" thickBot="1">
      <c r="A69" s="11"/>
      <c r="B69" s="309">
        <v>53</v>
      </c>
      <c r="C69" s="310" t="s">
        <v>101</v>
      </c>
      <c r="D69" s="311" t="s">
        <v>30</v>
      </c>
      <c r="E69" s="312">
        <v>36831</v>
      </c>
      <c r="F69" s="312">
        <v>43942</v>
      </c>
      <c r="G69" s="313">
        <v>5.2709999999999999</v>
      </c>
      <c r="H69" s="314">
        <v>109.386</v>
      </c>
      <c r="I69" s="315">
        <v>110.767</v>
      </c>
      <c r="J69" s="315">
        <v>110.78100000000001</v>
      </c>
      <c r="K69" s="316"/>
      <c r="L69" s="75"/>
      <c r="M69" s="42"/>
      <c r="N69" s="317"/>
    </row>
    <row r="70" spans="1:14" s="9" customFormat="1" ht="16.5" customHeight="1" thickTop="1" thickBot="1">
      <c r="A70" s="11"/>
      <c r="B70" s="318">
        <f>B69+1</f>
        <v>54</v>
      </c>
      <c r="C70" s="319" t="s">
        <v>102</v>
      </c>
      <c r="D70" s="56" t="s">
        <v>24</v>
      </c>
      <c r="E70" s="320">
        <v>101.60599999999999</v>
      </c>
      <c r="F70" s="320">
        <v>43980</v>
      </c>
      <c r="G70" s="321">
        <v>5.8380000000000001</v>
      </c>
      <c r="H70" s="322">
        <v>100.93300000000001</v>
      </c>
      <c r="I70" s="322">
        <v>102.169</v>
      </c>
      <c r="J70" s="322">
        <v>102.181</v>
      </c>
      <c r="K70" s="316"/>
      <c r="L70" s="75"/>
      <c r="M70" s="42"/>
      <c r="N70" s="317"/>
    </row>
    <row r="71" spans="1:14" s="9" customFormat="1" ht="16.5" customHeight="1" thickTop="1" thickBot="1">
      <c r="A71" s="11"/>
      <c r="B71" s="323">
        <f t="shared" ref="B71:B89" si="8">B70+1</f>
        <v>55</v>
      </c>
      <c r="C71" s="324" t="s">
        <v>103</v>
      </c>
      <c r="D71" s="325" t="s">
        <v>24</v>
      </c>
      <c r="E71" s="326">
        <v>38847</v>
      </c>
      <c r="F71" s="326">
        <v>43980</v>
      </c>
      <c r="G71" s="327">
        <v>3.9489999999999998</v>
      </c>
      <c r="H71" s="123">
        <v>107.696</v>
      </c>
      <c r="I71" s="123">
        <v>109.20099999999999</v>
      </c>
      <c r="J71" s="123">
        <v>109.21599999999999</v>
      </c>
      <c r="K71" s="41"/>
      <c r="L71" s="75"/>
      <c r="M71" s="42"/>
      <c r="N71" s="328"/>
    </row>
    <row r="72" spans="1:14" s="9" customFormat="1" ht="16.5" customHeight="1" thickTop="1" thickBot="1">
      <c r="A72" s="11"/>
      <c r="B72" s="323">
        <f t="shared" si="8"/>
        <v>56</v>
      </c>
      <c r="C72" s="329" t="s">
        <v>104</v>
      </c>
      <c r="D72" s="325" t="s">
        <v>105</v>
      </c>
      <c r="E72" s="326">
        <v>36831</v>
      </c>
      <c r="F72" s="326">
        <v>43969</v>
      </c>
      <c r="G72" s="327">
        <v>5.4980000000000002</v>
      </c>
      <c r="H72" s="330">
        <v>104.91800000000001</v>
      </c>
      <c r="I72" s="330">
        <v>106.503</v>
      </c>
      <c r="J72" s="330">
        <v>106.518</v>
      </c>
      <c r="K72" s="41"/>
      <c r="L72" s="75"/>
      <c r="M72" s="42"/>
      <c r="N72" s="331"/>
    </row>
    <row r="73" spans="1:14" s="9" customFormat="1" ht="16.5" customHeight="1" thickTop="1" thickBot="1">
      <c r="A73" s="11"/>
      <c r="B73" s="332">
        <f t="shared" si="8"/>
        <v>57</v>
      </c>
      <c r="C73" s="324" t="s">
        <v>106</v>
      </c>
      <c r="D73" s="325" t="s">
        <v>107</v>
      </c>
      <c r="E73" s="326">
        <v>39209</v>
      </c>
      <c r="F73" s="326">
        <v>43980</v>
      </c>
      <c r="G73" s="327">
        <v>6.5570000000000004</v>
      </c>
      <c r="H73" s="333">
        <v>107.23399999999999</v>
      </c>
      <c r="I73" s="333">
        <v>109.291</v>
      </c>
      <c r="J73" s="333">
        <v>109.309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2">
        <f t="shared" si="8"/>
        <v>58</v>
      </c>
      <c r="C74" s="324" t="s">
        <v>108</v>
      </c>
      <c r="D74" s="186" t="s">
        <v>55</v>
      </c>
      <c r="E74" s="326">
        <v>37865</v>
      </c>
      <c r="F74" s="326">
        <v>43980</v>
      </c>
      <c r="G74" s="327">
        <v>4.9260000000000002</v>
      </c>
      <c r="H74" s="333">
        <v>109.726</v>
      </c>
      <c r="I74" s="333">
        <v>111.343</v>
      </c>
      <c r="J74" s="333">
        <v>111.35899999999999</v>
      </c>
      <c r="K74" s="41"/>
      <c r="L74" s="75"/>
      <c r="M74" s="42"/>
      <c r="N74" s="180"/>
    </row>
    <row r="75" spans="1:14" s="9" customFormat="1" ht="16.5" customHeight="1" thickTop="1" thickBot="1">
      <c r="A75" s="11"/>
      <c r="B75" s="332">
        <f t="shared" si="8"/>
        <v>59</v>
      </c>
      <c r="C75" s="334" t="s">
        <v>109</v>
      </c>
      <c r="D75" s="325" t="s">
        <v>40</v>
      </c>
      <c r="E75" s="326">
        <v>35436</v>
      </c>
      <c r="F75" s="326">
        <v>43980</v>
      </c>
      <c r="G75" s="327">
        <v>5.5039999999999996</v>
      </c>
      <c r="H75" s="234">
        <v>106.23</v>
      </c>
      <c r="I75" s="234">
        <v>107.78700000000001</v>
      </c>
      <c r="J75" s="234">
        <v>107.803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2">
        <f t="shared" si="8"/>
        <v>60</v>
      </c>
      <c r="C76" s="334" t="s">
        <v>110</v>
      </c>
      <c r="D76" s="335" t="s">
        <v>12</v>
      </c>
      <c r="E76" s="326">
        <v>35464</v>
      </c>
      <c r="F76" s="326">
        <v>43945</v>
      </c>
      <c r="G76" s="327">
        <v>5.0330000000000004</v>
      </c>
      <c r="H76" s="333">
        <v>103.279</v>
      </c>
      <c r="I76" s="333">
        <v>104.703</v>
      </c>
      <c r="J76" s="333">
        <v>104.718</v>
      </c>
      <c r="K76" s="41"/>
      <c r="L76" s="75"/>
      <c r="M76" s="42"/>
      <c r="N76" s="317"/>
    </row>
    <row r="77" spans="1:14" s="9" customFormat="1" ht="15" customHeight="1" thickTop="1" thickBot="1">
      <c r="A77" s="11"/>
      <c r="B77" s="332">
        <f t="shared" si="8"/>
        <v>61</v>
      </c>
      <c r="C77" s="334" t="s">
        <v>111</v>
      </c>
      <c r="D77" s="325" t="s">
        <v>34</v>
      </c>
      <c r="E77" s="326">
        <v>37207</v>
      </c>
      <c r="F77" s="326">
        <v>43980</v>
      </c>
      <c r="G77" s="327">
        <v>3.1190000000000002</v>
      </c>
      <c r="H77" s="333">
        <v>102.962</v>
      </c>
      <c r="I77" s="333">
        <v>103.90300000000001</v>
      </c>
      <c r="J77" s="333">
        <v>103.913</v>
      </c>
      <c r="K77" s="41"/>
      <c r="L77" s="75"/>
      <c r="M77" s="42"/>
      <c r="N77" s="317"/>
    </row>
    <row r="78" spans="1:14" s="9" customFormat="1" ht="16.5" customHeight="1" thickTop="1" thickBot="1">
      <c r="A78" s="11"/>
      <c r="B78" s="332">
        <f t="shared" si="8"/>
        <v>62</v>
      </c>
      <c r="C78" s="334" t="s">
        <v>112</v>
      </c>
      <c r="D78" s="325" t="s">
        <v>113</v>
      </c>
      <c r="E78" s="326">
        <v>37242</v>
      </c>
      <c r="F78" s="326">
        <v>44291</v>
      </c>
      <c r="G78" s="327">
        <v>5.7060000000000004</v>
      </c>
      <c r="H78" s="333">
        <v>107.119</v>
      </c>
      <c r="I78" s="333">
        <v>103.01</v>
      </c>
      <c r="J78" s="333">
        <v>103.02500000000001</v>
      </c>
      <c r="K78" s="41"/>
      <c r="L78" s="75"/>
      <c r="M78" s="42"/>
      <c r="N78" s="111"/>
    </row>
    <row r="79" spans="1:14" s="9" customFormat="1" ht="17.25" customHeight="1" thickTop="1" thickBot="1">
      <c r="A79" s="11"/>
      <c r="B79" s="332">
        <f t="shared" si="8"/>
        <v>63</v>
      </c>
      <c r="C79" s="324" t="s">
        <v>114</v>
      </c>
      <c r="D79" s="325" t="s">
        <v>115</v>
      </c>
      <c r="E79" s="326">
        <v>36075</v>
      </c>
      <c r="F79" s="326">
        <v>43980</v>
      </c>
      <c r="G79" s="327">
        <v>6.6070000000000002</v>
      </c>
      <c r="H79" s="333">
        <v>109.306</v>
      </c>
      <c r="I79" s="333">
        <v>111.004</v>
      </c>
      <c r="J79" s="333">
        <v>111.02200000000001</v>
      </c>
      <c r="K79" s="41"/>
      <c r="L79" s="75"/>
      <c r="M79" s="42"/>
      <c r="N79" s="180"/>
    </row>
    <row r="80" spans="1:14" s="9" customFormat="1" ht="16.5" customHeight="1" thickTop="1" thickBot="1">
      <c r="A80" s="11"/>
      <c r="B80" s="332">
        <f t="shared" si="8"/>
        <v>64</v>
      </c>
      <c r="C80" s="324" t="s">
        <v>116</v>
      </c>
      <c r="D80" s="325" t="s">
        <v>20</v>
      </c>
      <c r="E80" s="326">
        <v>37396</v>
      </c>
      <c r="F80" s="326">
        <v>43980</v>
      </c>
      <c r="G80" s="327">
        <v>4.3250000000000002</v>
      </c>
      <c r="H80" s="333">
        <v>105.929</v>
      </c>
      <c r="I80" s="333">
        <v>107.239</v>
      </c>
      <c r="J80" s="333">
        <v>107.251</v>
      </c>
      <c r="K80" s="336"/>
      <c r="L80" s="337"/>
      <c r="M80" s="33"/>
      <c r="N80" s="296"/>
    </row>
    <row r="81" spans="1:14" ht="16.5" customHeight="1" thickTop="1" thickBot="1">
      <c r="B81" s="332">
        <f t="shared" si="8"/>
        <v>65</v>
      </c>
      <c r="C81" s="324" t="s">
        <v>117</v>
      </c>
      <c r="D81" s="325" t="s">
        <v>58</v>
      </c>
      <c r="E81" s="62">
        <v>40211</v>
      </c>
      <c r="F81" s="338">
        <v>43981</v>
      </c>
      <c r="G81" s="339">
        <v>3.8940000000000001</v>
      </c>
      <c r="H81" s="333">
        <v>104.85599999999999</v>
      </c>
      <c r="I81" s="333">
        <v>105.988</v>
      </c>
      <c r="J81" s="333">
        <v>106</v>
      </c>
      <c r="K81" s="41"/>
      <c r="L81" s="75"/>
      <c r="M81" s="42"/>
      <c r="N81" s="95"/>
    </row>
    <row r="82" spans="1:14" ht="16.5" customHeight="1" thickTop="1" thickBot="1">
      <c r="B82" s="323">
        <f t="shared" si="8"/>
        <v>66</v>
      </c>
      <c r="C82" s="334" t="s">
        <v>118</v>
      </c>
      <c r="D82" s="340" t="s">
        <v>119</v>
      </c>
      <c r="E82" s="326">
        <v>33910</v>
      </c>
      <c r="F82" s="326">
        <v>44281</v>
      </c>
      <c r="G82" s="327">
        <v>4.9409999999999998</v>
      </c>
      <c r="H82" s="333">
        <v>105.04</v>
      </c>
      <c r="I82" s="333">
        <v>101.568</v>
      </c>
      <c r="J82" s="333">
        <v>101.58199999999999</v>
      </c>
      <c r="K82" s="41"/>
      <c r="L82" s="75"/>
      <c r="M82" s="42"/>
      <c r="N82" s="154"/>
    </row>
    <row r="83" spans="1:14" ht="14.25" customHeight="1" thickTop="1" thickBot="1">
      <c r="B83" s="332">
        <f t="shared" si="8"/>
        <v>67</v>
      </c>
      <c r="C83" s="324" t="s">
        <v>120</v>
      </c>
      <c r="D83" s="341" t="s">
        <v>121</v>
      </c>
      <c r="E83" s="326">
        <v>36815</v>
      </c>
      <c r="F83" s="326">
        <v>43980</v>
      </c>
      <c r="G83" s="327">
        <v>4.6020000000000003</v>
      </c>
      <c r="H83" s="333">
        <v>104.509</v>
      </c>
      <c r="I83" s="333">
        <v>105.633</v>
      </c>
      <c r="J83" s="333">
        <v>105.645</v>
      </c>
      <c r="K83" s="41"/>
      <c r="L83" s="75"/>
      <c r="M83" s="42"/>
      <c r="N83" s="180"/>
    </row>
    <row r="84" spans="1:14" s="106" customFormat="1" ht="16.5" customHeight="1" thickTop="1" thickBot="1">
      <c r="A84" s="342"/>
      <c r="B84" s="332">
        <f t="shared" si="8"/>
        <v>68</v>
      </c>
      <c r="C84" s="343" t="s">
        <v>122</v>
      </c>
      <c r="D84" s="325" t="s">
        <v>26</v>
      </c>
      <c r="E84" s="344">
        <v>35744</v>
      </c>
      <c r="F84" s="326">
        <v>43980</v>
      </c>
      <c r="G84" s="327">
        <v>5.87</v>
      </c>
      <c r="H84" s="333">
        <v>104.29600000000001</v>
      </c>
      <c r="I84" s="333">
        <v>105.73399999999999</v>
      </c>
      <c r="J84" s="333">
        <v>105.748</v>
      </c>
      <c r="K84" s="41"/>
      <c r="L84" s="75"/>
      <c r="M84" s="42"/>
      <c r="N84" s="154"/>
    </row>
    <row r="85" spans="1:14" ht="16.5" customHeight="1" thickTop="1" thickBot="1">
      <c r="B85" s="332">
        <f t="shared" si="8"/>
        <v>69</v>
      </c>
      <c r="C85" s="345" t="s">
        <v>123</v>
      </c>
      <c r="D85" s="56" t="s">
        <v>43</v>
      </c>
      <c r="E85" s="326">
        <v>39604</v>
      </c>
      <c r="F85" s="338">
        <v>43981</v>
      </c>
      <c r="G85" s="346">
        <v>3.8159999999999998</v>
      </c>
      <c r="H85" s="333">
        <v>106.815</v>
      </c>
      <c r="I85" s="333">
        <v>108.02200000000001</v>
      </c>
      <c r="J85" s="333">
        <v>108.033</v>
      </c>
      <c r="K85" s="8"/>
    </row>
    <row r="86" spans="1:14" ht="16.5" customHeight="1" thickTop="1" thickBot="1">
      <c r="B86" s="332">
        <f t="shared" si="8"/>
        <v>70</v>
      </c>
      <c r="C86" s="334" t="s">
        <v>124</v>
      </c>
      <c r="D86" s="56" t="s">
        <v>16</v>
      </c>
      <c r="E86" s="326">
        <v>35481</v>
      </c>
      <c r="F86" s="326">
        <v>43969</v>
      </c>
      <c r="G86" s="327">
        <v>5.93</v>
      </c>
      <c r="H86" s="234">
        <v>104.496</v>
      </c>
      <c r="I86" s="234">
        <v>106.11199999999999</v>
      </c>
      <c r="J86" s="234">
        <v>106.128</v>
      </c>
      <c r="K86" s="41"/>
      <c r="L86" s="75"/>
      <c r="M86" s="42"/>
      <c r="N86" s="180"/>
    </row>
    <row r="87" spans="1:14" ht="16.5" customHeight="1" thickTop="1" thickBot="1">
      <c r="B87" s="348">
        <f t="shared" si="8"/>
        <v>71</v>
      </c>
      <c r="C87" s="349" t="s">
        <v>125</v>
      </c>
      <c r="D87" s="350" t="s">
        <v>36</v>
      </c>
      <c r="E87" s="351">
        <v>39706</v>
      </c>
      <c r="F87" s="352">
        <v>43980</v>
      </c>
      <c r="G87" s="353">
        <v>5.4509999999999996</v>
      </c>
      <c r="H87" s="354">
        <v>104.15300000000001</v>
      </c>
      <c r="I87" s="354">
        <v>105.52200000000001</v>
      </c>
      <c r="J87" s="354">
        <v>105.55500000000001</v>
      </c>
      <c r="K87" s="41"/>
      <c r="L87" s="75"/>
      <c r="M87" s="42"/>
      <c r="N87" s="180"/>
    </row>
    <row r="88" spans="1:14" ht="16.5" customHeight="1" thickTop="1" thickBot="1">
      <c r="B88" s="355">
        <f t="shared" si="8"/>
        <v>72</v>
      </c>
      <c r="C88" s="356" t="s">
        <v>126</v>
      </c>
      <c r="D88" s="216" t="s">
        <v>10</v>
      </c>
      <c r="E88" s="357">
        <v>38565</v>
      </c>
      <c r="F88" s="357">
        <v>43980</v>
      </c>
      <c r="G88" s="358">
        <v>4.1909999999999998</v>
      </c>
      <c r="H88" s="359">
        <v>107.259</v>
      </c>
      <c r="I88" s="359">
        <v>108.58499999999999</v>
      </c>
      <c r="J88" s="359">
        <v>108.59699999999999</v>
      </c>
      <c r="K88" s="41"/>
      <c r="L88" s="75"/>
      <c r="M88" s="42"/>
      <c r="N88" s="95"/>
    </row>
    <row r="89" spans="1:14" ht="16.5" customHeight="1" thickTop="1" thickBot="1">
      <c r="B89" s="360">
        <f t="shared" si="8"/>
        <v>73</v>
      </c>
      <c r="C89" s="361" t="s">
        <v>127</v>
      </c>
      <c r="D89" s="362" t="s">
        <v>14</v>
      </c>
      <c r="E89" s="363">
        <v>34288</v>
      </c>
      <c r="F89" s="364">
        <v>43962</v>
      </c>
      <c r="G89" s="365">
        <v>4.1669999999999998</v>
      </c>
      <c r="H89" s="366">
        <v>103.224</v>
      </c>
      <c r="I89" s="366">
        <v>104.373</v>
      </c>
      <c r="J89" s="366">
        <v>104.38500000000001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128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8">
        <v>74</v>
      </c>
      <c r="C91" s="369" t="s">
        <v>129</v>
      </c>
      <c r="D91" s="186" t="s">
        <v>55</v>
      </c>
      <c r="E91" s="370">
        <v>39762</v>
      </c>
      <c r="F91" s="371">
        <v>43966</v>
      </c>
      <c r="G91" s="346">
        <v>3.7890000000000001</v>
      </c>
      <c r="H91" s="40">
        <v>108.188</v>
      </c>
      <c r="I91" s="40">
        <v>109.596</v>
      </c>
      <c r="J91" s="40">
        <v>109.60899999999999</v>
      </c>
      <c r="K91" s="8"/>
      <c r="L91" s="372"/>
      <c r="M91" s="9"/>
      <c r="N91" s="367"/>
    </row>
    <row r="92" spans="1:14" ht="16.5" customHeight="1" thickTop="1" thickBot="1">
      <c r="B92" s="368">
        <f t="shared" ref="B92:B93" si="9">B91+1</f>
        <v>75</v>
      </c>
      <c r="C92" s="373" t="s">
        <v>130</v>
      </c>
      <c r="D92" s="374" t="s">
        <v>131</v>
      </c>
      <c r="E92" s="375">
        <v>40543</v>
      </c>
      <c r="F92" s="351">
        <v>43980</v>
      </c>
      <c r="G92" s="376">
        <v>5.8769999999999998</v>
      </c>
      <c r="H92" s="234">
        <v>105.789</v>
      </c>
      <c r="I92" s="377">
        <v>107.61199999999999</v>
      </c>
      <c r="J92" s="377">
        <v>107.63</v>
      </c>
      <c r="K92" s="41"/>
      <c r="L92" s="75"/>
      <c r="M92" s="42"/>
      <c r="N92" s="180"/>
    </row>
    <row r="93" spans="1:14" ht="16.5" customHeight="1" thickTop="1" thickBot="1">
      <c r="B93" s="378">
        <f t="shared" si="9"/>
        <v>76</v>
      </c>
      <c r="C93" s="379" t="s">
        <v>132</v>
      </c>
      <c r="D93" s="380" t="s">
        <v>16</v>
      </c>
      <c r="E93" s="381">
        <v>42024</v>
      </c>
      <c r="F93" s="382">
        <v>43980</v>
      </c>
      <c r="G93" s="383">
        <v>4.827</v>
      </c>
      <c r="H93" s="384">
        <v>107.316</v>
      </c>
      <c r="I93" s="385">
        <v>108.90900000000001</v>
      </c>
      <c r="J93" s="385">
        <v>108.925</v>
      </c>
      <c r="K93" s="41"/>
      <c r="L93" s="75"/>
      <c r="M93" s="42"/>
      <c r="N93" s="180"/>
    </row>
    <row r="94" spans="1:14" s="9" customFormat="1" ht="16.5" customHeight="1" thickTop="1" thickBot="1">
      <c r="A94" s="11"/>
      <c r="B94" s="30" t="s">
        <v>133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5"/>
    </row>
    <row r="95" spans="1:14" s="9" customFormat="1" ht="16.5" customHeight="1" thickTop="1" thickBot="1">
      <c r="A95" s="11"/>
      <c r="B95" s="387">
        <v>77</v>
      </c>
      <c r="C95" s="388" t="s">
        <v>134</v>
      </c>
      <c r="D95" s="389" t="s">
        <v>131</v>
      </c>
      <c r="E95" s="390">
        <v>43350</v>
      </c>
      <c r="F95" s="391">
        <v>43980</v>
      </c>
      <c r="G95" s="392">
        <v>8.5890000000000004</v>
      </c>
      <c r="H95" s="393">
        <v>111.81100000000001</v>
      </c>
      <c r="I95" s="393">
        <v>114.259</v>
      </c>
      <c r="J95" s="393">
        <v>114.511</v>
      </c>
      <c r="K95" s="41"/>
      <c r="L95" s="75"/>
      <c r="M95" s="42"/>
      <c r="N95" s="347"/>
    </row>
    <row r="96" spans="1:14" s="9" customFormat="1" ht="15" customHeight="1" thickTop="1" thickBot="1">
      <c r="A96" s="394"/>
      <c r="B96" s="395" t="s">
        <v>135</v>
      </c>
      <c r="C96" s="396"/>
      <c r="D96" s="396"/>
      <c r="E96" s="396"/>
      <c r="F96" s="396"/>
      <c r="G96" s="396"/>
      <c r="H96" s="396"/>
      <c r="I96" s="396"/>
      <c r="J96" s="396"/>
      <c r="K96" s="397"/>
      <c r="L96" s="42"/>
      <c r="M96" s="147"/>
      <c r="N96" s="42"/>
    </row>
    <row r="97" spans="1:14" s="9" customFormat="1" ht="16.5" customHeight="1" thickTop="1" thickBot="1">
      <c r="A97" s="11"/>
      <c r="B97" s="398">
        <v>78</v>
      </c>
      <c r="C97" s="399" t="s">
        <v>136</v>
      </c>
      <c r="D97" s="400" t="s">
        <v>30</v>
      </c>
      <c r="E97" s="401">
        <v>34561</v>
      </c>
      <c r="F97" s="402">
        <v>43942</v>
      </c>
      <c r="G97" s="403">
        <v>1.3979999999999999</v>
      </c>
      <c r="H97" s="40">
        <v>63.588999999999999</v>
      </c>
      <c r="I97" s="40">
        <v>63.454000000000001</v>
      </c>
      <c r="J97" s="40">
        <v>63.448999999999998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48">
        <f>B97+1</f>
        <v>79</v>
      </c>
      <c r="C98" s="324" t="s">
        <v>137</v>
      </c>
      <c r="D98" s="404" t="s">
        <v>40</v>
      </c>
      <c r="E98" s="405">
        <v>105.764</v>
      </c>
      <c r="F98" s="326">
        <v>43980</v>
      </c>
      <c r="G98" s="327">
        <v>1.4319999999999999</v>
      </c>
      <c r="H98" s="50">
        <v>91.816000000000003</v>
      </c>
      <c r="I98" s="50">
        <v>91.593000000000004</v>
      </c>
      <c r="J98" s="50">
        <v>91.27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6">
        <f t="shared" ref="B99:B103" si="10">B98+1</f>
        <v>80</v>
      </c>
      <c r="C99" s="324" t="s">
        <v>138</v>
      </c>
      <c r="D99" s="404" t="s">
        <v>113</v>
      </c>
      <c r="E99" s="405">
        <v>36367</v>
      </c>
      <c r="F99" s="326">
        <v>44291</v>
      </c>
      <c r="G99" s="327">
        <v>0.73</v>
      </c>
      <c r="H99" s="50">
        <v>18.327999999999999</v>
      </c>
      <c r="I99" s="50">
        <v>17.632999999999999</v>
      </c>
      <c r="J99" s="50">
        <v>17.623999999999999</v>
      </c>
      <c r="K99" s="50"/>
      <c r="L99" s="377"/>
      <c r="M99" s="50"/>
      <c r="N99" s="407"/>
    </row>
    <row r="100" spans="1:14" s="9" customFormat="1" ht="16.5" customHeight="1" thickTop="1" thickBot="1">
      <c r="A100" s="11"/>
      <c r="B100" s="348">
        <f t="shared" si="10"/>
        <v>81</v>
      </c>
      <c r="C100" s="324" t="s">
        <v>139</v>
      </c>
      <c r="D100" s="404" t="s">
        <v>119</v>
      </c>
      <c r="E100" s="405">
        <v>36857</v>
      </c>
      <c r="F100" s="326">
        <v>44281</v>
      </c>
      <c r="G100" s="327">
        <v>5.2160000000000002</v>
      </c>
      <c r="H100" s="50">
        <v>279.68200000000002</v>
      </c>
      <c r="I100" s="50">
        <v>286.07600000000002</v>
      </c>
      <c r="J100" s="50">
        <v>285.69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6">
        <f t="shared" si="10"/>
        <v>82</v>
      </c>
      <c r="C101" s="324" t="s">
        <v>140</v>
      </c>
      <c r="D101" s="325" t="s">
        <v>43</v>
      </c>
      <c r="E101" s="405">
        <v>38777</v>
      </c>
      <c r="F101" s="326">
        <v>43980</v>
      </c>
      <c r="G101" s="327">
        <v>40.290999999999997</v>
      </c>
      <c r="H101" s="50">
        <v>2222.7339999999999</v>
      </c>
      <c r="I101" s="50">
        <v>2234.3670000000002</v>
      </c>
      <c r="J101" s="50">
        <v>2230.4960000000001</v>
      </c>
      <c r="K101" s="110"/>
      <c r="M101" s="43"/>
      <c r="N101" s="42"/>
    </row>
    <row r="102" spans="1:14" s="9" customFormat="1" ht="17.25" customHeight="1" thickTop="1" thickBot="1">
      <c r="A102" s="11"/>
      <c r="B102" s="406">
        <f t="shared" si="10"/>
        <v>83</v>
      </c>
      <c r="C102" s="324" t="s">
        <v>141</v>
      </c>
      <c r="D102" s="56" t="s">
        <v>16</v>
      </c>
      <c r="E102" s="405">
        <v>34423</v>
      </c>
      <c r="F102" s="326">
        <v>43964</v>
      </c>
      <c r="G102" s="327">
        <v>3.0910000000000002</v>
      </c>
      <c r="H102" s="407">
        <v>75.191000000000003</v>
      </c>
      <c r="I102" s="407">
        <v>72.847999999999999</v>
      </c>
      <c r="J102" s="407">
        <v>72.555000000000007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48">
        <f t="shared" si="10"/>
        <v>84</v>
      </c>
      <c r="C103" s="324" t="s">
        <v>142</v>
      </c>
      <c r="D103" s="56" t="s">
        <v>16</v>
      </c>
      <c r="E103" s="405">
        <v>34731</v>
      </c>
      <c r="F103" s="326">
        <v>43963</v>
      </c>
      <c r="G103" s="327">
        <v>2.2879999999999998</v>
      </c>
      <c r="H103" s="407">
        <v>56.835999999999999</v>
      </c>
      <c r="I103" s="407">
        <v>56.701999999999998</v>
      </c>
      <c r="J103" s="407">
        <v>56.628999999999998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23">
        <f>B103+1</f>
        <v>85</v>
      </c>
      <c r="C104" s="408" t="s">
        <v>143</v>
      </c>
      <c r="D104" s="409" t="s">
        <v>14</v>
      </c>
      <c r="E104" s="410">
        <v>36297</v>
      </c>
      <c r="F104" s="351">
        <v>43962</v>
      </c>
      <c r="G104" s="411">
        <v>0.76100000000000001</v>
      </c>
      <c r="H104" s="412">
        <v>108.247</v>
      </c>
      <c r="I104" s="412">
        <v>105.926</v>
      </c>
      <c r="J104" s="412">
        <v>105.90900000000001</v>
      </c>
      <c r="K104" s="413"/>
      <c r="L104" s="414"/>
      <c r="M104" s="43"/>
      <c r="N104" s="414"/>
    </row>
    <row r="105" spans="1:14" s="9" customFormat="1" ht="18" customHeight="1" thickTop="1" thickBot="1">
      <c r="A105" s="11"/>
      <c r="B105" s="30" t="s">
        <v>144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5"/>
    </row>
    <row r="106" spans="1:14" s="9" customFormat="1" ht="16.5" customHeight="1" thickTop="1" thickBot="1">
      <c r="A106" s="11"/>
      <c r="B106" s="415">
        <f>B104+1</f>
        <v>86</v>
      </c>
      <c r="C106" s="416" t="s">
        <v>145</v>
      </c>
      <c r="D106" s="417" t="s">
        <v>30</v>
      </c>
      <c r="E106" s="418">
        <v>1867429</v>
      </c>
      <c r="F106" s="326">
        <v>43956</v>
      </c>
      <c r="G106" s="419">
        <v>0.32300000000000001</v>
      </c>
      <c r="H106" s="420">
        <v>11.629</v>
      </c>
      <c r="I106" s="421">
        <v>11.696999999999999</v>
      </c>
      <c r="J106" s="421">
        <v>11.708</v>
      </c>
      <c r="K106" s="41"/>
      <c r="L106" s="75"/>
      <c r="M106" s="42"/>
      <c r="N106" s="111"/>
    </row>
    <row r="107" spans="1:14" s="9" customFormat="1" ht="17.25" customHeight="1" thickTop="1" thickBot="1">
      <c r="A107" s="422"/>
      <c r="B107" s="415">
        <f>B106+1</f>
        <v>87</v>
      </c>
      <c r="C107" s="416" t="s">
        <v>146</v>
      </c>
      <c r="D107" s="417" t="s">
        <v>30</v>
      </c>
      <c r="E107" s="418">
        <v>39084</v>
      </c>
      <c r="F107" s="326">
        <v>43956</v>
      </c>
      <c r="G107" s="419">
        <v>0.28899999999999998</v>
      </c>
      <c r="H107" s="423">
        <v>13.786</v>
      </c>
      <c r="I107" s="423">
        <v>14.141999999999999</v>
      </c>
      <c r="J107" s="423">
        <v>14.1</v>
      </c>
      <c r="K107" s="41"/>
      <c r="L107" s="75"/>
      <c r="M107" s="42"/>
      <c r="N107" s="111"/>
    </row>
    <row r="108" spans="1:14" s="9" customFormat="1" ht="16.5" customHeight="1" thickTop="1" thickBot="1">
      <c r="A108" s="11"/>
      <c r="B108" s="415">
        <f t="shared" ref="B108:B119" si="11">B107+1</f>
        <v>88</v>
      </c>
      <c r="C108" s="424" t="s">
        <v>147</v>
      </c>
      <c r="D108" s="425" t="s">
        <v>105</v>
      </c>
      <c r="E108" s="418">
        <v>39994</v>
      </c>
      <c r="F108" s="326">
        <v>43969</v>
      </c>
      <c r="G108" s="419">
        <v>0.39700000000000002</v>
      </c>
      <c r="H108" s="423">
        <v>15.164999999999999</v>
      </c>
      <c r="I108" s="423">
        <v>15.537000000000001</v>
      </c>
      <c r="J108" s="423">
        <v>15.513999999999999</v>
      </c>
      <c r="K108" s="41"/>
      <c r="L108" s="75"/>
      <c r="M108" s="42"/>
      <c r="N108" s="111"/>
    </row>
    <row r="109" spans="1:14" s="9" customFormat="1" ht="15.75" customHeight="1" thickTop="1" thickBot="1">
      <c r="A109" s="11"/>
      <c r="B109" s="415">
        <f t="shared" si="11"/>
        <v>89</v>
      </c>
      <c r="C109" s="424" t="s">
        <v>148</v>
      </c>
      <c r="D109" s="417" t="s">
        <v>105</v>
      </c>
      <c r="E109" s="418">
        <v>40848</v>
      </c>
      <c r="F109" s="326">
        <v>43969</v>
      </c>
      <c r="G109" s="419">
        <v>0.46899999999999997</v>
      </c>
      <c r="H109" s="423">
        <v>13.507999999999999</v>
      </c>
      <c r="I109" s="423">
        <v>13.77</v>
      </c>
      <c r="J109" s="423">
        <v>13.746</v>
      </c>
      <c r="K109" s="41"/>
      <c r="L109" s="75"/>
      <c r="M109" s="42"/>
      <c r="N109" s="111"/>
    </row>
    <row r="110" spans="1:14" s="9" customFormat="1" ht="16.5" customHeight="1" thickTop="1" thickBot="1">
      <c r="A110" s="11"/>
      <c r="B110" s="415">
        <f t="shared" si="11"/>
        <v>90</v>
      </c>
      <c r="C110" s="426" t="s">
        <v>149</v>
      </c>
      <c r="D110" s="425" t="s">
        <v>40</v>
      </c>
      <c r="E110" s="418">
        <v>39175</v>
      </c>
      <c r="F110" s="326">
        <v>43980</v>
      </c>
      <c r="G110" s="419">
        <v>6.1740000000000004</v>
      </c>
      <c r="H110" s="423">
        <v>149.845</v>
      </c>
      <c r="I110" s="423">
        <v>148.00700000000001</v>
      </c>
      <c r="J110" s="423">
        <v>147.55000000000001</v>
      </c>
      <c r="K110" s="41"/>
      <c r="L110" s="427"/>
      <c r="M110" s="42"/>
      <c r="N110" s="111"/>
    </row>
    <row r="111" spans="1:14" s="106" customFormat="1" ht="15" customHeight="1" thickTop="1" thickBot="1">
      <c r="B111" s="415">
        <f t="shared" si="11"/>
        <v>91</v>
      </c>
      <c r="C111" s="428" t="s">
        <v>150</v>
      </c>
      <c r="D111" s="429" t="s">
        <v>34</v>
      </c>
      <c r="E111" s="418">
        <v>40708</v>
      </c>
      <c r="F111" s="326">
        <v>43979</v>
      </c>
      <c r="G111" s="430">
        <v>0.04</v>
      </c>
      <c r="H111" s="431">
        <v>9.234</v>
      </c>
      <c r="I111" s="431">
        <v>9.3330000000000002</v>
      </c>
      <c r="J111" s="431">
        <v>9.3130000000000006</v>
      </c>
      <c r="K111" s="41"/>
      <c r="L111" s="75"/>
      <c r="M111" s="42"/>
      <c r="N111" s="111"/>
    </row>
    <row r="112" spans="1:14" ht="16.5" customHeight="1" thickTop="1" thickBot="1">
      <c r="B112" s="415">
        <f t="shared" si="11"/>
        <v>92</v>
      </c>
      <c r="C112" s="220" t="s">
        <v>151</v>
      </c>
      <c r="D112" s="56" t="s">
        <v>16</v>
      </c>
      <c r="E112" s="418">
        <v>39699</v>
      </c>
      <c r="F112" s="326">
        <v>43979</v>
      </c>
      <c r="G112" s="430">
        <v>5.6920000000000002</v>
      </c>
      <c r="H112" s="354">
        <v>9.0589999999999993</v>
      </c>
      <c r="I112" s="354">
        <v>100.425</v>
      </c>
      <c r="J112" s="354">
        <v>99.578999999999994</v>
      </c>
      <c r="K112" s="41"/>
      <c r="L112" s="75"/>
      <c r="M112" s="42"/>
      <c r="N112" s="111"/>
    </row>
    <row r="113" spans="1:14" ht="16.5" customHeight="1" thickTop="1" thickBot="1">
      <c r="B113" s="415">
        <f t="shared" si="11"/>
        <v>93</v>
      </c>
      <c r="C113" s="424" t="s">
        <v>152</v>
      </c>
      <c r="D113" s="432" t="s">
        <v>36</v>
      </c>
      <c r="E113" s="418">
        <v>40725</v>
      </c>
      <c r="F113" s="433">
        <v>43955</v>
      </c>
      <c r="G113" s="411">
        <v>0.60499999999999998</v>
      </c>
      <c r="H113" s="423">
        <v>77.257999999999996</v>
      </c>
      <c r="I113" s="423">
        <v>75.878</v>
      </c>
      <c r="J113" s="423">
        <v>75.430999999999997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15">
        <f t="shared" si="11"/>
        <v>94</v>
      </c>
      <c r="C114" s="424" t="s">
        <v>153</v>
      </c>
      <c r="D114" s="432" t="s">
        <v>36</v>
      </c>
      <c r="E114" s="434">
        <v>40725</v>
      </c>
      <c r="F114" s="433">
        <v>43250</v>
      </c>
      <c r="G114" s="435">
        <v>0.59899999999999998</v>
      </c>
      <c r="H114" s="431">
        <v>76.965999999999994</v>
      </c>
      <c r="I114" s="431">
        <v>76.162000000000006</v>
      </c>
      <c r="J114" s="431">
        <v>75.775000000000006</v>
      </c>
      <c r="K114" s="41"/>
      <c r="L114" s="42"/>
      <c r="M114" s="43"/>
      <c r="N114" s="42"/>
    </row>
    <row r="115" spans="1:14" s="106" customFormat="1" ht="16.5" customHeight="1" thickTop="1" thickBot="1">
      <c r="B115" s="415">
        <f t="shared" si="11"/>
        <v>95</v>
      </c>
      <c r="C115" s="436" t="s">
        <v>154</v>
      </c>
      <c r="D115" s="437" t="s">
        <v>38</v>
      </c>
      <c r="E115" s="438">
        <v>40910</v>
      </c>
      <c r="F115" s="326">
        <v>43980</v>
      </c>
      <c r="G115" s="439">
        <v>3.9009999999999998</v>
      </c>
      <c r="H115" s="431">
        <v>99.850999999999999</v>
      </c>
      <c r="I115" s="431">
        <v>101.166</v>
      </c>
      <c r="J115" s="431">
        <v>101.042</v>
      </c>
      <c r="K115" s="440"/>
      <c r="L115" s="441"/>
      <c r="M115" s="442"/>
      <c r="N115" s="443"/>
    </row>
    <row r="116" spans="1:14" ht="16.5" customHeight="1" thickTop="1" thickBot="1">
      <c r="B116" s="415">
        <f t="shared" si="11"/>
        <v>96</v>
      </c>
      <c r="C116" s="424" t="s">
        <v>155</v>
      </c>
      <c r="D116" s="417" t="s">
        <v>14</v>
      </c>
      <c r="E116" s="418">
        <v>41904</v>
      </c>
      <c r="F116" s="433">
        <v>43929</v>
      </c>
      <c r="G116" s="411">
        <v>1.83</v>
      </c>
      <c r="H116" s="423">
        <v>89.948999999999998</v>
      </c>
      <c r="I116" s="423">
        <v>90.361999999999995</v>
      </c>
      <c r="J116" s="423">
        <v>90.216999999999999</v>
      </c>
      <c r="K116" s="41"/>
      <c r="L116" s="42"/>
      <c r="M116" s="43"/>
      <c r="N116" s="42"/>
    </row>
    <row r="117" spans="1:14" s="106" customFormat="1" ht="16.5" customHeight="1" thickTop="1">
      <c r="B117" s="415">
        <f t="shared" si="11"/>
        <v>97</v>
      </c>
      <c r="C117" s="436" t="s">
        <v>156</v>
      </c>
      <c r="D117" s="437" t="s">
        <v>34</v>
      </c>
      <c r="E117" s="444">
        <v>42741</v>
      </c>
      <c r="F117" s="326" t="s">
        <v>157</v>
      </c>
      <c r="G117" s="439" t="s">
        <v>157</v>
      </c>
      <c r="H117" s="423">
        <v>10.141</v>
      </c>
      <c r="I117" s="423">
        <v>10.044</v>
      </c>
      <c r="J117" s="423">
        <v>9.98</v>
      </c>
      <c r="K117" s="440"/>
      <c r="L117" s="441"/>
      <c r="M117" s="442"/>
      <c r="N117" s="443"/>
    </row>
    <row r="118" spans="1:14" ht="16.5" customHeight="1" thickBot="1">
      <c r="B118" s="415">
        <f t="shared" si="11"/>
        <v>98</v>
      </c>
      <c r="C118" s="445" t="s">
        <v>158</v>
      </c>
      <c r="D118" s="341" t="s">
        <v>26</v>
      </c>
      <c r="E118" s="221">
        <v>43087</v>
      </c>
      <c r="F118" s="446">
        <v>44231</v>
      </c>
      <c r="G118" s="447">
        <v>1.4510000000000001</v>
      </c>
      <c r="H118" s="423">
        <v>96.667000000000002</v>
      </c>
      <c r="I118" s="423">
        <v>96.977999999999994</v>
      </c>
      <c r="J118" s="423">
        <v>96.570999999999998</v>
      </c>
      <c r="K118" s="448"/>
      <c r="L118" s="449"/>
      <c r="M118" s="450"/>
      <c r="N118" s="449"/>
    </row>
    <row r="119" spans="1:14" ht="16.5" customHeight="1" thickBot="1">
      <c r="B119" s="451">
        <f t="shared" si="11"/>
        <v>99</v>
      </c>
      <c r="C119" s="452" t="s">
        <v>159</v>
      </c>
      <c r="D119" s="280" t="s">
        <v>12</v>
      </c>
      <c r="E119" s="364">
        <v>39097</v>
      </c>
      <c r="F119" s="453">
        <v>43942</v>
      </c>
      <c r="G119" s="454">
        <v>3.51</v>
      </c>
      <c r="H119" s="455">
        <v>140.96799999999999</v>
      </c>
      <c r="I119" s="455">
        <v>144.404</v>
      </c>
      <c r="J119" s="455">
        <v>144.37</v>
      </c>
      <c r="K119" s="456"/>
      <c r="L119" s="449"/>
      <c r="M119" s="450"/>
      <c r="N119" s="449"/>
    </row>
    <row r="120" spans="1:14" ht="13.5" customHeight="1" thickTop="1" thickBot="1">
      <c r="B120" s="457" t="s">
        <v>160</v>
      </c>
      <c r="C120" s="93"/>
      <c r="D120" s="93"/>
      <c r="E120" s="93"/>
      <c r="F120" s="93"/>
      <c r="G120" s="93"/>
      <c r="H120" s="93"/>
      <c r="I120" s="93"/>
      <c r="J120" s="224"/>
      <c r="K120" s="458"/>
      <c r="M120" s="225"/>
    </row>
    <row r="121" spans="1:14" ht="16.5" customHeight="1" thickTop="1" thickBot="1">
      <c r="B121" s="459">
        <f>+B119+1</f>
        <v>100</v>
      </c>
      <c r="C121" s="460" t="s">
        <v>161</v>
      </c>
      <c r="D121" s="461" t="s">
        <v>24</v>
      </c>
      <c r="E121" s="462">
        <v>40630</v>
      </c>
      <c r="F121" s="462">
        <v>43980</v>
      </c>
      <c r="G121" s="447">
        <v>1.325</v>
      </c>
      <c r="H121" s="151">
        <v>98.185000000000002</v>
      </c>
      <c r="I121" s="463">
        <v>102.494</v>
      </c>
      <c r="J121" s="463">
        <v>102.542</v>
      </c>
      <c r="K121" s="250" t="s">
        <v>84</v>
      </c>
      <c r="M121" s="232">
        <f>+(J121-I121)/I121</f>
        <v>4.6832009678617108E-4</v>
      </c>
    </row>
    <row r="122" spans="1:14" s="9" customFormat="1" ht="16.5" customHeight="1" thickTop="1" thickBot="1">
      <c r="A122" s="11"/>
      <c r="B122" s="459">
        <f>B121+1</f>
        <v>101</v>
      </c>
      <c r="C122" s="464" t="s">
        <v>162</v>
      </c>
      <c r="D122" s="432" t="s">
        <v>163</v>
      </c>
      <c r="E122" s="465">
        <v>40543</v>
      </c>
      <c r="F122" s="462">
        <v>43980</v>
      </c>
      <c r="G122" s="466">
        <v>0.69499999999999995</v>
      </c>
      <c r="H122" s="91">
        <v>115.85599999999999</v>
      </c>
      <c r="I122" s="91">
        <v>117.923</v>
      </c>
      <c r="J122" s="91">
        <v>117.023</v>
      </c>
      <c r="K122" s="231" t="s">
        <v>73</v>
      </c>
      <c r="M122" s="232" t="e">
        <f>+(#REF!-I122)/I122</f>
        <v>#REF!</v>
      </c>
    </row>
    <row r="123" spans="1:14" s="9" customFormat="1" ht="16.5" customHeight="1" thickTop="1" thickBot="1">
      <c r="A123" s="11"/>
      <c r="B123" s="459">
        <f t="shared" ref="B123:B137" si="12">B122+1</f>
        <v>102</v>
      </c>
      <c r="C123" s="424" t="s">
        <v>164</v>
      </c>
      <c r="D123" s="467" t="s">
        <v>163</v>
      </c>
      <c r="E123" s="434">
        <v>40543</v>
      </c>
      <c r="F123" s="462">
        <v>43245</v>
      </c>
      <c r="G123" s="468">
        <v>0.83299999999999996</v>
      </c>
      <c r="H123" s="469">
        <v>116.654</v>
      </c>
      <c r="I123" s="469">
        <v>120.044</v>
      </c>
      <c r="J123" s="469">
        <v>118.67100000000001</v>
      </c>
      <c r="K123" s="231" t="s">
        <v>73</v>
      </c>
      <c r="M123" s="232">
        <f t="shared" ref="M123:M128" si="13">+(J123-I123)/I123</f>
        <v>-1.1437472926593504E-2</v>
      </c>
    </row>
    <row r="124" spans="1:14" s="9" customFormat="1" ht="17.25" customHeight="1" thickTop="1" thickBot="1">
      <c r="A124" s="11"/>
      <c r="B124" s="459">
        <f t="shared" si="12"/>
        <v>103</v>
      </c>
      <c r="C124" s="470" t="s">
        <v>165</v>
      </c>
      <c r="D124" s="417" t="s">
        <v>20</v>
      </c>
      <c r="E124" s="434">
        <v>38671</v>
      </c>
      <c r="F124" s="462">
        <v>43969</v>
      </c>
      <c r="G124" s="466">
        <v>4.0919999999999996</v>
      </c>
      <c r="H124" s="471">
        <v>189.9</v>
      </c>
      <c r="I124" s="471">
        <v>196.97900000000001</v>
      </c>
      <c r="J124" s="471">
        <v>196.60900000000001</v>
      </c>
      <c r="K124" s="236" t="s">
        <v>75</v>
      </c>
      <c r="M124" s="232">
        <f t="shared" si="13"/>
        <v>-1.8783728214683013E-3</v>
      </c>
    </row>
    <row r="125" spans="1:14" s="9" customFormat="1" ht="16.5" customHeight="1" thickTop="1" thickBot="1">
      <c r="A125" s="11"/>
      <c r="B125" s="459">
        <f t="shared" si="12"/>
        <v>104</v>
      </c>
      <c r="C125" s="470" t="s">
        <v>166</v>
      </c>
      <c r="D125" s="417" t="s">
        <v>20</v>
      </c>
      <c r="E125" s="434">
        <v>38671</v>
      </c>
      <c r="F125" s="462">
        <v>43969</v>
      </c>
      <c r="G125" s="472">
        <v>3.5430000000000001</v>
      </c>
      <c r="H125" s="469">
        <v>174.32</v>
      </c>
      <c r="I125" s="473">
        <v>179.92699999999999</v>
      </c>
      <c r="J125" s="473">
        <v>179.76900000000001</v>
      </c>
      <c r="K125" s="152" t="s">
        <v>75</v>
      </c>
      <c r="L125" s="42"/>
      <c r="M125" s="43">
        <f t="shared" si="13"/>
        <v>-8.781339098633726E-4</v>
      </c>
      <c r="N125" s="42"/>
    </row>
    <row r="126" spans="1:14" s="9" customFormat="1" ht="16.5" customHeight="1" thickTop="1" thickBot="1">
      <c r="A126" s="11"/>
      <c r="B126" s="459">
        <f t="shared" si="12"/>
        <v>105</v>
      </c>
      <c r="C126" s="474" t="s">
        <v>167</v>
      </c>
      <c r="D126" s="475" t="s">
        <v>20</v>
      </c>
      <c r="E126" s="476">
        <v>38671</v>
      </c>
      <c r="F126" s="462">
        <v>43969</v>
      </c>
      <c r="G126" s="472">
        <v>4.3760000000000003</v>
      </c>
      <c r="H126" s="469">
        <v>166.989</v>
      </c>
      <c r="I126" s="473">
        <v>172.56800000000001</v>
      </c>
      <c r="J126" s="473">
        <v>171.989</v>
      </c>
      <c r="K126" s="152" t="s">
        <v>75</v>
      </c>
      <c r="L126" s="42"/>
      <c r="M126" s="43">
        <f t="shared" si="13"/>
        <v>-3.3551991099161358E-3</v>
      </c>
      <c r="N126" s="42"/>
    </row>
    <row r="127" spans="1:14" s="9" customFormat="1" ht="16.5" customHeight="1" thickTop="1" thickBot="1">
      <c r="A127" s="11"/>
      <c r="B127" s="459">
        <f t="shared" si="12"/>
        <v>106</v>
      </c>
      <c r="C127" s="477" t="s">
        <v>168</v>
      </c>
      <c r="D127" s="475" t="s">
        <v>20</v>
      </c>
      <c r="E127" s="476">
        <v>40014</v>
      </c>
      <c r="F127" s="462">
        <v>43969</v>
      </c>
      <c r="G127" s="478">
        <v>0.21299999999999999</v>
      </c>
      <c r="H127" s="469">
        <v>23.32</v>
      </c>
      <c r="I127" s="473">
        <v>23.785</v>
      </c>
      <c r="J127" s="473">
        <v>23.704999999999998</v>
      </c>
      <c r="K127" s="236" t="s">
        <v>75</v>
      </c>
      <c r="M127" s="232">
        <f t="shared" si="13"/>
        <v>-3.3634643682994262E-3</v>
      </c>
    </row>
    <row r="128" spans="1:14" s="9" customFormat="1" ht="16.5" customHeight="1" thickTop="1" thickBot="1">
      <c r="A128" s="11"/>
      <c r="B128" s="459">
        <f t="shared" si="12"/>
        <v>107</v>
      </c>
      <c r="C128" s="477" t="s">
        <v>169</v>
      </c>
      <c r="D128" s="475" t="s">
        <v>20</v>
      </c>
      <c r="E128" s="476">
        <v>40455</v>
      </c>
      <c r="F128" s="479" t="s">
        <v>170</v>
      </c>
      <c r="G128" s="478" t="s">
        <v>170</v>
      </c>
      <c r="H128" s="469">
        <v>140.70099999999999</v>
      </c>
      <c r="I128" s="473">
        <v>137.75299999999999</v>
      </c>
      <c r="J128" s="473">
        <v>136.75200000000001</v>
      </c>
      <c r="K128" s="236" t="s">
        <v>75</v>
      </c>
      <c r="M128" s="232">
        <f t="shared" si="13"/>
        <v>-7.2666294019003317E-3</v>
      </c>
    </row>
    <row r="129" spans="1:14" s="9" customFormat="1" ht="16.5" customHeight="1" thickTop="1" thickBot="1">
      <c r="A129" s="11"/>
      <c r="B129" s="459">
        <f t="shared" si="12"/>
        <v>108</v>
      </c>
      <c r="C129" s="477" t="s">
        <v>171</v>
      </c>
      <c r="D129" s="475" t="s">
        <v>172</v>
      </c>
      <c r="E129" s="476">
        <v>40240</v>
      </c>
      <c r="F129" s="480">
        <v>43978</v>
      </c>
      <c r="G129" s="478">
        <v>0.58299999999999996</v>
      </c>
      <c r="H129" s="481">
        <v>153.93299999999999</v>
      </c>
      <c r="I129" s="481">
        <v>156.518</v>
      </c>
      <c r="J129" s="481">
        <v>156.58099999999999</v>
      </c>
      <c r="K129" s="250" t="s">
        <v>84</v>
      </c>
      <c r="M129" s="232" t="e">
        <f>+(I129-#REF!)/#REF!</f>
        <v>#REF!</v>
      </c>
    </row>
    <row r="130" spans="1:14" s="9" customFormat="1" ht="16.5" customHeight="1" thickTop="1" thickBot="1">
      <c r="A130" s="11"/>
      <c r="B130" s="459">
        <f t="shared" si="12"/>
        <v>109</v>
      </c>
      <c r="C130" s="482" t="s">
        <v>173</v>
      </c>
      <c r="D130" s="483" t="s">
        <v>38</v>
      </c>
      <c r="E130" s="484">
        <v>40147</v>
      </c>
      <c r="F130" s="485">
        <v>43613</v>
      </c>
      <c r="G130" s="486">
        <v>80.346000000000004</v>
      </c>
      <c r="H130" s="487" t="s">
        <v>60</v>
      </c>
      <c r="I130" s="487" t="s">
        <v>60</v>
      </c>
      <c r="J130" s="487" t="s">
        <v>60</v>
      </c>
      <c r="K130" s="488" t="s">
        <v>75</v>
      </c>
      <c r="L130" s="489"/>
      <c r="M130" s="490" t="e">
        <f t="shared" ref="M130:M133" si="14">+(J130-I130)/I130</f>
        <v>#VALUE!</v>
      </c>
      <c r="N130" s="489"/>
    </row>
    <row r="131" spans="1:14" s="9" customFormat="1" ht="16.5" customHeight="1" thickTop="1">
      <c r="A131" s="11"/>
      <c r="B131" s="459">
        <f t="shared" si="12"/>
        <v>110</v>
      </c>
      <c r="C131" s="491" t="s">
        <v>174</v>
      </c>
      <c r="D131" s="492" t="s">
        <v>10</v>
      </c>
      <c r="E131" s="438">
        <v>42352</v>
      </c>
      <c r="F131" s="462">
        <v>43980</v>
      </c>
      <c r="G131" s="493">
        <v>202.36799999999999</v>
      </c>
      <c r="H131" s="469">
        <v>5414.1970000000001</v>
      </c>
      <c r="I131" s="469">
        <v>5404.8770000000004</v>
      </c>
      <c r="J131" s="469">
        <v>5352.03</v>
      </c>
      <c r="K131" s="236"/>
      <c r="M131" s="252">
        <f t="shared" si="14"/>
        <v>-9.7776508142554692E-3</v>
      </c>
    </row>
    <row r="132" spans="1:14" s="9" customFormat="1" ht="18" customHeight="1">
      <c r="A132" s="11"/>
      <c r="B132" s="459">
        <f t="shared" si="12"/>
        <v>111</v>
      </c>
      <c r="C132" s="494" t="s">
        <v>175</v>
      </c>
      <c r="D132" s="495" t="s">
        <v>34</v>
      </c>
      <c r="E132" s="496">
        <v>42580</v>
      </c>
      <c r="F132" s="497">
        <v>43979</v>
      </c>
      <c r="G132" s="498">
        <v>99.012</v>
      </c>
      <c r="H132" s="214">
        <v>5461.1639999999998</v>
      </c>
      <c r="I132" s="463">
        <v>5539.3919999999998</v>
      </c>
      <c r="J132" s="463">
        <v>5515.5069999999996</v>
      </c>
      <c r="K132" s="499"/>
      <c r="L132" s="500"/>
      <c r="M132" s="501">
        <f t="shared" si="14"/>
        <v>-4.3118450544753321E-3</v>
      </c>
      <c r="N132" s="500"/>
    </row>
    <row r="133" spans="1:14" s="9" customFormat="1" ht="16.5" customHeight="1">
      <c r="A133" s="11"/>
      <c r="B133" s="459">
        <f t="shared" si="12"/>
        <v>112</v>
      </c>
      <c r="C133" s="502" t="s">
        <v>176</v>
      </c>
      <c r="D133" s="461" t="s">
        <v>24</v>
      </c>
      <c r="E133" s="503">
        <v>42920</v>
      </c>
      <c r="F133" s="504">
        <v>43980</v>
      </c>
      <c r="G133" s="447">
        <v>3.2690000000000001</v>
      </c>
      <c r="H133" s="469">
        <v>85.641000000000005</v>
      </c>
      <c r="I133" s="473">
        <v>88.751000000000005</v>
      </c>
      <c r="J133" s="473">
        <v>88.754000000000005</v>
      </c>
      <c r="K133" s="505"/>
      <c r="L133" s="506"/>
      <c r="M133" s="507">
        <f t="shared" si="14"/>
        <v>3.3802436028891093E-5</v>
      </c>
      <c r="N133" s="506"/>
    </row>
    <row r="134" spans="1:14" s="9" customFormat="1" ht="16.5" customHeight="1">
      <c r="A134" s="11"/>
      <c r="B134" s="459">
        <f t="shared" si="12"/>
        <v>113</v>
      </c>
      <c r="C134" s="502" t="s">
        <v>177</v>
      </c>
      <c r="D134" s="492" t="s">
        <v>10</v>
      </c>
      <c r="E134" s="508">
        <v>43416</v>
      </c>
      <c r="F134" s="462">
        <v>43980</v>
      </c>
      <c r="G134" s="447">
        <v>246.76900000000001</v>
      </c>
      <c r="H134" s="471">
        <v>4570.3959999999997</v>
      </c>
      <c r="I134" s="509">
        <v>4555.7240000000002</v>
      </c>
      <c r="J134" s="509">
        <v>4534.808</v>
      </c>
      <c r="K134" s="510"/>
      <c r="L134" s="511"/>
      <c r="M134" s="512">
        <f>+(J134-I134)/I134</f>
        <v>-4.5911473126994014E-3</v>
      </c>
      <c r="N134" s="511"/>
    </row>
    <row r="135" spans="1:14" s="9" customFormat="1" ht="16.5" customHeight="1">
      <c r="A135" s="11"/>
      <c r="B135" s="415">
        <f t="shared" si="12"/>
        <v>114</v>
      </c>
      <c r="C135" s="491" t="s">
        <v>178</v>
      </c>
      <c r="D135" s="492" t="s">
        <v>119</v>
      </c>
      <c r="E135" s="503">
        <v>43507</v>
      </c>
      <c r="F135" s="513">
        <v>43949</v>
      </c>
      <c r="G135" s="346">
        <v>0.14299999999999999</v>
      </c>
      <c r="H135" s="469">
        <v>10.224</v>
      </c>
      <c r="I135" s="473">
        <v>10.377000000000001</v>
      </c>
      <c r="J135" s="473">
        <v>10.387</v>
      </c>
      <c r="K135" s="505"/>
      <c r="L135" s="506"/>
      <c r="M135" s="507">
        <f>+(J135-I135)/I135</f>
        <v>9.6366965404257358E-4</v>
      </c>
      <c r="N135" s="506"/>
    </row>
    <row r="136" spans="1:14" s="9" customFormat="1" ht="16.5" customHeight="1" thickBot="1">
      <c r="A136" s="11"/>
      <c r="B136" s="415">
        <f t="shared" si="12"/>
        <v>115</v>
      </c>
      <c r="C136" s="514" t="s">
        <v>179</v>
      </c>
      <c r="D136" s="515" t="s">
        <v>40</v>
      </c>
      <c r="E136" s="516">
        <v>39748</v>
      </c>
      <c r="F136" s="517">
        <v>43980</v>
      </c>
      <c r="G136" s="518">
        <v>9.2159999999999993</v>
      </c>
      <c r="H136" s="519">
        <v>165.46100000000001</v>
      </c>
      <c r="I136" s="473">
        <v>169.45400000000001</v>
      </c>
      <c r="J136" s="473">
        <v>169.31899999999999</v>
      </c>
      <c r="K136" s="505"/>
      <c r="L136" s="506"/>
      <c r="M136" s="507">
        <f>+(J136-I136)/I136</f>
        <v>-7.9667638415156512E-4</v>
      </c>
      <c r="N136" s="506"/>
    </row>
    <row r="137" spans="1:14" s="9" customFormat="1" ht="16.5" customHeight="1" thickTop="1" thickBot="1">
      <c r="A137" s="11"/>
      <c r="B137" s="415">
        <f t="shared" si="12"/>
        <v>116</v>
      </c>
      <c r="C137" s="520" t="s">
        <v>180</v>
      </c>
      <c r="D137" s="521" t="s">
        <v>12</v>
      </c>
      <c r="E137" s="364">
        <v>42506</v>
      </c>
      <c r="F137" s="522">
        <v>43941</v>
      </c>
      <c r="G137" s="523">
        <v>293.48700000000002</v>
      </c>
      <c r="H137" s="524">
        <v>10549.752</v>
      </c>
      <c r="I137" s="525">
        <v>10737.873</v>
      </c>
      <c r="J137" s="525">
        <v>10765.152</v>
      </c>
      <c r="K137" s="236" t="s">
        <v>75</v>
      </c>
      <c r="M137" s="232" t="e">
        <f>+(#REF!-#REF!)/#REF!</f>
        <v>#REF!</v>
      </c>
    </row>
    <row r="138" spans="1:14" s="9" customFormat="1" ht="13.5" customHeight="1" thickTop="1" thickBot="1">
      <c r="A138" s="11"/>
      <c r="B138" s="307" t="s">
        <v>181</v>
      </c>
      <c r="C138" s="308"/>
      <c r="D138" s="308"/>
      <c r="E138" s="308"/>
      <c r="F138" s="308"/>
      <c r="G138" s="308"/>
      <c r="H138" s="308"/>
      <c r="I138" s="308"/>
      <c r="J138" s="94"/>
      <c r="K138" s="8"/>
      <c r="L138" s="180"/>
      <c r="M138" s="225"/>
      <c r="N138" s="180"/>
    </row>
    <row r="139" spans="1:14" s="9" customFormat="1" ht="16.5" customHeight="1" thickBot="1">
      <c r="A139" s="11"/>
      <c r="B139" s="526">
        <v>117</v>
      </c>
      <c r="C139" s="527" t="s">
        <v>182</v>
      </c>
      <c r="D139" s="528" t="s">
        <v>16</v>
      </c>
      <c r="E139" s="529">
        <v>42024</v>
      </c>
      <c r="F139" s="530">
        <v>43980</v>
      </c>
      <c r="G139" s="531">
        <v>4.702</v>
      </c>
      <c r="H139" s="525">
        <v>137.34700000000001</v>
      </c>
      <c r="I139" s="525">
        <v>128.559</v>
      </c>
      <c r="J139" s="525">
        <v>127.886</v>
      </c>
      <c r="K139" s="532"/>
      <c r="L139" s="533"/>
      <c r="M139" s="534"/>
      <c r="N139" s="533"/>
    </row>
    <row r="140" spans="1:14" s="9" customFormat="1" ht="16.5" customHeight="1" thickTop="1">
      <c r="A140" s="11"/>
      <c r="B140" s="535"/>
      <c r="D140" s="536"/>
      <c r="E140" s="537"/>
      <c r="F140" s="538"/>
      <c r="G140" s="537"/>
      <c r="H140" s="538"/>
      <c r="I140" s="539"/>
      <c r="J140" s="540"/>
      <c r="M140" s="225"/>
    </row>
    <row r="141" spans="1:14" s="541" customFormat="1" ht="19.5" customHeight="1">
      <c r="B141" s="535" t="s">
        <v>183</v>
      </c>
      <c r="C141" s="9"/>
      <c r="D141" s="536"/>
      <c r="E141" s="537"/>
      <c r="F141" s="538"/>
      <c r="G141" s="537"/>
      <c r="H141" s="538"/>
      <c r="I141" s="539"/>
      <c r="J141" s="540"/>
      <c r="M141" s="542"/>
    </row>
    <row r="142" spans="1:14" s="541" customFormat="1" ht="19.5" customHeight="1">
      <c r="B142" s="543" t="s">
        <v>184</v>
      </c>
      <c r="C142" s="536"/>
      <c r="D142" s="536"/>
      <c r="E142" s="537"/>
      <c r="F142" s="538"/>
      <c r="G142" s="537"/>
      <c r="H142" s="538"/>
      <c r="I142" s="539"/>
      <c r="J142" s="540"/>
      <c r="M142" s="542"/>
    </row>
    <row r="143" spans="1:14" s="541" customFormat="1" ht="15.75" customHeight="1">
      <c r="B143" s="535" t="s">
        <v>185</v>
      </c>
      <c r="C143" s="536"/>
      <c r="D143" s="536"/>
      <c r="E143" s="537"/>
      <c r="F143" s="537"/>
      <c r="G143" s="537"/>
      <c r="H143" s="538"/>
      <c r="I143" s="538"/>
      <c r="J143" s="540"/>
      <c r="M143" s="542"/>
    </row>
    <row r="144" spans="1:14" s="541" customFormat="1" ht="15.75" customHeight="1">
      <c r="B144" s="535" t="s">
        <v>186</v>
      </c>
      <c r="C144" s="536"/>
      <c r="D144" s="536"/>
      <c r="E144" s="537"/>
      <c r="F144" s="537"/>
      <c r="G144" s="537"/>
      <c r="H144" s="538"/>
      <c r="I144" s="538"/>
      <c r="J144" s="540" t="s">
        <v>187</v>
      </c>
      <c r="M144" s="542"/>
    </row>
    <row r="145" spans="2:13" s="541" customFormat="1" ht="29.25" customHeight="1">
      <c r="B145" s="544" t="s">
        <v>188</v>
      </c>
      <c r="C145" s="545"/>
      <c r="D145" s="536"/>
      <c r="E145" s="537"/>
      <c r="F145" s="537"/>
      <c r="G145" s="537"/>
      <c r="H145" s="538" t="s">
        <v>187</v>
      </c>
      <c r="I145" s="538"/>
      <c r="J145" s="540"/>
      <c r="M145" s="542"/>
    </row>
    <row r="146" spans="2:13" s="541" customFormat="1" ht="15.75" customHeight="1">
      <c r="B146" s="546" t="s">
        <v>189</v>
      </c>
      <c r="C146" s="536"/>
      <c r="D146" s="536"/>
      <c r="E146" s="537"/>
      <c r="F146" s="537"/>
      <c r="G146" s="537"/>
      <c r="H146" s="538"/>
      <c r="I146" s="538"/>
      <c r="J146" s="540"/>
      <c r="M146" s="542"/>
    </row>
    <row r="147" spans="2:13" s="541" customFormat="1" ht="15.75" customHeight="1">
      <c r="D147" s="536" t="s">
        <v>187</v>
      </c>
      <c r="E147" s="537"/>
      <c r="F147" s="537"/>
      <c r="G147" s="537"/>
      <c r="H147" s="538"/>
      <c r="I147" s="538"/>
      <c r="J147" s="540"/>
      <c r="M147" s="542"/>
    </row>
    <row r="148" spans="2:13" s="541" customFormat="1" ht="15.75" customHeight="1">
      <c r="B148" s="543"/>
      <c r="C148" s="536"/>
      <c r="D148" s="536" t="s">
        <v>187</v>
      </c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B149" s="543"/>
      <c r="C149" s="536"/>
      <c r="D149" s="536"/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/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.75" customHeight="1">
      <c r="B154" s="543"/>
      <c r="C154" s="536"/>
      <c r="D154" s="536"/>
      <c r="E154" s="537"/>
      <c r="F154" s="537"/>
      <c r="G154" s="537"/>
      <c r="H154" s="538"/>
      <c r="I154" s="538"/>
      <c r="J154" s="540" t="s">
        <v>187</v>
      </c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/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10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10"/>
    </row>
    <row r="502" spans="1:14" s="199" customFormat="1" ht="15.75" customHeight="1">
      <c r="A502" s="11"/>
      <c r="B502" s="543"/>
      <c r="C502" s="536"/>
      <c r="D502" s="536"/>
      <c r="E502" s="537"/>
      <c r="F502" s="537"/>
      <c r="G502" s="537"/>
      <c r="H502" s="538"/>
      <c r="I502" s="538"/>
      <c r="J502" s="540"/>
      <c r="K502" s="9"/>
      <c r="L502" s="9"/>
      <c r="M502" s="10"/>
      <c r="N502" s="9"/>
    </row>
    <row r="503" spans="1:14" s="199" customFormat="1" ht="15.75" customHeight="1">
      <c r="A503" s="11"/>
      <c r="B503" s="543"/>
      <c r="C503" s="536"/>
      <c r="D503" s="536"/>
      <c r="E503" s="537"/>
      <c r="F503" s="537"/>
      <c r="G503" s="537"/>
      <c r="H503" s="538"/>
      <c r="I503" s="538"/>
      <c r="J503" s="540"/>
      <c r="K503" s="9"/>
      <c r="L503" s="9"/>
      <c r="M503" s="10"/>
      <c r="N503" s="9"/>
    </row>
    <row r="504" spans="1:14" s="199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9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9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9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9" customFormat="1" ht="15.75" customHeight="1">
      <c r="A508" s="11"/>
      <c r="B508" s="535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9" customFormat="1" ht="15.75" customHeight="1">
      <c r="A509" s="11"/>
      <c r="B509" s="535"/>
      <c r="C509" s="9"/>
      <c r="D509" s="9"/>
      <c r="E509" s="9"/>
      <c r="F509" s="9"/>
      <c r="G509" s="9"/>
      <c r="H509" s="506"/>
      <c r="I509" s="506"/>
      <c r="J509" s="547"/>
      <c r="K509" s="9"/>
      <c r="L509" s="9"/>
      <c r="M509" s="10"/>
      <c r="N509" s="9"/>
    </row>
    <row r="510" spans="1:14" s="199" customFormat="1" ht="15.75" customHeight="1">
      <c r="A510" s="11"/>
      <c r="B510" s="535"/>
      <c r="C510" s="9"/>
      <c r="D510" s="9"/>
      <c r="E510" s="9"/>
      <c r="F510" s="9"/>
      <c r="G510" s="9"/>
      <c r="H510" s="506"/>
      <c r="I510" s="506"/>
      <c r="J510" s="547"/>
      <c r="K510" s="9"/>
      <c r="L510" s="9"/>
      <c r="M510" s="10"/>
      <c r="N510" s="9"/>
    </row>
    <row r="511" spans="1:14" s="199" customFormat="1" ht="15.75" customHeight="1">
      <c r="A511" s="11"/>
      <c r="B511" s="535"/>
      <c r="C511" s="9"/>
      <c r="D511" s="9"/>
      <c r="E511" s="9"/>
      <c r="F511" s="9"/>
      <c r="G511" s="9"/>
      <c r="H511" s="506"/>
      <c r="I511" s="506"/>
      <c r="J511" s="547"/>
      <c r="K511" s="9"/>
      <c r="L511" s="9"/>
      <c r="M511" s="10"/>
      <c r="N511" s="9"/>
    </row>
    <row r="512" spans="1:14" s="199" customFormat="1" ht="15.75" customHeight="1">
      <c r="A512" s="11"/>
      <c r="B512" s="535"/>
      <c r="C512" s="9"/>
      <c r="D512" s="9"/>
      <c r="E512" s="9"/>
      <c r="F512" s="9"/>
      <c r="G512" s="9"/>
      <c r="H512" s="506"/>
      <c r="I512" s="506"/>
      <c r="J512" s="547"/>
      <c r="K512" s="9"/>
      <c r="L512" s="9"/>
      <c r="M512" s="10"/>
      <c r="N512" s="9"/>
    </row>
    <row r="513" spans="1:14" s="199" customFormat="1" ht="15.75" customHeight="1">
      <c r="A513" s="11"/>
      <c r="B513" s="535"/>
      <c r="C513" s="9"/>
      <c r="D513" s="9"/>
      <c r="E513" s="9"/>
      <c r="F513" s="9"/>
      <c r="G513" s="9"/>
      <c r="H513" s="506"/>
      <c r="I513" s="506"/>
      <c r="J513" s="547"/>
      <c r="K513" s="9"/>
      <c r="L513" s="9"/>
      <c r="M513" s="10"/>
      <c r="N513" s="9"/>
    </row>
    <row r="514" spans="1:14" s="199" customFormat="1" ht="15.75" customHeight="1">
      <c r="A514" s="11"/>
      <c r="B514" s="535"/>
      <c r="C514" s="9"/>
      <c r="D514" s="9"/>
      <c r="E514" s="9"/>
      <c r="F514" s="9"/>
      <c r="G514" s="9"/>
      <c r="H514" s="506"/>
      <c r="I514" s="506"/>
      <c r="J514" s="547"/>
      <c r="K514" s="9"/>
      <c r="L514" s="9"/>
      <c r="M514" s="10"/>
      <c r="N514" s="9"/>
    </row>
    <row r="515" spans="1:14" s="199" customFormat="1" ht="15.75" customHeight="1">
      <c r="A515" s="11"/>
      <c r="B515" s="535"/>
      <c r="C515" s="9"/>
      <c r="D515" s="9"/>
      <c r="E515" s="9"/>
      <c r="F515" s="9"/>
      <c r="G515" s="9"/>
      <c r="H515" s="506"/>
      <c r="I515" s="506"/>
      <c r="J515" s="547"/>
      <c r="K515" s="9"/>
      <c r="L515" s="9"/>
      <c r="M515" s="10"/>
      <c r="N515" s="9"/>
    </row>
    <row r="516" spans="1:14" s="199" customFormat="1" ht="15.75" customHeight="1">
      <c r="A516" s="11"/>
      <c r="B516" s="535"/>
      <c r="C516" s="9"/>
      <c r="D516" s="9"/>
      <c r="E516" s="9"/>
      <c r="F516" s="9"/>
      <c r="G516" s="9"/>
      <c r="H516" s="506"/>
      <c r="I516" s="506"/>
      <c r="J516" s="547"/>
      <c r="K516" s="9"/>
      <c r="L516" s="9"/>
      <c r="M516" s="10"/>
      <c r="N516" s="9"/>
    </row>
    <row r="517" spans="1:14" s="199" customFormat="1" ht="15.75" customHeight="1">
      <c r="A517" s="11"/>
      <c r="B517" s="535"/>
      <c r="C517" s="9"/>
      <c r="D517" s="9"/>
      <c r="E517" s="9"/>
      <c r="F517" s="9"/>
      <c r="G517" s="9"/>
      <c r="H517" s="506"/>
      <c r="I517" s="506"/>
      <c r="J517" s="547"/>
      <c r="K517" s="9"/>
      <c r="L517" s="9"/>
      <c r="M517" s="10"/>
      <c r="N517" s="9"/>
    </row>
    <row r="518" spans="1:14" s="199" customFormat="1" ht="15.75" customHeight="1">
      <c r="A518" s="11"/>
      <c r="B518" s="535"/>
      <c r="C518" s="9"/>
      <c r="D518" s="9"/>
      <c r="E518" s="9"/>
      <c r="F518" s="9"/>
      <c r="G518" s="9"/>
      <c r="H518" s="506"/>
      <c r="I518" s="506"/>
      <c r="J518" s="547"/>
      <c r="K518" s="9"/>
      <c r="L518" s="9"/>
      <c r="M518" s="10"/>
      <c r="N518" s="9"/>
    </row>
    <row r="519" spans="1:14" s="199" customFormat="1" ht="15.75" customHeight="1">
      <c r="A519" s="11"/>
      <c r="B519" s="535"/>
      <c r="C519" s="9"/>
      <c r="D519" s="9"/>
      <c r="E519" s="9"/>
      <c r="F519" s="9"/>
      <c r="G519" s="9"/>
      <c r="H519" s="506"/>
      <c r="I519" s="506"/>
      <c r="J519" s="547"/>
      <c r="K519" s="9"/>
      <c r="L519" s="9"/>
      <c r="M519" s="10"/>
      <c r="N519" s="9"/>
    </row>
    <row r="520" spans="1:14" s="199" customFormat="1" ht="15.75" customHeight="1">
      <c r="A520" s="11"/>
      <c r="B520" s="535"/>
      <c r="C520" s="9"/>
      <c r="D520" s="9"/>
      <c r="E520" s="9"/>
      <c r="F520" s="9"/>
      <c r="G520" s="9"/>
      <c r="H520" s="506"/>
      <c r="I520" s="506"/>
      <c r="J520" s="547"/>
      <c r="K520" s="9"/>
      <c r="L520" s="9"/>
      <c r="M520" s="10"/>
      <c r="N520" s="9"/>
    </row>
    <row r="521" spans="1:14" s="199" customFormat="1" ht="15.75" customHeight="1">
      <c r="A521" s="11"/>
      <c r="B521" s="535"/>
      <c r="C521" s="9"/>
      <c r="D521" s="9"/>
      <c r="E521" s="9"/>
      <c r="F521" s="9"/>
      <c r="G521" s="9"/>
      <c r="H521" s="506"/>
      <c r="I521" s="506"/>
      <c r="J521" s="547"/>
      <c r="K521" s="9"/>
      <c r="L521" s="9"/>
      <c r="M521" s="10"/>
      <c r="N521" s="9"/>
    </row>
    <row r="522" spans="1:14" s="199" customFormat="1" ht="15.75" customHeight="1">
      <c r="A522" s="11"/>
      <c r="B522" s="535"/>
      <c r="C522" s="9"/>
      <c r="D522" s="9"/>
      <c r="E522" s="9"/>
      <c r="F522" s="9"/>
      <c r="G522" s="9"/>
      <c r="H522" s="506"/>
      <c r="I522" s="506"/>
      <c r="J522" s="547"/>
      <c r="K522" s="9"/>
      <c r="L522" s="9"/>
      <c r="M522" s="10"/>
      <c r="N522" s="9"/>
    </row>
    <row r="523" spans="1:14" s="199" customFormat="1" ht="15.75" customHeight="1">
      <c r="A523" s="11"/>
      <c r="B523" s="535"/>
      <c r="C523" s="9"/>
      <c r="D523" s="9"/>
      <c r="E523" s="9"/>
      <c r="F523" s="9"/>
      <c r="G523" s="9"/>
      <c r="H523" s="506"/>
      <c r="I523" s="506"/>
      <c r="J523" s="547"/>
      <c r="K523" s="9"/>
      <c r="L523" s="9"/>
      <c r="M523" s="10"/>
      <c r="N523" s="9"/>
    </row>
    <row r="524" spans="1:14" s="199" customFormat="1" ht="15.75" customHeight="1">
      <c r="A524" s="11"/>
      <c r="B524" s="535"/>
      <c r="C524" s="9"/>
      <c r="D524" s="9"/>
      <c r="E524" s="9"/>
      <c r="F524" s="9"/>
      <c r="G524" s="9"/>
      <c r="H524" s="506"/>
      <c r="I524" s="506"/>
      <c r="J524" s="547"/>
      <c r="K524" s="9"/>
      <c r="L524" s="9"/>
      <c r="M524" s="10"/>
      <c r="N524" s="9"/>
    </row>
    <row r="525" spans="1:14" s="199" customFormat="1" ht="15.75" customHeight="1">
      <c r="A525" s="11"/>
      <c r="B525" s="535"/>
      <c r="C525" s="9"/>
      <c r="D525" s="9"/>
      <c r="E525" s="9"/>
      <c r="F525" s="9"/>
      <c r="G525" s="9"/>
      <c r="H525" s="506"/>
      <c r="I525" s="506"/>
      <c r="J525" s="547"/>
      <c r="K525" s="9"/>
      <c r="L525" s="9"/>
      <c r="M525" s="10"/>
      <c r="N525" s="9"/>
    </row>
    <row r="526" spans="1:14" s="199" customFormat="1" ht="15.75" customHeight="1">
      <c r="A526" s="11"/>
      <c r="B526" s="535"/>
      <c r="C526" s="9"/>
      <c r="D526" s="9"/>
      <c r="E526" s="9"/>
      <c r="F526" s="9"/>
      <c r="G526" s="9"/>
      <c r="H526" s="506"/>
      <c r="I526" s="506"/>
      <c r="J526" s="547"/>
      <c r="K526" s="9"/>
      <c r="L526" s="9"/>
      <c r="M526" s="10"/>
      <c r="N526" s="9"/>
    </row>
    <row r="527" spans="1:14" s="199" customFormat="1" ht="15.75" customHeight="1">
      <c r="A527" s="11"/>
      <c r="B527" s="535"/>
      <c r="C527" s="9"/>
      <c r="D527" s="9"/>
      <c r="E527" s="9"/>
      <c r="F527" s="9"/>
      <c r="G527" s="9"/>
      <c r="H527" s="506"/>
      <c r="I527" s="506"/>
      <c r="J527" s="547"/>
      <c r="K527" s="9"/>
      <c r="L527" s="9"/>
      <c r="M527" s="10"/>
      <c r="N527" s="9"/>
    </row>
    <row r="528" spans="1:14" s="199" customFormat="1" ht="15.75" customHeight="1">
      <c r="A528" s="11"/>
      <c r="B528" s="535"/>
      <c r="C528" s="9"/>
      <c r="D528" s="9"/>
      <c r="E528" s="9"/>
      <c r="F528" s="9"/>
      <c r="G528" s="9"/>
      <c r="H528" s="506"/>
      <c r="I528" s="506"/>
      <c r="J528" s="547"/>
      <c r="K528" s="9"/>
      <c r="L528" s="9"/>
      <c r="M528" s="10"/>
      <c r="N528" s="9"/>
    </row>
    <row r="529" spans="1:14" s="199" customFormat="1" ht="15.75" customHeight="1">
      <c r="A529" s="11"/>
      <c r="B529" s="535"/>
      <c r="C529" s="9"/>
      <c r="D529" s="9"/>
      <c r="E529" s="9"/>
      <c r="F529" s="9"/>
      <c r="G529" s="9"/>
      <c r="H529" s="506"/>
      <c r="I529" s="506"/>
      <c r="J529" s="547"/>
      <c r="K529" s="9"/>
      <c r="L529" s="9"/>
      <c r="M529" s="10"/>
      <c r="N529" s="9"/>
    </row>
    <row r="530" spans="1:14" s="199" customFormat="1" ht="15.75" customHeight="1">
      <c r="A530" s="11"/>
      <c r="B530" s="535"/>
      <c r="C530" s="9"/>
      <c r="D530" s="9"/>
      <c r="E530" s="9"/>
      <c r="F530" s="9"/>
      <c r="G530" s="9"/>
      <c r="H530" s="506"/>
      <c r="I530" s="506"/>
      <c r="J530" s="547"/>
      <c r="K530" s="9"/>
      <c r="L530" s="9"/>
      <c r="M530" s="10"/>
      <c r="N530" s="9"/>
    </row>
    <row r="531" spans="1:14" s="199" customFormat="1" ht="15.75" customHeight="1">
      <c r="A531" s="11"/>
      <c r="B531" s="535"/>
      <c r="C531" s="9"/>
      <c r="D531" s="9"/>
      <c r="E531" s="9"/>
      <c r="F531" s="9"/>
      <c r="G531" s="9"/>
      <c r="H531" s="506"/>
      <c r="I531" s="506"/>
      <c r="J531" s="547"/>
      <c r="K531" s="9"/>
      <c r="L531" s="9"/>
      <c r="M531" s="10"/>
      <c r="N531" s="9"/>
    </row>
    <row r="532" spans="1:14" s="199" customFormat="1" ht="15.75" customHeight="1">
      <c r="A532" s="11"/>
      <c r="B532" s="535"/>
      <c r="C532" s="9"/>
      <c r="D532" s="9"/>
      <c r="E532" s="9"/>
      <c r="F532" s="9"/>
      <c r="G532" s="9"/>
      <c r="H532" s="506"/>
      <c r="I532" s="506"/>
      <c r="J532" s="547"/>
      <c r="K532" s="9"/>
      <c r="L532" s="9"/>
      <c r="M532" s="10"/>
      <c r="N532" s="9"/>
    </row>
    <row r="533" spans="1:14" s="199" customFormat="1" ht="15.75" customHeight="1">
      <c r="A533" s="11"/>
      <c r="B533" s="535"/>
      <c r="C533" s="9"/>
      <c r="D533" s="9"/>
      <c r="E533" s="9"/>
      <c r="F533" s="9"/>
      <c r="G533" s="9"/>
      <c r="H533" s="506"/>
      <c r="I533" s="506"/>
      <c r="J533" s="547"/>
      <c r="K533" s="9"/>
      <c r="L533" s="9"/>
      <c r="M533" s="10"/>
      <c r="N533" s="9"/>
    </row>
    <row r="534" spans="1:14" s="199" customFormat="1" ht="15.75" customHeight="1">
      <c r="A534" s="11"/>
      <c r="B534" s="535"/>
      <c r="C534" s="9"/>
      <c r="D534" s="9"/>
      <c r="E534" s="9"/>
      <c r="F534" s="9"/>
      <c r="G534" s="9"/>
      <c r="H534" s="506"/>
      <c r="I534" s="506"/>
      <c r="J534" s="547"/>
      <c r="K534" s="9"/>
      <c r="L534" s="9"/>
      <c r="M534" s="10"/>
      <c r="N534" s="9"/>
    </row>
    <row r="535" spans="1:14" s="199" customFormat="1" ht="15.75" customHeight="1">
      <c r="A535" s="11"/>
      <c r="B535" s="535"/>
      <c r="C535" s="9"/>
      <c r="D535" s="9"/>
      <c r="E535" s="9"/>
      <c r="F535" s="9"/>
      <c r="G535" s="9"/>
      <c r="H535" s="506"/>
      <c r="I535" s="506"/>
      <c r="J535" s="547"/>
      <c r="K535" s="9"/>
      <c r="L535" s="9"/>
      <c r="M535" s="10"/>
      <c r="N535" s="9"/>
    </row>
    <row r="536" spans="1:14" s="199" customFormat="1" ht="15.75" customHeight="1">
      <c r="A536" s="11"/>
      <c r="B536" s="535"/>
      <c r="C536" s="9"/>
      <c r="D536" s="9"/>
      <c r="E536" s="9"/>
      <c r="F536" s="9"/>
      <c r="G536" s="9"/>
      <c r="H536" s="506"/>
      <c r="I536" s="506"/>
      <c r="J536" s="547"/>
      <c r="K536" s="9"/>
      <c r="L536" s="9"/>
      <c r="M536" s="10"/>
      <c r="N536" s="9"/>
    </row>
    <row r="537" spans="1:14" s="199" customFormat="1" ht="15.75" customHeight="1">
      <c r="A537" s="11"/>
      <c r="B537" s="535"/>
      <c r="C537" s="9"/>
      <c r="D537" s="9"/>
      <c r="E537" s="9"/>
      <c r="F537" s="9"/>
      <c r="G537" s="9"/>
      <c r="H537" s="506"/>
      <c r="I537" s="506"/>
      <c r="J537" s="547"/>
      <c r="K537" s="9"/>
      <c r="L537" s="9"/>
      <c r="M537" s="10"/>
      <c r="N537" s="9"/>
    </row>
    <row r="538" spans="1:14" s="199" customFormat="1" ht="15.75" customHeight="1">
      <c r="A538" s="11"/>
      <c r="B538" s="535"/>
      <c r="C538" s="9"/>
      <c r="D538" s="9"/>
      <c r="E538" s="9"/>
      <c r="F538" s="9"/>
      <c r="G538" s="9"/>
      <c r="H538" s="506"/>
      <c r="I538" s="506"/>
      <c r="J538" s="547"/>
      <c r="K538" s="9"/>
      <c r="L538" s="9"/>
      <c r="M538" s="10"/>
      <c r="N538" s="9"/>
    </row>
    <row r="539" spans="1:14" s="199" customFormat="1" ht="15.75" customHeight="1">
      <c r="A539" s="11"/>
      <c r="B539" s="535"/>
      <c r="C539" s="9"/>
      <c r="D539" s="9"/>
      <c r="E539" s="9"/>
      <c r="F539" s="9"/>
      <c r="G539" s="9"/>
      <c r="H539" s="506"/>
      <c r="I539" s="506"/>
      <c r="J539" s="547"/>
      <c r="K539" s="9"/>
      <c r="L539" s="9"/>
      <c r="M539" s="10"/>
      <c r="N539" s="9"/>
    </row>
    <row r="540" spans="1:14" s="199" customFormat="1" ht="15.75" customHeight="1">
      <c r="A540" s="11"/>
      <c r="B540" s="535"/>
      <c r="C540" s="9"/>
      <c r="D540" s="9"/>
      <c r="E540" s="9"/>
      <c r="F540" s="9"/>
      <c r="G540" s="9"/>
      <c r="H540" s="506"/>
      <c r="I540" s="506"/>
      <c r="J540" s="547"/>
      <c r="K540" s="9"/>
      <c r="L540" s="9"/>
      <c r="M540" s="10"/>
      <c r="N540" s="9"/>
    </row>
    <row r="541" spans="1:14" s="199" customFormat="1" ht="15.75" customHeight="1">
      <c r="A541" s="11"/>
      <c r="B541" s="535"/>
      <c r="C541" s="9"/>
      <c r="D541" s="9"/>
      <c r="E541" s="9"/>
      <c r="F541" s="9"/>
      <c r="G541" s="9"/>
      <c r="H541" s="506"/>
      <c r="I541" s="506"/>
      <c r="J541" s="547"/>
      <c r="K541" s="9"/>
      <c r="L541" s="9"/>
      <c r="M541" s="10"/>
      <c r="N541" s="9"/>
    </row>
    <row r="542" spans="1:14" s="199" customFormat="1" ht="15.75" customHeight="1">
      <c r="A542" s="11"/>
      <c r="B542" s="535"/>
      <c r="C542" s="9"/>
      <c r="D542" s="9"/>
      <c r="E542" s="9"/>
      <c r="F542" s="9"/>
      <c r="G542" s="9"/>
      <c r="H542" s="506"/>
      <c r="I542" s="506"/>
      <c r="J542" s="547"/>
      <c r="K542" s="9"/>
      <c r="L542" s="9"/>
      <c r="M542" s="10"/>
      <c r="N542" s="9"/>
    </row>
    <row r="543" spans="1:14" s="199" customFormat="1" ht="15.75" customHeight="1">
      <c r="A543" s="11"/>
      <c r="B543" s="535"/>
      <c r="C543" s="9"/>
      <c r="D543" s="9"/>
      <c r="E543" s="9"/>
      <c r="F543" s="9"/>
      <c r="G543" s="9"/>
      <c r="H543" s="506"/>
      <c r="I543" s="506"/>
      <c r="J543" s="547"/>
      <c r="K543" s="9"/>
      <c r="L543" s="9"/>
      <c r="M543" s="10"/>
      <c r="N543" s="9"/>
    </row>
    <row r="544" spans="1:14" s="199" customFormat="1" ht="15.75" customHeight="1">
      <c r="A544" s="11"/>
      <c r="B544" s="535"/>
      <c r="C544" s="9"/>
      <c r="D544" s="9"/>
      <c r="E544" s="9"/>
      <c r="F544" s="9"/>
      <c r="G544" s="9"/>
      <c r="H544" s="506"/>
      <c r="I544" s="506"/>
      <c r="J544" s="547"/>
      <c r="K544" s="9"/>
      <c r="L544" s="9"/>
      <c r="M544" s="10"/>
      <c r="N544" s="9"/>
    </row>
    <row r="545" spans="1:14" s="199" customFormat="1" ht="15.75" customHeight="1">
      <c r="A545" s="11"/>
      <c r="B545" s="535"/>
      <c r="C545" s="9"/>
      <c r="D545" s="9"/>
      <c r="E545" s="9"/>
      <c r="F545" s="9"/>
      <c r="G545" s="9"/>
      <c r="H545" s="506"/>
      <c r="I545" s="506"/>
      <c r="J545" s="547"/>
      <c r="K545" s="9"/>
      <c r="L545" s="9"/>
      <c r="M545" s="10"/>
      <c r="N545" s="9"/>
    </row>
    <row r="546" spans="1:14" s="199" customFormat="1" ht="15.75" customHeight="1">
      <c r="A546" s="11"/>
      <c r="B546" s="535"/>
      <c r="C546" s="9"/>
      <c r="D546" s="9"/>
      <c r="E546" s="9"/>
      <c r="F546" s="9"/>
      <c r="G546" s="9"/>
      <c r="H546" s="506"/>
      <c r="I546" s="506"/>
      <c r="J546" s="547"/>
      <c r="K546" s="9"/>
      <c r="L546" s="9"/>
      <c r="M546" s="10"/>
      <c r="N546" s="9"/>
    </row>
    <row r="547" spans="1:14" s="199" customFormat="1" ht="15.75" customHeight="1">
      <c r="A547" s="11"/>
      <c r="B547" s="535"/>
      <c r="C547" s="9"/>
      <c r="D547" s="9"/>
      <c r="E547" s="9"/>
      <c r="F547" s="9"/>
      <c r="G547" s="9"/>
      <c r="H547" s="506"/>
      <c r="I547" s="506"/>
      <c r="J547" s="547"/>
      <c r="K547" s="9"/>
      <c r="L547" s="9"/>
      <c r="M547" s="10"/>
      <c r="N547" s="9"/>
    </row>
    <row r="548" spans="1:14" s="199" customFormat="1" ht="15.75" customHeight="1">
      <c r="A548" s="11"/>
      <c r="B548" s="535"/>
      <c r="C548" s="9"/>
      <c r="D548" s="9"/>
      <c r="E548" s="9"/>
      <c r="F548" s="9"/>
      <c r="G548" s="9"/>
      <c r="H548" s="506"/>
      <c r="I548" s="506"/>
      <c r="J548" s="547"/>
      <c r="K548" s="9"/>
      <c r="L548" s="9"/>
      <c r="M548" s="10"/>
      <c r="N548" s="9"/>
    </row>
    <row r="549" spans="1:14" s="199" customFormat="1" ht="15.75" customHeight="1">
      <c r="A549" s="11"/>
      <c r="B549" s="535"/>
      <c r="C549" s="9"/>
      <c r="D549" s="9"/>
      <c r="E549" s="9"/>
      <c r="F549" s="9"/>
      <c r="G549" s="9"/>
      <c r="H549" s="506"/>
      <c r="I549" s="506"/>
      <c r="J549" s="547"/>
      <c r="K549" s="9"/>
      <c r="L549" s="9"/>
      <c r="M549" s="10"/>
      <c r="N549" s="9"/>
    </row>
    <row r="550" spans="1:14" s="199" customFormat="1" ht="15.75" customHeight="1">
      <c r="A550" s="11"/>
      <c r="B550" s="535"/>
      <c r="C550" s="9"/>
      <c r="D550" s="9"/>
      <c r="E550" s="9"/>
      <c r="F550" s="9"/>
      <c r="G550" s="9"/>
      <c r="H550" s="506"/>
      <c r="I550" s="506"/>
      <c r="J550" s="547"/>
      <c r="K550" s="9"/>
      <c r="L550" s="9"/>
      <c r="M550" s="10"/>
      <c r="N550" s="9"/>
    </row>
    <row r="551" spans="1:14" s="199" customFormat="1" ht="15.75" customHeight="1">
      <c r="A551" s="11"/>
      <c r="B551" s="535"/>
      <c r="C551" s="9"/>
      <c r="D551" s="9"/>
      <c r="E551" s="9"/>
      <c r="F551" s="9"/>
      <c r="G551" s="9"/>
      <c r="H551" s="506"/>
      <c r="I551" s="506"/>
      <c r="J551" s="547"/>
      <c r="K551" s="9"/>
      <c r="L551" s="9"/>
      <c r="M551" s="10"/>
      <c r="N551" s="9"/>
    </row>
    <row r="552" spans="1:14" s="199" customFormat="1" ht="15.75" customHeight="1">
      <c r="A552" s="11"/>
      <c r="B552" s="535"/>
      <c r="C552" s="9"/>
      <c r="D552" s="9"/>
      <c r="E552" s="9"/>
      <c r="F552" s="9"/>
      <c r="G552" s="9"/>
      <c r="H552" s="506"/>
      <c r="I552" s="506"/>
      <c r="J552" s="547"/>
      <c r="K552" s="9"/>
      <c r="L552" s="9"/>
      <c r="M552" s="10"/>
      <c r="N552" s="9"/>
    </row>
    <row r="553" spans="1:14" s="199" customFormat="1" ht="15.75" customHeight="1">
      <c r="A553" s="11"/>
      <c r="B553" s="535"/>
      <c r="C553" s="9"/>
      <c r="D553" s="9"/>
      <c r="E553" s="9"/>
      <c r="F553" s="9"/>
      <c r="G553" s="9"/>
      <c r="H553" s="506"/>
      <c r="I553" s="506"/>
      <c r="J553" s="547"/>
      <c r="K553" s="9"/>
      <c r="L553" s="9"/>
      <c r="M553" s="10"/>
      <c r="N553" s="9"/>
    </row>
    <row r="554" spans="1:14" s="199" customFormat="1" ht="15.75" customHeight="1">
      <c r="A554" s="11"/>
      <c r="B554" s="535"/>
      <c r="C554" s="9"/>
      <c r="D554" s="9"/>
      <c r="E554" s="9"/>
      <c r="F554" s="9"/>
      <c r="G554" s="9"/>
      <c r="H554" s="506"/>
      <c r="I554" s="506"/>
      <c r="J554" s="547"/>
      <c r="K554" s="9"/>
      <c r="L554" s="9"/>
      <c r="M554" s="10"/>
      <c r="N554" s="9"/>
    </row>
    <row r="555" spans="1:14" s="199" customFormat="1" ht="15.75" customHeight="1">
      <c r="A555" s="11"/>
      <c r="B555" s="543"/>
      <c r="C555" s="9"/>
      <c r="D555" s="9"/>
      <c r="E555" s="9"/>
      <c r="F555" s="9"/>
      <c r="G555" s="9"/>
      <c r="H555" s="506"/>
      <c r="I555" s="506"/>
      <c r="J555" s="547"/>
      <c r="K555" s="9"/>
      <c r="L555" s="9"/>
      <c r="M555" s="10"/>
      <c r="N555" s="9"/>
    </row>
    <row r="556" spans="1:14" s="199" customFormat="1" ht="15.75" customHeight="1">
      <c r="A556" s="11"/>
      <c r="B556" s="543"/>
      <c r="C556" s="536"/>
      <c r="D556" s="536"/>
      <c r="E556" s="537"/>
      <c r="F556" s="537"/>
      <c r="G556" s="537"/>
      <c r="H556" s="538"/>
      <c r="I556" s="538"/>
      <c r="J556" s="540"/>
      <c r="K556" s="9"/>
      <c r="L556" s="9"/>
      <c r="M556" s="10"/>
      <c r="N556" s="9"/>
    </row>
    <row r="557" spans="1:14" s="199" customFormat="1" ht="15.75" customHeight="1">
      <c r="A557" s="11"/>
      <c r="B557" s="543"/>
      <c r="C557" s="536"/>
      <c r="D557" s="536"/>
      <c r="E557" s="537"/>
      <c r="F557" s="537"/>
      <c r="G557" s="537"/>
      <c r="H557" s="538"/>
      <c r="I557" s="538"/>
      <c r="J557" s="540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8"/>
    </row>
    <row r="571" spans="1:14" s="549" customFormat="1" ht="18.75" customHeight="1">
      <c r="B571" s="543"/>
      <c r="C571" s="536"/>
      <c r="D571" s="536"/>
      <c r="E571" s="537"/>
      <c r="F571" s="537"/>
      <c r="G571" s="537"/>
      <c r="H571" s="538"/>
      <c r="I571" s="538"/>
      <c r="J571" s="540"/>
      <c r="K571" s="9"/>
      <c r="L571" s="9"/>
      <c r="M571" s="10"/>
      <c r="N571" s="9"/>
    </row>
    <row r="572" spans="1:14" s="9" customFormat="1" ht="15.75" customHeight="1">
      <c r="A572" s="11"/>
      <c r="B572" s="543"/>
      <c r="C572" s="536"/>
      <c r="D572" s="536"/>
      <c r="E572" s="537"/>
      <c r="F572" s="537"/>
      <c r="G572" s="537"/>
      <c r="H572" s="538"/>
      <c r="I572" s="538"/>
      <c r="J572" s="540"/>
      <c r="M572" s="10"/>
    </row>
    <row r="573" spans="1:14" s="9" customFormat="1" ht="15.75" customHeight="1">
      <c r="A573" s="11"/>
      <c r="B573" s="543"/>
      <c r="C573" s="536"/>
      <c r="D573" s="536"/>
      <c r="E573" s="537"/>
      <c r="F573" s="537"/>
      <c r="G573" s="537"/>
      <c r="H573" s="538"/>
      <c r="I573" s="538"/>
      <c r="J573" s="540"/>
      <c r="M573" s="10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537" customFormat="1" ht="15.75" customHeight="1">
      <c r="A587" s="11"/>
      <c r="B587" s="543"/>
      <c r="C587" s="536"/>
      <c r="D587" s="536"/>
      <c r="H587" s="538"/>
      <c r="I587" s="538"/>
      <c r="J587" s="540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7" t="s">
        <v>187</v>
      </c>
    </row>
    <row r="594" spans="1:14" s="538" customFormat="1" ht="15" customHeight="1">
      <c r="A594" s="11"/>
      <c r="B594" s="543"/>
      <c r="C594" s="536"/>
      <c r="D594" s="536"/>
      <c r="E594" s="537"/>
      <c r="F594" s="537"/>
      <c r="G594" s="537"/>
      <c r="J594" s="540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16-04-21</vt:lpstr>
      <vt:lpstr>'16-04-21'!Zone_d_impression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2021-04-16T11:41:48Z</dcterms:created>
  <dcterms:modified xsi:type="dcterms:W3CDTF">2021-04-16T11:42:24Z</dcterms:modified>
</cp:coreProperties>
</file>