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5-02-21" sheetId="1" r:id="rId1"/>
  </sheets>
  <definedNames>
    <definedName name="_xlnm._FilterDatabase" localSheetId="0" hidden="1">'15-02-21'!$V$6:$V$141</definedName>
    <definedName name="_xlnm.Print_Area" localSheetId="0">'15-02-21'!$B$1:$N$142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O50"/>
  <c r="M50"/>
  <c r="B50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<sst xmlns="http://schemas.openxmlformats.org/spreadsheetml/2006/main" count="324" uniqueCount="190">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</sst>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showWhiteSpace="0" zoomScale="112" zoomScaleNormal="112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1" customWidth="1"/>
    <col min="2" max="2" width="5" style="558" customWidth="1"/>
    <col min="3" max="3" width="40.140625" style="549" customWidth="1"/>
    <col min="4" max="4" width="32.71093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8" width="15.5703125" style="11" bestFit="1" customWidth="1"/>
    <col min="19" max="21" width="11.42578125" style="11"/>
    <col min="22" max="22" width="13.85546875" style="11" bestFit="1" customWidth="1"/>
    <col min="23" max="16384" width="11.42578125" style="11"/>
  </cols>
  <sheetData>
    <row r="1" spans="2:22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2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2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2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2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2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200.09899999999999</v>
      </c>
      <c r="J6" s="40">
        <v>200.18199999999999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V6" s="44"/>
    </row>
    <row r="7" spans="2:22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136.46799999999999</v>
      </c>
      <c r="J7" s="53">
        <v>136.523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V7" s="44"/>
    </row>
    <row r="8" spans="2:22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3">
        <v>114.44</v>
      </c>
      <c r="J8" s="53">
        <v>114.48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V8" s="44"/>
    </row>
    <row r="9" spans="2:22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121.24299999999999</v>
      </c>
      <c r="I9" s="53">
        <v>122.065</v>
      </c>
      <c r="J9" s="53">
        <v>122.107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V9" s="44"/>
    </row>
    <row r="10" spans="2:22" ht="17.25" customHeight="1" thickTop="1" thickBot="1">
      <c r="B10" s="61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53">
        <v>118.816</v>
      </c>
      <c r="I10" s="53">
        <v>119.544</v>
      </c>
      <c r="J10" s="53">
        <v>119.598</v>
      </c>
      <c r="K10" s="41"/>
      <c r="L10" s="42"/>
      <c r="M10" s="43"/>
      <c r="N10" s="42"/>
      <c r="O10" s="44" t="e">
        <f>+(I10-#REF!)/#REF!</f>
        <v>#REF!</v>
      </c>
      <c r="P10" s="44"/>
      <c r="Q10" s="67">
        <v>12563172</v>
      </c>
      <c r="R10" s="46"/>
      <c r="V10" s="44"/>
    </row>
    <row r="11" spans="2:22" ht="17.25" customHeight="1" thickTop="1" thickBot="1">
      <c r="B11" s="61">
        <f t="shared" si="0"/>
        <v>6</v>
      </c>
      <c r="C11" s="62" t="s">
        <v>19</v>
      </c>
      <c r="D11" s="58" t="s">
        <v>20</v>
      </c>
      <c r="E11" s="64">
        <v>43370</v>
      </c>
      <c r="F11" s="68"/>
      <c r="G11" s="69"/>
      <c r="H11" s="70">
        <v>116.61799999999999</v>
      </c>
      <c r="I11" s="70">
        <v>117.581</v>
      </c>
      <c r="J11" s="70">
        <v>117.643</v>
      </c>
      <c r="K11" s="41"/>
      <c r="L11" s="42"/>
      <c r="M11" s="43"/>
      <c r="N11" s="42"/>
      <c r="O11" s="44" t="e">
        <f>+(I11-#REF!)/#REF!</f>
        <v>#REF!</v>
      </c>
      <c r="P11" s="44"/>
      <c r="Q11" s="67">
        <v>131442598</v>
      </c>
      <c r="R11" s="46"/>
      <c r="V11" s="44"/>
    </row>
    <row r="12" spans="2:22" ht="15" customHeight="1" thickTop="1" thickBot="1">
      <c r="B12" s="71">
        <f t="shared" si="0"/>
        <v>7</v>
      </c>
      <c r="C12" s="48" t="s">
        <v>21</v>
      </c>
      <c r="D12" s="63" t="s">
        <v>22</v>
      </c>
      <c r="E12" s="64">
        <v>39489</v>
      </c>
      <c r="F12" s="72"/>
      <c r="G12" s="73"/>
      <c r="H12" s="53">
        <v>114.35899999999999</v>
      </c>
      <c r="I12" s="53">
        <v>114.946</v>
      </c>
      <c r="J12" s="53">
        <v>114.989</v>
      </c>
      <c r="K12" s="41"/>
      <c r="L12" s="74"/>
      <c r="M12" s="42"/>
      <c r="N12" s="75"/>
      <c r="O12" s="44" t="e">
        <f>+(I12-#REF!)/#REF!</f>
        <v>#REF!</v>
      </c>
      <c r="P12" s="44"/>
      <c r="Q12" s="45">
        <v>3461367</v>
      </c>
      <c r="R12" s="46"/>
      <c r="V12" s="44"/>
    </row>
    <row r="13" spans="2:22" ht="17.25" customHeight="1" thickTop="1" thickBot="1">
      <c r="B13" s="71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46.914000000000001</v>
      </c>
      <c r="J13" s="81">
        <v>46.924999999999997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V13" s="44"/>
    </row>
    <row r="14" spans="2:22" ht="17.25" customHeight="1" thickTop="1" thickBot="1">
      <c r="B14" s="71">
        <f t="shared" si="0"/>
        <v>9</v>
      </c>
      <c r="C14" s="48" t="s">
        <v>25</v>
      </c>
      <c r="D14" s="63" t="s">
        <v>26</v>
      </c>
      <c r="E14" s="82">
        <v>34599</v>
      </c>
      <c r="F14" s="83"/>
      <c r="G14" s="60"/>
      <c r="H14" s="81">
        <v>33.122</v>
      </c>
      <c r="I14" s="81">
        <v>33.32</v>
      </c>
      <c r="J14" s="81">
        <v>33.332000000000001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V14" s="44"/>
    </row>
    <row r="15" spans="2:22" ht="17.25" customHeight="1" thickTop="1" thickBot="1">
      <c r="B15" s="71">
        <f t="shared" si="0"/>
        <v>10</v>
      </c>
      <c r="C15" s="84" t="s">
        <v>27</v>
      </c>
      <c r="D15" s="85" t="s">
        <v>26</v>
      </c>
      <c r="E15" s="86">
        <v>40000</v>
      </c>
      <c r="F15" s="87"/>
      <c r="G15" s="88"/>
      <c r="H15" s="81">
        <v>112.226</v>
      </c>
      <c r="I15" s="81">
        <v>112.908</v>
      </c>
      <c r="J15" s="81">
        <v>112.95099999999999</v>
      </c>
      <c r="K15" s="41"/>
      <c r="L15" s="74"/>
      <c r="M15" s="42"/>
      <c r="N15" s="89"/>
      <c r="O15" s="44"/>
      <c r="P15" s="44"/>
      <c r="Q15" s="45"/>
      <c r="R15" s="46"/>
      <c r="V15" s="44"/>
    </row>
    <row r="16" spans="2:22" ht="17.25" customHeight="1" thickTop="1" thickBot="1">
      <c r="B16" s="30" t="s">
        <v>28</v>
      </c>
      <c r="C16" s="31"/>
      <c r="D16" s="31"/>
      <c r="E16" s="31"/>
      <c r="F16" s="90"/>
      <c r="G16" s="31"/>
      <c r="H16" s="31"/>
      <c r="I16" s="31"/>
      <c r="J16" s="91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V16" s="44"/>
    </row>
    <row r="17" spans="2:22" ht="18" customHeight="1" thickTop="1" thickBot="1">
      <c r="B17" s="93">
        <v>11</v>
      </c>
      <c r="C17" s="94" t="s">
        <v>29</v>
      </c>
      <c r="D17" s="95" t="s">
        <v>30</v>
      </c>
      <c r="E17" s="37">
        <v>39084</v>
      </c>
      <c r="F17" s="38"/>
      <c r="G17" s="96"/>
      <c r="H17" s="40">
        <v>17.533999999999999</v>
      </c>
      <c r="I17" s="40">
        <v>17.629000000000001</v>
      </c>
      <c r="J17" s="40">
        <v>17.635999999999999</v>
      </c>
      <c r="K17" s="41"/>
      <c r="L17" s="42"/>
      <c r="M17" s="43"/>
      <c r="N17" s="42"/>
      <c r="O17" s="44">
        <f t="shared" si="1"/>
        <v>3.9707300470803199E-4</v>
      </c>
      <c r="P17" s="44"/>
      <c r="Q17" s="45">
        <v>93869105</v>
      </c>
      <c r="R17" s="46"/>
      <c r="V17" s="44"/>
    </row>
    <row r="18" spans="2:22" s="104" customFormat="1" ht="18" customHeight="1" thickTop="1" thickBot="1">
      <c r="B18" s="97">
        <f>+B17+1</f>
        <v>12</v>
      </c>
      <c r="C18" s="98" t="s">
        <v>31</v>
      </c>
      <c r="D18" s="99" t="s">
        <v>32</v>
      </c>
      <c r="E18" s="100">
        <v>42003</v>
      </c>
      <c r="F18" s="101"/>
      <c r="G18" s="102"/>
      <c r="H18" s="81">
        <v>126.004</v>
      </c>
      <c r="I18" s="81">
        <v>126.536</v>
      </c>
      <c r="J18" s="81">
        <v>126.572</v>
      </c>
      <c r="K18" s="41"/>
      <c r="L18" s="42"/>
      <c r="M18" s="43"/>
      <c r="N18" s="42"/>
      <c r="O18" s="44">
        <f t="shared" si="1"/>
        <v>2.8450401466777333E-4</v>
      </c>
      <c r="P18" s="44"/>
      <c r="Q18" s="103">
        <v>1674321</v>
      </c>
      <c r="R18" s="46"/>
      <c r="V18" s="44"/>
    </row>
    <row r="19" spans="2:22" s="104" customFormat="1" ht="18" customHeight="1" thickTop="1" thickBot="1">
      <c r="B19" s="97">
        <f t="shared" ref="B19:B24" si="2">+B18+1</f>
        <v>13</v>
      </c>
      <c r="C19" s="98" t="s">
        <v>33</v>
      </c>
      <c r="D19" s="105" t="s">
        <v>34</v>
      </c>
      <c r="E19" s="106">
        <v>39503</v>
      </c>
      <c r="F19" s="107"/>
      <c r="G19" s="108"/>
      <c r="H19" s="81">
        <v>1.1779999999999999</v>
      </c>
      <c r="I19" s="81">
        <v>1.18</v>
      </c>
      <c r="J19" s="81">
        <v>1.18</v>
      </c>
      <c r="K19" s="109"/>
      <c r="L19" s="110"/>
      <c r="M19" s="43"/>
      <c r="N19" s="42"/>
      <c r="O19" s="44">
        <f t="shared" si="1"/>
        <v>0</v>
      </c>
      <c r="P19" s="44"/>
      <c r="Q19" s="103">
        <v>4755289</v>
      </c>
      <c r="R19" s="46"/>
      <c r="V19" s="44"/>
    </row>
    <row r="20" spans="2:22" s="104" customFormat="1" ht="18" customHeight="1" thickTop="1" thickBot="1">
      <c r="B20" s="97">
        <f t="shared" si="2"/>
        <v>14</v>
      </c>
      <c r="C20" s="111" t="s">
        <v>35</v>
      </c>
      <c r="D20" s="112" t="s">
        <v>36</v>
      </c>
      <c r="E20" s="113">
        <v>43054</v>
      </c>
      <c r="F20" s="114"/>
      <c r="G20" s="115"/>
      <c r="H20" s="116">
        <v>118.928</v>
      </c>
      <c r="I20" s="116">
        <v>119.691</v>
      </c>
      <c r="J20" s="116">
        <v>119.78400000000001</v>
      </c>
      <c r="K20" s="41"/>
      <c r="L20" s="42"/>
      <c r="M20" s="43"/>
      <c r="N20" s="42"/>
      <c r="O20" s="44">
        <f t="shared" si="1"/>
        <v>7.7700077700080638E-4</v>
      </c>
      <c r="P20" s="44"/>
      <c r="Q20" s="103">
        <v>20021814</v>
      </c>
      <c r="R20" s="46"/>
      <c r="V20" s="44"/>
    </row>
    <row r="21" spans="2:22" s="104" customFormat="1" ht="18" customHeight="1" thickTop="1">
      <c r="B21" s="97">
        <f t="shared" si="2"/>
        <v>15</v>
      </c>
      <c r="C21" s="117" t="s">
        <v>37</v>
      </c>
      <c r="D21" s="118" t="s">
        <v>38</v>
      </c>
      <c r="E21" s="64">
        <v>42195</v>
      </c>
      <c r="F21" s="119"/>
      <c r="G21" s="120"/>
      <c r="H21" s="121">
        <v>11.622</v>
      </c>
      <c r="I21" s="121">
        <v>11.676</v>
      </c>
      <c r="J21" s="121">
        <v>11.68</v>
      </c>
      <c r="K21" s="122"/>
      <c r="L21" s="123"/>
      <c r="M21" s="124"/>
      <c r="N21" s="125"/>
      <c r="O21" s="44">
        <f t="shared" si="1"/>
        <v>3.4258307639598831E-4</v>
      </c>
      <c r="P21" s="44"/>
      <c r="Q21" s="103">
        <v>5187548</v>
      </c>
      <c r="R21" s="46"/>
      <c r="V21" s="44"/>
    </row>
    <row r="22" spans="2:22" s="104" customFormat="1" ht="18" customHeight="1">
      <c r="B22" s="97">
        <f t="shared" si="2"/>
        <v>16</v>
      </c>
      <c r="C22" s="126" t="s">
        <v>39</v>
      </c>
      <c r="D22" s="127" t="s">
        <v>40</v>
      </c>
      <c r="E22" s="64">
        <v>39175</v>
      </c>
      <c r="F22" s="128"/>
      <c r="G22" s="129"/>
      <c r="H22" s="81">
        <v>166.48400000000001</v>
      </c>
      <c r="I22" s="81">
        <v>167.55600000000001</v>
      </c>
      <c r="J22" s="81">
        <v>167.62700000000001</v>
      </c>
      <c r="K22" s="130"/>
      <c r="O22" s="44">
        <f t="shared" si="1"/>
        <v>4.2373892907444645E-4</v>
      </c>
      <c r="P22" s="44"/>
      <c r="Q22" s="103">
        <v>75752757</v>
      </c>
      <c r="R22" s="46"/>
      <c r="V22" s="44"/>
    </row>
    <row r="23" spans="2:22" s="104" customFormat="1" ht="18" customHeight="1" thickBot="1">
      <c r="B23" s="97">
        <f t="shared" si="2"/>
        <v>17</v>
      </c>
      <c r="C23" s="131" t="s">
        <v>41</v>
      </c>
      <c r="D23" s="132" t="s">
        <v>30</v>
      </c>
      <c r="E23" s="133">
        <v>39084</v>
      </c>
      <c r="F23" s="134"/>
      <c r="G23" s="135"/>
      <c r="H23" s="136">
        <v>11.577999999999999</v>
      </c>
      <c r="I23" s="136">
        <v>11.638</v>
      </c>
      <c r="J23" s="136">
        <v>11.641999999999999</v>
      </c>
      <c r="K23" s="130"/>
      <c r="O23" s="44">
        <f t="shared" si="1"/>
        <v>3.4370166695304685E-4</v>
      </c>
      <c r="P23" s="44"/>
      <c r="Q23" s="103"/>
      <c r="R23" s="46"/>
      <c r="V23" s="44"/>
    </row>
    <row r="24" spans="2:22" ht="17.25" customHeight="1" thickTop="1" thickBot="1">
      <c r="B24" s="97">
        <f t="shared" si="2"/>
        <v>18</v>
      </c>
      <c r="C24" s="137" t="s">
        <v>42</v>
      </c>
      <c r="D24" s="138" t="s">
        <v>43</v>
      </c>
      <c r="E24" s="139">
        <v>42356</v>
      </c>
      <c r="F24" s="140"/>
      <c r="G24" s="141"/>
      <c r="H24" s="53">
        <v>94.477000000000004</v>
      </c>
      <c r="I24" s="142">
        <v>95.21</v>
      </c>
      <c r="J24" s="142">
        <v>95.254999999999995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V24" s="44"/>
    </row>
    <row r="25" spans="2:22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3"/>
      <c r="N25" s="42"/>
      <c r="O25" s="44" t="e">
        <f t="shared" si="1"/>
        <v>#DIV/0!</v>
      </c>
      <c r="P25" s="44"/>
      <c r="Q25" s="45"/>
      <c r="R25" s="46"/>
      <c r="V25" s="44"/>
    </row>
    <row r="26" spans="2:22" ht="18" customHeight="1" thickTop="1" thickBot="1">
      <c r="B26" s="145">
        <v>19</v>
      </c>
      <c r="C26" s="146" t="s">
        <v>45</v>
      </c>
      <c r="D26" s="147" t="s">
        <v>46</v>
      </c>
      <c r="E26" s="148">
        <v>38740</v>
      </c>
      <c r="F26" s="149"/>
      <c r="G26" s="150"/>
      <c r="H26" s="151">
        <v>1.8460000000000001</v>
      </c>
      <c r="I26" s="151">
        <v>1.857</v>
      </c>
      <c r="J26" s="151">
        <v>1.859</v>
      </c>
      <c r="K26" s="152" t="s">
        <v>47</v>
      </c>
      <c r="L26" s="42"/>
      <c r="M26" s="43">
        <f>+(J26-I26)/I26</f>
        <v>1.0770059235325803E-3</v>
      </c>
      <c r="N26" s="42"/>
      <c r="O26" s="44">
        <f t="shared" si="1"/>
        <v>1.0770059235325803E-3</v>
      </c>
      <c r="P26" s="44"/>
      <c r="Q26" s="45">
        <v>4256365</v>
      </c>
      <c r="R26" s="46"/>
      <c r="V26" s="44"/>
    </row>
    <row r="27" spans="2:22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  <c r="O27" s="44" t="e">
        <f t="shared" si="1"/>
        <v>#DIV/0!</v>
      </c>
      <c r="P27" s="44"/>
      <c r="Q27" s="45"/>
      <c r="R27" s="46"/>
      <c r="V27" s="44"/>
    </row>
    <row r="28" spans="2:22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1">
        <v>63.360999999999997</v>
      </c>
      <c r="I28" s="121">
        <v>63.668999999999997</v>
      </c>
      <c r="J28" s="121">
        <v>63.688000000000002</v>
      </c>
      <c r="K28" s="41"/>
      <c r="L28" s="42"/>
      <c r="M28" s="161"/>
      <c r="N28" s="42"/>
      <c r="O28" s="44">
        <f t="shared" si="1"/>
        <v>2.9841838257245218E-4</v>
      </c>
      <c r="P28" s="44"/>
      <c r="Q28" s="45">
        <v>1464988</v>
      </c>
      <c r="R28" s="46"/>
      <c r="V28" s="44"/>
    </row>
    <row r="29" spans="2:22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81">
        <v>132.55799999999999</v>
      </c>
      <c r="I29" s="81">
        <v>132.19300000000001</v>
      </c>
      <c r="J29" s="81">
        <v>132.20599999999999</v>
      </c>
      <c r="K29" s="41"/>
      <c r="L29" s="42"/>
      <c r="M29" s="43"/>
      <c r="N29" s="42"/>
      <c r="O29" s="44">
        <f t="shared" si="1"/>
        <v>9.8341061931999472E-5</v>
      </c>
      <c r="P29" s="44"/>
      <c r="Q29" s="45">
        <v>6075791</v>
      </c>
      <c r="R29" s="46"/>
      <c r="V29" s="44"/>
    </row>
    <row r="30" spans="2:22" ht="17.25" customHeight="1" thickTop="1" thickBot="1">
      <c r="B30" s="155">
        <v>22</v>
      </c>
      <c r="C30" s="167" t="s">
        <v>51</v>
      </c>
      <c r="D30" s="163" t="s">
        <v>12</v>
      </c>
      <c r="E30" s="168">
        <v>681</v>
      </c>
      <c r="F30" s="169"/>
      <c r="G30" s="170"/>
      <c r="H30" s="171">
        <v>105.73699999999999</v>
      </c>
      <c r="I30" s="171">
        <v>103.24</v>
      </c>
      <c r="J30" s="171">
        <v>103.224</v>
      </c>
      <c r="K30" s="41"/>
      <c r="L30" s="42"/>
      <c r="M30" s="43"/>
      <c r="N30" s="42"/>
      <c r="O30" s="44">
        <f t="shared" si="1"/>
        <v>-1.5497869042997999E-4</v>
      </c>
      <c r="P30" s="44"/>
      <c r="Q30" s="45">
        <v>529382</v>
      </c>
      <c r="R30" s="46"/>
      <c r="V30" s="44"/>
    </row>
    <row r="31" spans="2:22" ht="17.25" customHeight="1" thickTop="1" thickBot="1">
      <c r="B31" s="155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106.264</v>
      </c>
      <c r="J31" s="177">
        <v>106.30800000000001</v>
      </c>
      <c r="K31" s="41"/>
      <c r="L31" s="42"/>
      <c r="M31" s="178"/>
      <c r="N31" s="42"/>
      <c r="O31" s="44">
        <f t="shared" si="1"/>
        <v>4.1406308815790052E-4</v>
      </c>
      <c r="P31" s="44"/>
      <c r="Q31" s="45">
        <v>68004211</v>
      </c>
      <c r="R31" s="46"/>
      <c r="V31" s="44"/>
    </row>
    <row r="32" spans="2:22" ht="14.25" customHeight="1" thickTop="1" thickBot="1">
      <c r="B32" s="30" t="s">
        <v>53</v>
      </c>
      <c r="C32" s="90"/>
      <c r="D32" s="90"/>
      <c r="E32" s="90"/>
      <c r="F32" s="90"/>
      <c r="G32" s="31"/>
      <c r="H32" s="31"/>
      <c r="I32" s="31"/>
      <c r="J32" s="91"/>
      <c r="K32" s="180"/>
      <c r="L32" s="181"/>
      <c r="M32" s="182"/>
      <c r="N32" s="181"/>
      <c r="O32" s="44" t="e">
        <f t="shared" si="1"/>
        <v>#DIV/0!</v>
      </c>
      <c r="P32" s="44"/>
      <c r="Q32" s="45"/>
      <c r="R32" s="46"/>
      <c r="V32" s="44"/>
    </row>
    <row r="33" spans="2:22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133.577</v>
      </c>
      <c r="J33" s="40">
        <v>133.55099999999999</v>
      </c>
      <c r="K33" s="41"/>
      <c r="L33" s="42"/>
      <c r="M33" s="43"/>
      <c r="N33" s="42"/>
      <c r="O33" s="44">
        <f t="shared" si="1"/>
        <v>-1.9464428756455423E-4</v>
      </c>
      <c r="P33" s="44"/>
      <c r="Q33" s="45">
        <v>1074044</v>
      </c>
      <c r="R33" s="46"/>
      <c r="V33" s="44"/>
    </row>
    <row r="34" spans="2:22" s="104" customFormat="1" ht="16.5" customHeight="1" thickTop="1" thickBot="1">
      <c r="B34" s="189">
        <f>B33+1</f>
        <v>25</v>
      </c>
      <c r="C34" s="190" t="s">
        <v>56</v>
      </c>
      <c r="D34" s="185" t="s">
        <v>55</v>
      </c>
      <c r="E34" s="191">
        <v>39540</v>
      </c>
      <c r="F34" s="192"/>
      <c r="G34" s="193"/>
      <c r="H34" s="81">
        <v>519.15200000000004</v>
      </c>
      <c r="I34" s="81">
        <v>513.49099999999999</v>
      </c>
      <c r="J34" s="81">
        <v>513.476</v>
      </c>
      <c r="K34" s="41"/>
      <c r="L34" s="42"/>
      <c r="M34" s="43"/>
      <c r="N34" s="42"/>
      <c r="O34" s="44">
        <f t="shared" si="1"/>
        <v>-2.9211807022881331E-5</v>
      </c>
      <c r="P34" s="44"/>
      <c r="Q34" s="103">
        <v>1007985</v>
      </c>
      <c r="R34" s="46"/>
      <c r="V34" s="44"/>
    </row>
    <row r="35" spans="2:22" ht="17.25" customHeight="1" thickTop="1" thickBot="1">
      <c r="B35" s="189">
        <f t="shared" ref="B35:B46" si="3">B34+1</f>
        <v>26</v>
      </c>
      <c r="C35" s="190" t="s">
        <v>57</v>
      </c>
      <c r="D35" s="194" t="s">
        <v>58</v>
      </c>
      <c r="E35" s="191">
        <v>39736</v>
      </c>
      <c r="F35" s="192"/>
      <c r="G35" s="195"/>
      <c r="H35" s="81">
        <v>135.68299999999999</v>
      </c>
      <c r="I35" s="81">
        <v>133.73699999999999</v>
      </c>
      <c r="J35" s="81">
        <v>133.708</v>
      </c>
      <c r="K35" s="41"/>
      <c r="L35" s="42"/>
      <c r="M35" s="43"/>
      <c r="N35" s="42"/>
      <c r="O35" s="44">
        <f t="shared" si="1"/>
        <v>-2.1684350628469582E-4</v>
      </c>
      <c r="P35" s="44"/>
      <c r="Q35" s="45">
        <v>706093</v>
      </c>
      <c r="R35" s="46"/>
      <c r="V35" s="44"/>
    </row>
    <row r="36" spans="2:22" s="198" customFormat="1" ht="17.25" customHeight="1" thickTop="1" thickBot="1">
      <c r="B36" s="189">
        <f t="shared" si="3"/>
        <v>27</v>
      </c>
      <c r="C36" s="190" t="s">
        <v>59</v>
      </c>
      <c r="D36" s="194" t="s">
        <v>58</v>
      </c>
      <c r="E36" s="191">
        <v>39736</v>
      </c>
      <c r="F36" s="192"/>
      <c r="G36" s="195"/>
      <c r="H36" s="196" t="s">
        <v>60</v>
      </c>
      <c r="I36" s="196" t="s">
        <v>60</v>
      </c>
      <c r="J36" s="196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7">
        <v>196965</v>
      </c>
      <c r="R36" s="46"/>
      <c r="V36" s="44"/>
    </row>
    <row r="37" spans="2:22" ht="17.25" customHeight="1" thickTop="1" thickBot="1">
      <c r="B37" s="189">
        <f t="shared" si="3"/>
        <v>28</v>
      </c>
      <c r="C37" s="190" t="s">
        <v>61</v>
      </c>
      <c r="D37" s="199" t="s">
        <v>58</v>
      </c>
      <c r="E37" s="191">
        <v>39736</v>
      </c>
      <c r="F37" s="192"/>
      <c r="G37" s="195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  <c r="V37" s="44"/>
    </row>
    <row r="38" spans="2:22" ht="15.75" customHeight="1" thickTop="1" thickBot="1">
      <c r="B38" s="189">
        <f t="shared" si="3"/>
        <v>29</v>
      </c>
      <c r="C38" s="190" t="s">
        <v>62</v>
      </c>
      <c r="D38" s="201" t="s">
        <v>58</v>
      </c>
      <c r="E38" s="202">
        <v>39951</v>
      </c>
      <c r="F38" s="203"/>
      <c r="G38" s="204"/>
      <c r="H38" s="196" t="s">
        <v>60</v>
      </c>
      <c r="I38" s="196" t="s">
        <v>60</v>
      </c>
      <c r="J38" s="196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R38" s="46"/>
      <c r="V38" s="44"/>
    </row>
    <row r="39" spans="2:22" ht="17.25" customHeight="1" thickTop="1" thickBot="1">
      <c r="B39" s="189">
        <f t="shared" si="3"/>
        <v>30</v>
      </c>
      <c r="C39" s="205" t="s">
        <v>63</v>
      </c>
      <c r="D39" s="206" t="s">
        <v>58</v>
      </c>
      <c r="E39" s="207">
        <v>40109</v>
      </c>
      <c r="F39" s="203"/>
      <c r="G39" s="204"/>
      <c r="H39" s="200" t="s">
        <v>60</v>
      </c>
      <c r="I39" s="200" t="s">
        <v>60</v>
      </c>
      <c r="J39" s="200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R39" s="46"/>
      <c r="V39" s="44"/>
    </row>
    <row r="40" spans="2:22" ht="17.25" customHeight="1" thickTop="1" thickBot="1">
      <c r="B40" s="189">
        <f t="shared" si="3"/>
        <v>31</v>
      </c>
      <c r="C40" s="205" t="s">
        <v>64</v>
      </c>
      <c r="D40" s="206" t="s">
        <v>36</v>
      </c>
      <c r="E40" s="207">
        <v>39657</v>
      </c>
      <c r="F40" s="203"/>
      <c r="G40" s="204"/>
      <c r="H40" s="53">
        <v>168.39699999999999</v>
      </c>
      <c r="I40" s="53">
        <v>164.036</v>
      </c>
      <c r="J40" s="53">
        <v>164.047</v>
      </c>
      <c r="K40" s="41"/>
      <c r="L40" s="42"/>
      <c r="M40" s="43"/>
      <c r="N40" s="42"/>
      <c r="O40" s="44">
        <f t="shared" si="1"/>
        <v>6.705845058399181E-5</v>
      </c>
      <c r="P40" s="44"/>
      <c r="Q40" s="45">
        <v>530374</v>
      </c>
      <c r="R40" s="46"/>
      <c r="V40" s="44"/>
    </row>
    <row r="41" spans="2:22" ht="17.25" customHeight="1" thickTop="1" thickBot="1">
      <c r="B41" s="189">
        <f t="shared" si="3"/>
        <v>32</v>
      </c>
      <c r="C41" s="208" t="s">
        <v>65</v>
      </c>
      <c r="D41" s="206" t="s">
        <v>10</v>
      </c>
      <c r="E41" s="207">
        <v>40427</v>
      </c>
      <c r="F41" s="203"/>
      <c r="G41" s="209"/>
      <c r="H41" s="53">
        <v>95.444000000000003</v>
      </c>
      <c r="I41" s="53">
        <v>95.231999999999999</v>
      </c>
      <c r="J41" s="53">
        <v>94.772000000000006</v>
      </c>
      <c r="K41" s="41"/>
      <c r="L41" s="74"/>
      <c r="M41" s="42"/>
      <c r="N41" s="210"/>
      <c r="O41" s="44">
        <f t="shared" si="1"/>
        <v>-4.8303091397848804E-3</v>
      </c>
      <c r="P41" s="44"/>
      <c r="Q41" s="67">
        <v>923189</v>
      </c>
      <c r="R41" s="46"/>
      <c r="V41" s="44"/>
    </row>
    <row r="42" spans="2:22" ht="17.25" customHeight="1" thickTop="1" thickBot="1">
      <c r="B42" s="189">
        <f t="shared" si="3"/>
        <v>33</v>
      </c>
      <c r="C42" s="211" t="s">
        <v>66</v>
      </c>
      <c r="D42" s="212" t="s">
        <v>10</v>
      </c>
      <c r="E42" s="207" t="s">
        <v>67</v>
      </c>
      <c r="F42" s="203"/>
      <c r="G42" s="209"/>
      <c r="H42" s="81">
        <v>125.19</v>
      </c>
      <c r="I42" s="81">
        <v>124.654</v>
      </c>
      <c r="J42" s="81">
        <v>124.58</v>
      </c>
      <c r="K42" s="41"/>
      <c r="L42" s="74"/>
      <c r="M42" s="42"/>
      <c r="N42" s="89"/>
      <c r="O42" s="44">
        <f t="shared" si="1"/>
        <v>-5.9364320438973532E-4</v>
      </c>
      <c r="P42" s="44"/>
      <c r="Q42" s="45">
        <v>39007933</v>
      </c>
      <c r="R42" s="46"/>
      <c r="V42" s="44"/>
    </row>
    <row r="43" spans="2:22" s="104" customFormat="1" ht="17.25" customHeight="1" thickTop="1" thickBot="1">
      <c r="B43" s="189">
        <f t="shared" si="3"/>
        <v>34</v>
      </c>
      <c r="C43" s="211" t="s">
        <v>68</v>
      </c>
      <c r="D43" s="212" t="s">
        <v>32</v>
      </c>
      <c r="E43" s="207">
        <v>42003</v>
      </c>
      <c r="F43" s="203"/>
      <c r="G43" s="213"/>
      <c r="H43" s="53">
        <v>160.68199999999999</v>
      </c>
      <c r="I43" s="53">
        <v>158.29300000000001</v>
      </c>
      <c r="J43" s="53">
        <v>158.50899999999999</v>
      </c>
      <c r="K43" s="41"/>
      <c r="L43" s="42"/>
      <c r="M43" s="43"/>
      <c r="N43" s="42"/>
      <c r="O43" s="44">
        <f t="shared" si="1"/>
        <v>1.3645581295444508E-3</v>
      </c>
      <c r="P43" s="44"/>
      <c r="Q43" s="103">
        <v>610721</v>
      </c>
      <c r="R43" s="46"/>
      <c r="V43" s="44"/>
    </row>
    <row r="44" spans="2:22" s="104" customFormat="1" ht="15" customHeight="1" thickTop="1" thickBot="1">
      <c r="B44" s="189">
        <f t="shared" si="3"/>
        <v>35</v>
      </c>
      <c r="C44" s="205" t="s">
        <v>69</v>
      </c>
      <c r="D44" s="214" t="s">
        <v>32</v>
      </c>
      <c r="E44" s="215" t="s">
        <v>70</v>
      </c>
      <c r="F44" s="203"/>
      <c r="G44" s="216"/>
      <c r="H44" s="53">
        <v>143.86799999999999</v>
      </c>
      <c r="I44" s="53">
        <v>141.71899999999999</v>
      </c>
      <c r="J44" s="53">
        <v>141.83500000000001</v>
      </c>
      <c r="K44" s="41"/>
      <c r="L44" s="42"/>
      <c r="M44" s="43"/>
      <c r="N44" s="42"/>
      <c r="O44" s="44">
        <f t="shared" si="1"/>
        <v>8.1852115806641218E-4</v>
      </c>
      <c r="P44" s="44"/>
      <c r="Q44" s="103">
        <v>561482</v>
      </c>
      <c r="R44" s="46"/>
      <c r="V44" s="44"/>
    </row>
    <row r="45" spans="2:22" ht="15" customHeight="1" thickTop="1" thickBot="1">
      <c r="B45" s="189">
        <f t="shared" si="3"/>
        <v>36</v>
      </c>
      <c r="C45" s="217" t="s">
        <v>71</v>
      </c>
      <c r="D45" s="218" t="s">
        <v>10</v>
      </c>
      <c r="E45" s="219">
        <v>39237</v>
      </c>
      <c r="F45" s="220"/>
      <c r="G45" s="221"/>
      <c r="H45" s="222">
        <v>22</v>
      </c>
      <c r="I45" s="222">
        <v>21.431999999999999</v>
      </c>
      <c r="J45" s="222">
        <v>21.425000000000001</v>
      </c>
      <c r="K45" s="41"/>
      <c r="L45" s="74"/>
      <c r="M45" s="42"/>
      <c r="N45" s="89"/>
      <c r="O45" s="44">
        <f t="shared" si="1"/>
        <v>-3.2661440836123076E-4</v>
      </c>
      <c r="P45" s="44"/>
      <c r="Q45" s="45">
        <v>40076461</v>
      </c>
      <c r="R45" s="46"/>
      <c r="V45" s="44"/>
    </row>
    <row r="46" spans="2:22" ht="16.5" customHeight="1" thickTop="1" thickBot="1">
      <c r="B46" s="189">
        <f t="shared" si="3"/>
        <v>37</v>
      </c>
      <c r="C46" s="223" t="s">
        <v>72</v>
      </c>
      <c r="D46" s="224" t="s">
        <v>16</v>
      </c>
      <c r="E46" s="225">
        <v>42388</v>
      </c>
      <c r="F46" s="226"/>
      <c r="G46" s="227"/>
      <c r="H46" s="228">
        <v>91.680999999999997</v>
      </c>
      <c r="I46" s="228">
        <v>91.57</v>
      </c>
      <c r="J46" s="228">
        <v>91.311000000000007</v>
      </c>
      <c r="K46" s="41"/>
      <c r="L46" s="74"/>
      <c r="M46" s="42"/>
      <c r="N46" s="92"/>
      <c r="O46" s="44">
        <f t="shared" si="1"/>
        <v>-2.8284372611115664E-3</v>
      </c>
      <c r="P46" s="44"/>
      <c r="Q46" s="45">
        <v>337360</v>
      </c>
      <c r="R46" s="46"/>
      <c r="V46" s="44"/>
    </row>
    <row r="47" spans="2:22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9"/>
      <c r="K47" s="8"/>
      <c r="M47" s="230"/>
      <c r="O47" s="44" t="e">
        <f t="shared" si="1"/>
        <v>#DIV/0!</v>
      </c>
      <c r="P47" s="44"/>
      <c r="Q47" s="45"/>
      <c r="R47" s="46"/>
      <c r="V47" s="44"/>
    </row>
    <row r="48" spans="2:22" ht="17.25" customHeight="1" thickTop="1" thickBot="1">
      <c r="B48" s="183">
        <v>38</v>
      </c>
      <c r="C48" s="231" t="s">
        <v>74</v>
      </c>
      <c r="D48" s="185" t="s">
        <v>55</v>
      </c>
      <c r="E48" s="232">
        <v>38022</v>
      </c>
      <c r="F48" s="233"/>
      <c r="G48" s="234"/>
      <c r="H48" s="235">
        <v>2147.5549999999998</v>
      </c>
      <c r="I48" s="235">
        <v>2140.7249999999999</v>
      </c>
      <c r="J48" s="235">
        <v>2145.8429999999998</v>
      </c>
      <c r="K48" s="236" t="s">
        <v>75</v>
      </c>
      <c r="M48" s="237">
        <f t="shared" ref="M48" si="4">+(J48-I48)/I48</f>
        <v>2.3907788249307774E-3</v>
      </c>
      <c r="O48" s="44">
        <f t="shared" si="1"/>
        <v>2.3907788249307774E-3</v>
      </c>
      <c r="P48" s="44"/>
      <c r="Q48" s="45">
        <v>9383914</v>
      </c>
      <c r="R48" s="46"/>
      <c r="V48" s="44"/>
    </row>
    <row r="49" spans="1:22" ht="17.25" customHeight="1" thickTop="1" thickBot="1">
      <c r="B49" s="183">
        <f>B48+1</f>
        <v>39</v>
      </c>
      <c r="C49" s="205" t="s">
        <v>76</v>
      </c>
      <c r="D49" s="206" t="s">
        <v>40</v>
      </c>
      <c r="E49" s="232">
        <v>39745</v>
      </c>
      <c r="F49" s="233"/>
      <c r="G49" s="238"/>
      <c r="H49" s="53">
        <v>125.405</v>
      </c>
      <c r="I49" s="53">
        <v>122.027</v>
      </c>
      <c r="J49" s="53">
        <v>122.709</v>
      </c>
      <c r="K49" s="239" t="s">
        <v>77</v>
      </c>
      <c r="M49" s="237" t="e">
        <f>+(#REF!-#REF!)/#REF!</f>
        <v>#REF!</v>
      </c>
      <c r="O49" s="44">
        <f t="shared" si="1"/>
        <v>5.5889270407369039E-3</v>
      </c>
      <c r="P49" s="44"/>
      <c r="Q49" s="45">
        <v>60663580</v>
      </c>
      <c r="R49" s="46"/>
      <c r="V49" s="44"/>
    </row>
    <row r="50" spans="1:22" s="9" customFormat="1" ht="16.5" customHeight="1" thickTop="1" thickBot="1">
      <c r="A50" s="11"/>
      <c r="B50" s="183">
        <f t="shared" ref="B50:B63" si="5">B49+1</f>
        <v>40</v>
      </c>
      <c r="C50" s="205" t="s">
        <v>78</v>
      </c>
      <c r="D50" s="206" t="s">
        <v>58</v>
      </c>
      <c r="E50" s="232">
        <v>39937</v>
      </c>
      <c r="F50" s="233"/>
      <c r="G50" s="234"/>
      <c r="H50" s="53">
        <v>211.191</v>
      </c>
      <c r="I50" s="53">
        <v>206.352</v>
      </c>
      <c r="J50" s="53">
        <v>208.39</v>
      </c>
      <c r="K50" s="239" t="s">
        <v>77</v>
      </c>
      <c r="M50" s="237" t="e">
        <f>+(#REF!-#REF!)/#REF!</f>
        <v>#REF!</v>
      </c>
      <c r="O50" s="44">
        <f t="shared" si="1"/>
        <v>9.8763278281770103E-3</v>
      </c>
      <c r="P50" s="44"/>
      <c r="Q50" s="240">
        <v>1825774</v>
      </c>
      <c r="R50" s="46"/>
      <c r="V50" s="44"/>
    </row>
    <row r="51" spans="1:22" s="9" customFormat="1" ht="17.25" customHeight="1" thickTop="1" thickBot="1">
      <c r="A51" s="11"/>
      <c r="B51" s="183">
        <f t="shared" si="5"/>
        <v>41</v>
      </c>
      <c r="C51" s="205" t="s">
        <v>79</v>
      </c>
      <c r="D51" s="206" t="s">
        <v>10</v>
      </c>
      <c r="E51" s="232">
        <v>39888</v>
      </c>
      <c r="F51" s="233"/>
      <c r="G51" s="234"/>
      <c r="H51" s="53">
        <v>17.599</v>
      </c>
      <c r="I51" s="53" t="s">
        <v>80</v>
      </c>
      <c r="J51" s="53" t="s">
        <v>80</v>
      </c>
      <c r="K51" s="239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0">
        <v>4701021</v>
      </c>
      <c r="R51" s="46"/>
      <c r="V51" s="44"/>
    </row>
    <row r="52" spans="1:22" s="9" customFormat="1" ht="17.25" customHeight="1" thickTop="1" thickBot="1">
      <c r="A52" s="11"/>
      <c r="B52" s="183">
        <f t="shared" si="5"/>
        <v>42</v>
      </c>
      <c r="C52" s="241" t="s">
        <v>81</v>
      </c>
      <c r="D52" s="206" t="s">
        <v>46</v>
      </c>
      <c r="E52" s="232">
        <v>38740</v>
      </c>
      <c r="F52" s="233"/>
      <c r="G52" s="234"/>
      <c r="H52" s="121">
        <v>2.82</v>
      </c>
      <c r="I52" s="121">
        <v>2.7789999999999999</v>
      </c>
      <c r="J52" s="121">
        <v>2.7959999999999998</v>
      </c>
      <c r="K52" s="239"/>
      <c r="M52" s="237">
        <f t="shared" ref="M52:M53" si="6">+(J52-I52)/I52</f>
        <v>6.1173083843108688E-3</v>
      </c>
      <c r="O52" s="44">
        <f t="shared" si="1"/>
        <v>6.1173083843108688E-3</v>
      </c>
      <c r="P52" s="44"/>
      <c r="Q52" s="240">
        <v>10024077</v>
      </c>
      <c r="R52" s="46"/>
      <c r="V52" s="44"/>
    </row>
    <row r="53" spans="1:22" s="9" customFormat="1" ht="17.25" customHeight="1" thickTop="1" thickBot="1">
      <c r="A53" s="11" t="s">
        <v>82</v>
      </c>
      <c r="B53" s="183">
        <f t="shared" si="5"/>
        <v>43</v>
      </c>
      <c r="C53" s="241" t="s">
        <v>83</v>
      </c>
      <c r="D53" s="206" t="s">
        <v>46</v>
      </c>
      <c r="E53" s="232">
        <v>38740</v>
      </c>
      <c r="F53" s="233"/>
      <c r="G53" s="234"/>
      <c r="H53" s="53">
        <v>2.5350000000000001</v>
      </c>
      <c r="I53" s="53">
        <v>2.5099999999999998</v>
      </c>
      <c r="J53" s="53">
        <v>2.524</v>
      </c>
      <c r="K53" s="242" t="s">
        <v>47</v>
      </c>
      <c r="M53" s="237">
        <f t="shared" si="6"/>
        <v>5.5776892430279825E-3</v>
      </c>
      <c r="O53" s="44">
        <f t="shared" si="1"/>
        <v>5.5776892430279825E-3</v>
      </c>
      <c r="P53" s="44"/>
      <c r="Q53" s="240">
        <v>9137760</v>
      </c>
      <c r="R53" s="46"/>
      <c r="V53" s="44"/>
    </row>
    <row r="54" spans="1:22" s="9" customFormat="1" ht="17.25" customHeight="1" thickTop="1" thickBot="1">
      <c r="A54" s="11"/>
      <c r="B54" s="183">
        <f t="shared" si="5"/>
        <v>44</v>
      </c>
      <c r="C54" s="243" t="s">
        <v>84</v>
      </c>
      <c r="D54" s="244" t="s">
        <v>38</v>
      </c>
      <c r="E54" s="245">
        <v>41984</v>
      </c>
      <c r="F54" s="246"/>
      <c r="G54" s="247"/>
      <c r="H54" s="248">
        <v>67.912999999999997</v>
      </c>
      <c r="I54" s="248">
        <v>66.328000000000003</v>
      </c>
      <c r="J54" s="248">
        <v>66.331999999999994</v>
      </c>
      <c r="K54" s="239" t="s">
        <v>77</v>
      </c>
      <c r="M54" s="237">
        <f>+(J54-I54)/I54</f>
        <v>6.0306356289812406E-5</v>
      </c>
      <c r="O54" s="44">
        <f t="shared" si="1"/>
        <v>6.0306356289812406E-5</v>
      </c>
      <c r="P54" s="44"/>
      <c r="Q54" s="240">
        <v>65440</v>
      </c>
      <c r="R54" s="46"/>
      <c r="V54" s="44"/>
    </row>
    <row r="55" spans="1:22" s="9" customFormat="1" ht="17.25" customHeight="1" thickTop="1" thickBot="1">
      <c r="A55" s="11"/>
      <c r="B55" s="183">
        <f t="shared" si="5"/>
        <v>45</v>
      </c>
      <c r="C55" s="249" t="s">
        <v>85</v>
      </c>
      <c r="D55" s="250" t="s">
        <v>46</v>
      </c>
      <c r="E55" s="232">
        <v>40071</v>
      </c>
      <c r="F55" s="233"/>
      <c r="G55" s="251"/>
      <c r="H55" s="252">
        <v>1.226</v>
      </c>
      <c r="I55" s="253">
        <v>1.224</v>
      </c>
      <c r="J55" s="253">
        <v>1.2310000000000001</v>
      </c>
      <c r="K55" s="254" t="s">
        <v>86</v>
      </c>
      <c r="M55" s="237" t="e">
        <f>+(#REF!-I55)/I55</f>
        <v>#REF!</v>
      </c>
      <c r="O55" s="44">
        <f t="shared" si="1"/>
        <v>5.718954248366109E-3</v>
      </c>
      <c r="P55" s="44"/>
      <c r="Q55" s="240">
        <v>2130427</v>
      </c>
      <c r="R55" s="46"/>
      <c r="V55" s="44"/>
    </row>
    <row r="56" spans="1:22" s="9" customFormat="1" ht="17.25" customHeight="1" thickTop="1">
      <c r="A56" s="11"/>
      <c r="B56" s="183">
        <f t="shared" si="5"/>
        <v>46</v>
      </c>
      <c r="C56" s="249" t="s">
        <v>87</v>
      </c>
      <c r="D56" s="224" t="s">
        <v>24</v>
      </c>
      <c r="E56" s="255">
        <v>42087</v>
      </c>
      <c r="F56" s="233"/>
      <c r="G56" s="251"/>
      <c r="H56" s="252">
        <v>1.276</v>
      </c>
      <c r="I56" s="253">
        <v>1.2809999999999999</v>
      </c>
      <c r="J56" s="253">
        <v>1.282</v>
      </c>
      <c r="K56" s="254"/>
      <c r="M56" s="256">
        <f t="shared" ref="M56:M63" si="7">+(J56-I56)/I56</f>
        <v>7.8064012490250737E-4</v>
      </c>
      <c r="O56" s="44">
        <f t="shared" si="1"/>
        <v>7.8064012490250737E-4</v>
      </c>
      <c r="P56" s="44"/>
      <c r="Q56" s="240">
        <v>766125</v>
      </c>
      <c r="R56" s="46"/>
      <c r="V56" s="44"/>
    </row>
    <row r="57" spans="1:22" s="9" customFormat="1" ht="16.5" customHeight="1">
      <c r="A57" s="11"/>
      <c r="B57" s="183">
        <f t="shared" si="5"/>
        <v>47</v>
      </c>
      <c r="C57" s="257" t="s">
        <v>88</v>
      </c>
      <c r="D57" s="224" t="s">
        <v>24</v>
      </c>
      <c r="E57" s="255">
        <v>42087</v>
      </c>
      <c r="F57" s="233"/>
      <c r="G57" s="251"/>
      <c r="H57" s="222">
        <v>1.2030000000000001</v>
      </c>
      <c r="I57" s="222">
        <v>1.1990000000000001</v>
      </c>
      <c r="J57" s="222">
        <v>1.206</v>
      </c>
      <c r="K57" s="254"/>
      <c r="M57" s="256">
        <f t="shared" si="7"/>
        <v>5.8381984987488696E-3</v>
      </c>
      <c r="O57" s="44">
        <f t="shared" si="1"/>
        <v>5.8381984987488696E-3</v>
      </c>
      <c r="P57" s="44"/>
      <c r="Q57" s="240">
        <v>686564</v>
      </c>
      <c r="R57" s="46"/>
      <c r="V57" s="44"/>
    </row>
    <row r="58" spans="1:22" s="9" customFormat="1" ht="16.5" customHeight="1">
      <c r="A58" s="11"/>
      <c r="B58" s="183">
        <f t="shared" si="5"/>
        <v>48</v>
      </c>
      <c r="C58" s="249" t="s">
        <v>89</v>
      </c>
      <c r="D58" s="224" t="s">
        <v>24</v>
      </c>
      <c r="E58" s="255">
        <v>42087</v>
      </c>
      <c r="F58" s="233"/>
      <c r="G58" s="258"/>
      <c r="H58" s="259">
        <v>1.1779999999999999</v>
      </c>
      <c r="I58" s="259">
        <v>1.1679999999999999</v>
      </c>
      <c r="J58" s="259">
        <v>1.177</v>
      </c>
      <c r="K58" s="254"/>
      <c r="M58" s="256">
        <f t="shared" si="7"/>
        <v>7.7054794520548973E-3</v>
      </c>
      <c r="O58" s="44">
        <f t="shared" si="1"/>
        <v>7.7054794520548973E-3</v>
      </c>
      <c r="P58" s="44"/>
      <c r="Q58" s="240">
        <v>658968</v>
      </c>
      <c r="R58" s="46"/>
      <c r="V58" s="44"/>
    </row>
    <row r="59" spans="1:22" s="9" customFormat="1" ht="16.5" customHeight="1">
      <c r="A59" s="11"/>
      <c r="B59" s="183">
        <f t="shared" si="5"/>
        <v>49</v>
      </c>
      <c r="C59" s="249" t="s">
        <v>90</v>
      </c>
      <c r="D59" s="224" t="s">
        <v>20</v>
      </c>
      <c r="E59" s="255">
        <v>42317</v>
      </c>
      <c r="F59" s="233"/>
      <c r="G59" s="260"/>
      <c r="H59" s="121">
        <v>112.70099999999999</v>
      </c>
      <c r="I59" s="121">
        <v>111.446</v>
      </c>
      <c r="J59" s="121">
        <v>112.008</v>
      </c>
      <c r="K59" s="254"/>
      <c r="M59" s="256">
        <f t="shared" si="7"/>
        <v>5.0428009977926316E-3</v>
      </c>
      <c r="O59" s="44">
        <f t="shared" si="1"/>
        <v>5.0428009977926316E-3</v>
      </c>
      <c r="P59" s="44"/>
      <c r="Q59" s="240">
        <v>15790655</v>
      </c>
      <c r="R59" s="46"/>
      <c r="V59" s="44"/>
    </row>
    <row r="60" spans="1:22" s="9" customFormat="1" ht="16.5" customHeight="1">
      <c r="A60" s="11"/>
      <c r="B60" s="183">
        <f t="shared" si="5"/>
        <v>50</v>
      </c>
      <c r="C60" s="261" t="s">
        <v>91</v>
      </c>
      <c r="D60" s="262" t="s">
        <v>34</v>
      </c>
      <c r="E60" s="263">
        <v>39503</v>
      </c>
      <c r="F60" s="264"/>
      <c r="G60" s="265"/>
      <c r="H60" s="259">
        <v>133.18799999999999</v>
      </c>
      <c r="I60" s="266">
        <v>132.91399999999999</v>
      </c>
      <c r="J60" s="266">
        <v>133.47999999999999</v>
      </c>
      <c r="K60" s="254"/>
      <c r="M60" s="256">
        <f t="shared" si="7"/>
        <v>4.2583926448681291E-3</v>
      </c>
      <c r="O60" s="44">
        <f t="shared" si="1"/>
        <v>4.2583926448681291E-3</v>
      </c>
      <c r="P60" s="44"/>
      <c r="Q60" s="240">
        <v>102487</v>
      </c>
      <c r="R60" s="46"/>
      <c r="V60" s="44"/>
    </row>
    <row r="61" spans="1:22" s="9" customFormat="1" ht="16.5" customHeight="1">
      <c r="A61" s="11"/>
      <c r="B61" s="183">
        <f t="shared" si="5"/>
        <v>51</v>
      </c>
      <c r="C61" s="261" t="s">
        <v>92</v>
      </c>
      <c r="D61" s="262" t="s">
        <v>93</v>
      </c>
      <c r="E61" s="267">
        <v>42842</v>
      </c>
      <c r="F61" s="220"/>
      <c r="G61" s="268"/>
      <c r="H61" s="53">
        <v>1142.671</v>
      </c>
      <c r="I61" s="53">
        <v>1127.403</v>
      </c>
      <c r="J61" s="53">
        <v>1132.287</v>
      </c>
      <c r="K61" s="254"/>
      <c r="M61" s="256" t="e">
        <f>+(I61-#REF!)/#REF!</f>
        <v>#REF!</v>
      </c>
      <c r="O61" s="44">
        <f t="shared" si="1"/>
        <v>4.3320800104310652E-3</v>
      </c>
      <c r="P61" s="44"/>
      <c r="Q61" s="240">
        <v>5399518</v>
      </c>
      <c r="R61" s="46"/>
      <c r="V61" s="44"/>
    </row>
    <row r="62" spans="1:22" s="9" customFormat="1" ht="16.5" customHeight="1">
      <c r="A62" s="11"/>
      <c r="B62" s="183">
        <f t="shared" si="5"/>
        <v>52</v>
      </c>
      <c r="C62" s="269" t="s">
        <v>94</v>
      </c>
      <c r="D62" s="270" t="s">
        <v>20</v>
      </c>
      <c r="E62" s="271">
        <v>42874</v>
      </c>
      <c r="F62" s="272"/>
      <c r="G62" s="268"/>
      <c r="H62" s="81">
        <v>12.972</v>
      </c>
      <c r="I62" s="273">
        <v>12.699</v>
      </c>
      <c r="J62" s="273">
        <v>12.739000000000001</v>
      </c>
      <c r="K62" s="254"/>
      <c r="M62" s="256">
        <f t="shared" ref="M62" si="8">+(J62-I62)/I62</f>
        <v>3.1498543192378082E-3</v>
      </c>
      <c r="O62" s="44">
        <f t="shared" si="1"/>
        <v>3.1498543192378082E-3</v>
      </c>
      <c r="P62" s="44"/>
      <c r="Q62" s="240">
        <v>6192757</v>
      </c>
      <c r="R62" s="46"/>
      <c r="V62" s="44"/>
    </row>
    <row r="63" spans="1:22" s="9" customFormat="1" ht="16.5" customHeight="1" thickBot="1">
      <c r="A63" s="11"/>
      <c r="B63" s="183">
        <f t="shared" si="5"/>
        <v>53</v>
      </c>
      <c r="C63" s="274" t="s">
        <v>95</v>
      </c>
      <c r="D63" s="275" t="s">
        <v>12</v>
      </c>
      <c r="E63" s="276">
        <v>43045</v>
      </c>
      <c r="F63" s="277"/>
      <c r="G63" s="278"/>
      <c r="H63" s="228">
        <v>9.8520000000000003</v>
      </c>
      <c r="I63" s="279">
        <v>9.6199999999999992</v>
      </c>
      <c r="J63" s="279">
        <v>9.6270000000000007</v>
      </c>
      <c r="K63" s="280"/>
      <c r="L63" s="281"/>
      <c r="M63" s="282">
        <f t="shared" si="7"/>
        <v>7.276507276508784E-4</v>
      </c>
      <c r="N63" s="281"/>
      <c r="O63" s="44">
        <f t="shared" si="1"/>
        <v>7.276507276508784E-4</v>
      </c>
      <c r="P63" s="44"/>
      <c r="Q63" s="240">
        <v>24226799</v>
      </c>
      <c r="R63" s="46"/>
      <c r="V63" s="44"/>
    </row>
    <row r="64" spans="1:22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3"/>
      <c r="K64" s="254"/>
      <c r="M64" s="256"/>
      <c r="O64" s="44" t="e">
        <f t="shared" si="1"/>
        <v>#DIV/0!</v>
      </c>
      <c r="P64" s="44"/>
      <c r="Q64" s="240"/>
      <c r="R64" s="46"/>
      <c r="V64" s="44"/>
    </row>
    <row r="65" spans="1:22" s="9" customFormat="1" ht="16.5" customHeight="1" thickTop="1" thickBot="1">
      <c r="A65" s="11"/>
      <c r="B65" s="284">
        <v>54</v>
      </c>
      <c r="C65" s="285" t="s">
        <v>97</v>
      </c>
      <c r="D65" s="286" t="s">
        <v>14</v>
      </c>
      <c r="E65" s="287">
        <v>36626</v>
      </c>
      <c r="F65" s="288"/>
      <c r="G65" s="289"/>
      <c r="H65" s="53">
        <v>86.093999999999994</v>
      </c>
      <c r="I65" s="53">
        <v>83.778000000000006</v>
      </c>
      <c r="J65" s="53">
        <v>83.995000000000005</v>
      </c>
      <c r="K65" s="41"/>
      <c r="L65" s="42"/>
      <c r="M65" s="43"/>
      <c r="N65" s="42"/>
      <c r="O65" s="44">
        <f>+(J65-I65)/I65</f>
        <v>2.5901788058917464E-3</v>
      </c>
      <c r="P65" s="44"/>
      <c r="Q65" s="240">
        <v>1219718</v>
      </c>
      <c r="R65" s="46"/>
      <c r="V65" s="44"/>
    </row>
    <row r="66" spans="1:22" s="9" customFormat="1" ht="13.5" customHeight="1" thickTop="1" thickBot="1">
      <c r="A66" s="11"/>
      <c r="B66" s="290" t="s">
        <v>98</v>
      </c>
      <c r="C66" s="291"/>
      <c r="D66" s="291"/>
      <c r="E66" s="291"/>
      <c r="F66" s="291"/>
      <c r="G66" s="291"/>
      <c r="H66" s="291"/>
      <c r="I66" s="291"/>
      <c r="J66" s="292"/>
      <c r="K66" s="8"/>
      <c r="M66" s="10"/>
      <c r="O66" s="44" t="e">
        <f t="shared" si="1"/>
        <v>#DIV/0!</v>
      </c>
      <c r="P66" s="44"/>
      <c r="R66" s="46"/>
      <c r="V66" s="44"/>
    </row>
    <row r="67" spans="1:22" s="9" customFormat="1" ht="14.25" customHeight="1" thickTop="1" thickBot="1">
      <c r="A67" s="11"/>
      <c r="B67" s="293" t="s">
        <v>0</v>
      </c>
      <c r="C67" s="294"/>
      <c r="D67" s="295" t="s">
        <v>1</v>
      </c>
      <c r="E67" s="296" t="s">
        <v>2</v>
      </c>
      <c r="F67" s="297" t="s">
        <v>99</v>
      </c>
      <c r="G67" s="298"/>
      <c r="H67" s="299" t="s">
        <v>3</v>
      </c>
      <c r="I67" s="300" t="s">
        <v>4</v>
      </c>
      <c r="J67" s="301" t="s">
        <v>5</v>
      </c>
      <c r="K67" s="8"/>
      <c r="O67" s="44" t="e">
        <f t="shared" si="1"/>
        <v>#VALUE!</v>
      </c>
      <c r="P67" s="44"/>
      <c r="R67" s="46"/>
      <c r="V67" s="44"/>
    </row>
    <row r="68" spans="1:22" s="9" customFormat="1" ht="13.5" customHeight="1">
      <c r="A68" s="11"/>
      <c r="B68" s="12"/>
      <c r="C68" s="13"/>
      <c r="D68" s="14"/>
      <c r="E68" s="303"/>
      <c r="F68" s="304" t="s">
        <v>100</v>
      </c>
      <c r="G68" s="304" t="s">
        <v>101</v>
      </c>
      <c r="H68" s="305"/>
      <c r="I68" s="306"/>
      <c r="J68" s="307"/>
      <c r="K68" s="8"/>
      <c r="O68" s="44" t="e">
        <f t="shared" si="1"/>
        <v>#DIV/0!</v>
      </c>
      <c r="P68" s="44"/>
      <c r="R68" s="46"/>
      <c r="V68" s="44"/>
    </row>
    <row r="69" spans="1:22" s="9" customFormat="1" ht="16.5" customHeight="1" thickBot="1">
      <c r="A69" s="11"/>
      <c r="B69" s="308"/>
      <c r="C69" s="309"/>
      <c r="D69" s="21"/>
      <c r="E69" s="310"/>
      <c r="F69" s="311"/>
      <c r="G69" s="311"/>
      <c r="H69" s="312"/>
      <c r="I69" s="313"/>
      <c r="J69" s="314"/>
      <c r="K69" s="8"/>
      <c r="O69" s="44" t="e">
        <f t="shared" si="1"/>
        <v>#DIV/0!</v>
      </c>
      <c r="P69" s="44"/>
      <c r="R69" s="46"/>
      <c r="V69" s="44"/>
    </row>
    <row r="70" spans="1:22" s="9" customFormat="1" ht="12" customHeight="1" thickTop="1" thickBot="1">
      <c r="A70" s="11"/>
      <c r="B70" s="315" t="s">
        <v>102</v>
      </c>
      <c r="C70" s="316"/>
      <c r="D70" s="316"/>
      <c r="E70" s="316"/>
      <c r="F70" s="316"/>
      <c r="G70" s="316"/>
      <c r="H70" s="316"/>
      <c r="I70" s="316"/>
      <c r="J70" s="317"/>
      <c r="K70" s="8"/>
      <c r="O70" s="44" t="e">
        <f t="shared" si="1"/>
        <v>#DIV/0!</v>
      </c>
      <c r="P70" s="44"/>
      <c r="R70" s="46"/>
      <c r="V70" s="44"/>
    </row>
    <row r="71" spans="1:22" s="9" customFormat="1" ht="17.25" customHeight="1" thickTop="1" thickBot="1">
      <c r="A71" s="11"/>
      <c r="B71" s="318">
        <v>55</v>
      </c>
      <c r="C71" s="319" t="s">
        <v>103</v>
      </c>
      <c r="D71" s="320" t="s">
        <v>30</v>
      </c>
      <c r="E71" s="321">
        <v>36831</v>
      </c>
      <c r="F71" s="321">
        <v>43942</v>
      </c>
      <c r="G71" s="322">
        <v>5.2709999999999999</v>
      </c>
      <c r="H71" s="323">
        <v>109.386</v>
      </c>
      <c r="I71" s="323">
        <v>109.938</v>
      </c>
      <c r="J71" s="323">
        <v>109.974</v>
      </c>
      <c r="K71" s="324"/>
      <c r="L71" s="74"/>
      <c r="M71" s="42"/>
      <c r="N71" s="325"/>
      <c r="O71" s="44"/>
      <c r="P71" s="44"/>
      <c r="Q71" s="240"/>
      <c r="R71" s="46"/>
      <c r="V71" s="44"/>
    </row>
    <row r="72" spans="1:22" s="9" customFormat="1" ht="16.5" customHeight="1" thickTop="1" thickBot="1">
      <c r="A72" s="11"/>
      <c r="B72" s="326">
        <f>B71+1</f>
        <v>56</v>
      </c>
      <c r="C72" s="327" t="s">
        <v>104</v>
      </c>
      <c r="D72" s="224" t="s">
        <v>24</v>
      </c>
      <c r="E72" s="328">
        <v>101.60599999999999</v>
      </c>
      <c r="F72" s="328">
        <v>43980</v>
      </c>
      <c r="G72" s="329">
        <v>5.8380000000000001</v>
      </c>
      <c r="H72" s="330">
        <v>100.93300000000001</v>
      </c>
      <c r="I72" s="330">
        <v>101.435</v>
      </c>
      <c r="J72" s="330">
        <v>101.46899999999999</v>
      </c>
      <c r="K72" s="324"/>
      <c r="L72" s="74"/>
      <c r="M72" s="42"/>
      <c r="N72" s="325"/>
      <c r="O72" s="44"/>
      <c r="P72" s="44"/>
      <c r="Q72" s="240"/>
      <c r="R72" s="46"/>
      <c r="V72" s="44"/>
    </row>
    <row r="73" spans="1:22" s="9" customFormat="1" ht="16.5" customHeight="1" thickTop="1" thickBot="1">
      <c r="A73" s="11"/>
      <c r="B73" s="331">
        <f t="shared" ref="B73:B91" si="9">B72+1</f>
        <v>57</v>
      </c>
      <c r="C73" s="332" t="s">
        <v>105</v>
      </c>
      <c r="D73" s="333" t="s">
        <v>24</v>
      </c>
      <c r="E73" s="334">
        <v>38847</v>
      </c>
      <c r="F73" s="334">
        <v>43980</v>
      </c>
      <c r="G73" s="335">
        <v>3.9489999999999998</v>
      </c>
      <c r="H73" s="121">
        <v>107.696</v>
      </c>
      <c r="I73" s="121">
        <v>108.306</v>
      </c>
      <c r="J73" s="121">
        <v>108.349</v>
      </c>
      <c r="K73" s="41"/>
      <c r="L73" s="74"/>
      <c r="M73" s="42"/>
      <c r="N73" s="336"/>
      <c r="O73" s="44"/>
      <c r="P73" s="44"/>
      <c r="Q73" s="240"/>
      <c r="R73" s="46"/>
      <c r="V73" s="44"/>
    </row>
    <row r="74" spans="1:22" s="9" customFormat="1" ht="16.5" customHeight="1" thickTop="1" thickBot="1">
      <c r="A74" s="11"/>
      <c r="B74" s="331">
        <f t="shared" si="9"/>
        <v>58</v>
      </c>
      <c r="C74" s="337" t="s">
        <v>106</v>
      </c>
      <c r="D74" s="333" t="s">
        <v>107</v>
      </c>
      <c r="E74" s="334">
        <v>36831</v>
      </c>
      <c r="F74" s="334">
        <v>43969</v>
      </c>
      <c r="G74" s="335">
        <v>5.4980000000000002</v>
      </c>
      <c r="H74" s="338">
        <v>104.91800000000001</v>
      </c>
      <c r="I74" s="338">
        <v>105.587</v>
      </c>
      <c r="J74" s="338">
        <v>105.633</v>
      </c>
      <c r="K74" s="41"/>
      <c r="L74" s="74"/>
      <c r="M74" s="42"/>
      <c r="N74" s="339"/>
      <c r="O74" s="44"/>
      <c r="P74" s="44"/>
      <c r="Q74" s="240"/>
      <c r="R74" s="46"/>
      <c r="V74" s="44"/>
    </row>
    <row r="75" spans="1:22" s="9" customFormat="1" ht="16.5" customHeight="1" thickTop="1" thickBot="1">
      <c r="A75" s="11"/>
      <c r="B75" s="340">
        <f t="shared" si="9"/>
        <v>59</v>
      </c>
      <c r="C75" s="332" t="s">
        <v>108</v>
      </c>
      <c r="D75" s="333" t="s">
        <v>109</v>
      </c>
      <c r="E75" s="334">
        <v>39209</v>
      </c>
      <c r="F75" s="334">
        <v>43980</v>
      </c>
      <c r="G75" s="335">
        <v>6.5570000000000004</v>
      </c>
      <c r="H75" s="341">
        <v>107.23399999999999</v>
      </c>
      <c r="I75" s="341">
        <v>108.06100000000001</v>
      </c>
      <c r="J75" s="341">
        <v>108.11799999999999</v>
      </c>
      <c r="K75" s="41"/>
      <c r="L75" s="74"/>
      <c r="M75" s="42"/>
      <c r="N75" s="92"/>
      <c r="O75" s="44"/>
      <c r="P75" s="44"/>
      <c r="Q75" s="240"/>
      <c r="R75" s="46"/>
      <c r="V75" s="44"/>
    </row>
    <row r="76" spans="1:22" s="9" customFormat="1" ht="14.25" customHeight="1" thickTop="1" thickBot="1">
      <c r="A76" s="11"/>
      <c r="B76" s="340">
        <f t="shared" si="9"/>
        <v>60</v>
      </c>
      <c r="C76" s="332" t="s">
        <v>110</v>
      </c>
      <c r="D76" s="185" t="s">
        <v>55</v>
      </c>
      <c r="E76" s="334">
        <v>37865</v>
      </c>
      <c r="F76" s="334">
        <v>43980</v>
      </c>
      <c r="G76" s="335">
        <v>4.9260000000000002</v>
      </c>
      <c r="H76" s="341">
        <v>109.726</v>
      </c>
      <c r="I76" s="341">
        <v>110.404</v>
      </c>
      <c r="J76" s="341">
        <v>110.443</v>
      </c>
      <c r="K76" s="41"/>
      <c r="L76" s="74"/>
      <c r="M76" s="42"/>
      <c r="N76" s="179"/>
      <c r="O76" s="44"/>
      <c r="P76" s="44"/>
      <c r="Q76" s="240"/>
      <c r="R76" s="46"/>
      <c r="V76" s="44"/>
    </row>
    <row r="77" spans="1:22" s="9" customFormat="1" ht="16.5" customHeight="1" thickTop="1" thickBot="1">
      <c r="A77" s="11"/>
      <c r="B77" s="340">
        <f t="shared" si="9"/>
        <v>61</v>
      </c>
      <c r="C77" s="342" t="s">
        <v>111</v>
      </c>
      <c r="D77" s="333" t="s">
        <v>40</v>
      </c>
      <c r="E77" s="334">
        <v>35436</v>
      </c>
      <c r="F77" s="334">
        <v>43980</v>
      </c>
      <c r="G77" s="335">
        <v>5.5039999999999996</v>
      </c>
      <c r="H77" s="53">
        <v>106.23</v>
      </c>
      <c r="I77" s="53">
        <v>106.869</v>
      </c>
      <c r="J77" s="53">
        <v>106.91200000000001</v>
      </c>
      <c r="K77" s="41"/>
      <c r="L77" s="74"/>
      <c r="M77" s="42"/>
      <c r="N77" s="92"/>
      <c r="O77" s="44"/>
      <c r="P77" s="44"/>
      <c r="Q77" s="240"/>
      <c r="R77" s="46"/>
      <c r="V77" s="44"/>
    </row>
    <row r="78" spans="1:22" s="9" customFormat="1" ht="16.5" customHeight="1" thickTop="1" thickBot="1">
      <c r="A78" s="11"/>
      <c r="B78" s="340">
        <f t="shared" si="9"/>
        <v>62</v>
      </c>
      <c r="C78" s="342" t="s">
        <v>112</v>
      </c>
      <c r="D78" s="333" t="s">
        <v>12</v>
      </c>
      <c r="E78" s="334">
        <v>35464</v>
      </c>
      <c r="F78" s="334">
        <v>43945</v>
      </c>
      <c r="G78" s="335">
        <v>5.0330000000000004</v>
      </c>
      <c r="H78" s="341">
        <v>103.279</v>
      </c>
      <c r="I78" s="341">
        <v>103.857</v>
      </c>
      <c r="J78" s="341">
        <v>103.89700000000001</v>
      </c>
      <c r="K78" s="41"/>
      <c r="L78" s="74"/>
      <c r="M78" s="42"/>
      <c r="N78" s="325"/>
      <c r="O78" s="44"/>
      <c r="P78" s="44"/>
      <c r="Q78" s="240"/>
      <c r="R78" s="46"/>
      <c r="V78" s="44"/>
    </row>
    <row r="79" spans="1:22" s="9" customFormat="1" ht="15" customHeight="1" thickTop="1" thickBot="1">
      <c r="A79" s="11"/>
      <c r="B79" s="340">
        <f t="shared" si="9"/>
        <v>63</v>
      </c>
      <c r="C79" s="342" t="s">
        <v>113</v>
      </c>
      <c r="D79" s="333" t="s">
        <v>34</v>
      </c>
      <c r="E79" s="334">
        <v>37207</v>
      </c>
      <c r="F79" s="334">
        <v>43980</v>
      </c>
      <c r="G79" s="335">
        <v>3.1190000000000002</v>
      </c>
      <c r="H79" s="341">
        <v>102.962</v>
      </c>
      <c r="I79" s="341">
        <v>103.324</v>
      </c>
      <c r="J79" s="341">
        <v>103.349</v>
      </c>
      <c r="K79" s="41"/>
      <c r="L79" s="74"/>
      <c r="M79" s="42"/>
      <c r="N79" s="325"/>
      <c r="O79" s="44"/>
      <c r="P79" s="44"/>
      <c r="Q79" s="240"/>
      <c r="R79" s="46"/>
      <c r="V79" s="44"/>
    </row>
    <row r="80" spans="1:22" s="9" customFormat="1" ht="16.5" customHeight="1" thickTop="1" thickBot="1">
      <c r="A80" s="11"/>
      <c r="B80" s="340">
        <f t="shared" si="9"/>
        <v>64</v>
      </c>
      <c r="C80" s="342" t="s">
        <v>114</v>
      </c>
      <c r="D80" s="333" t="s">
        <v>115</v>
      </c>
      <c r="E80" s="334">
        <v>37242</v>
      </c>
      <c r="F80" s="334">
        <v>43927</v>
      </c>
      <c r="G80" s="335">
        <v>6.19</v>
      </c>
      <c r="H80" s="341">
        <v>107.119</v>
      </c>
      <c r="I80" s="341">
        <v>107.73099999999999</v>
      </c>
      <c r="J80" s="341">
        <v>107.773</v>
      </c>
      <c r="K80" s="41"/>
      <c r="L80" s="74"/>
      <c r="M80" s="42"/>
      <c r="N80" s="110"/>
      <c r="O80" s="44"/>
      <c r="P80" s="44"/>
      <c r="Q80" s="343"/>
      <c r="R80" s="46"/>
      <c r="V80" s="44"/>
    </row>
    <row r="81" spans="1:22" s="9" customFormat="1" ht="17.25" customHeight="1" thickTop="1" thickBot="1">
      <c r="A81" s="11"/>
      <c r="B81" s="340">
        <f t="shared" si="9"/>
        <v>65</v>
      </c>
      <c r="C81" s="332" t="s">
        <v>116</v>
      </c>
      <c r="D81" s="333" t="s">
        <v>117</v>
      </c>
      <c r="E81" s="334">
        <v>36075</v>
      </c>
      <c r="F81" s="334">
        <v>43980</v>
      </c>
      <c r="G81" s="335">
        <v>6.6070000000000002</v>
      </c>
      <c r="H81" s="341">
        <v>109.306</v>
      </c>
      <c r="I81" s="341">
        <v>109.98099999999999</v>
      </c>
      <c r="J81" s="341">
        <v>110.029</v>
      </c>
      <c r="K81" s="41"/>
      <c r="L81" s="74"/>
      <c r="M81" s="42"/>
      <c r="N81" s="179"/>
      <c r="O81" s="44"/>
      <c r="P81" s="44"/>
      <c r="Q81" s="240"/>
      <c r="R81" s="46"/>
      <c r="V81" s="44"/>
    </row>
    <row r="82" spans="1:22" s="9" customFormat="1" ht="16.5" customHeight="1" thickTop="1" thickBot="1">
      <c r="A82" s="11"/>
      <c r="B82" s="340">
        <f t="shared" si="9"/>
        <v>66</v>
      </c>
      <c r="C82" s="332" t="s">
        <v>118</v>
      </c>
      <c r="D82" s="333" t="s">
        <v>20</v>
      </c>
      <c r="E82" s="334">
        <v>37396</v>
      </c>
      <c r="F82" s="334">
        <v>43980</v>
      </c>
      <c r="G82" s="335">
        <v>4.3250000000000002</v>
      </c>
      <c r="H82" s="341">
        <v>105.929</v>
      </c>
      <c r="I82" s="341">
        <v>106.489</v>
      </c>
      <c r="J82" s="341">
        <v>106.52</v>
      </c>
      <c r="K82" s="344"/>
      <c r="L82" s="345"/>
      <c r="M82" s="33"/>
      <c r="N82" s="302"/>
      <c r="O82" s="44"/>
      <c r="P82" s="44"/>
      <c r="Q82" s="240"/>
      <c r="R82" s="46"/>
      <c r="V82" s="44"/>
    </row>
    <row r="83" spans="1:22" ht="16.5" customHeight="1" thickTop="1" thickBot="1">
      <c r="B83" s="340">
        <f t="shared" si="9"/>
        <v>67</v>
      </c>
      <c r="C83" s="332" t="s">
        <v>119</v>
      </c>
      <c r="D83" s="333" t="s">
        <v>58</v>
      </c>
      <c r="E83" s="225">
        <v>40211</v>
      </c>
      <c r="F83" s="346">
        <v>43981</v>
      </c>
      <c r="G83" s="347">
        <v>3.8940000000000001</v>
      </c>
      <c r="H83" s="341">
        <v>104.85599999999999</v>
      </c>
      <c r="I83" s="341">
        <v>105.30200000000001</v>
      </c>
      <c r="J83" s="341">
        <v>105.336</v>
      </c>
      <c r="K83" s="41"/>
      <c r="L83" s="74"/>
      <c r="M83" s="42"/>
      <c r="N83" s="92"/>
      <c r="O83" s="44"/>
      <c r="P83" s="44"/>
      <c r="Q83" s="45"/>
      <c r="R83" s="46"/>
      <c r="V83" s="44"/>
    </row>
    <row r="84" spans="1:22" ht="16.5" customHeight="1" thickTop="1" thickBot="1">
      <c r="B84" s="331">
        <f t="shared" si="9"/>
        <v>68</v>
      </c>
      <c r="C84" s="348" t="s">
        <v>120</v>
      </c>
      <c r="D84" s="349" t="s">
        <v>121</v>
      </c>
      <c r="E84" s="334">
        <v>33910</v>
      </c>
      <c r="F84" s="334">
        <v>43994</v>
      </c>
      <c r="G84" s="350">
        <v>5.1539999999999999</v>
      </c>
      <c r="H84" s="341">
        <v>105.04</v>
      </c>
      <c r="I84" s="341">
        <v>105.64100000000001</v>
      </c>
      <c r="J84" s="341">
        <v>105.684</v>
      </c>
      <c r="K84" s="41"/>
      <c r="L84" s="74"/>
      <c r="M84" s="42"/>
      <c r="N84" s="154"/>
      <c r="O84" s="44"/>
      <c r="P84" s="44"/>
      <c r="Q84" s="45"/>
      <c r="R84" s="46"/>
      <c r="V84" s="44"/>
    </row>
    <row r="85" spans="1:22" ht="14.25" customHeight="1" thickTop="1" thickBot="1">
      <c r="B85" s="351">
        <f t="shared" si="9"/>
        <v>69</v>
      </c>
      <c r="C85" s="352" t="s">
        <v>122</v>
      </c>
      <c r="D85" s="353" t="s">
        <v>123</v>
      </c>
      <c r="E85" s="334">
        <v>36815</v>
      </c>
      <c r="F85" s="334">
        <v>43980</v>
      </c>
      <c r="G85" s="350">
        <v>4.6020000000000003</v>
      </c>
      <c r="H85" s="341">
        <v>104.509</v>
      </c>
      <c r="I85" s="341">
        <v>104.97</v>
      </c>
      <c r="J85" s="341">
        <v>105.004</v>
      </c>
      <c r="K85" s="41"/>
      <c r="L85" s="74"/>
      <c r="M85" s="42"/>
      <c r="N85" s="179"/>
      <c r="O85" s="44"/>
      <c r="P85" s="44"/>
      <c r="Q85" s="45"/>
      <c r="R85" s="46"/>
      <c r="V85" s="44"/>
    </row>
    <row r="86" spans="1:22" s="104" customFormat="1" ht="16.5" customHeight="1" thickTop="1" thickBot="1">
      <c r="A86" s="354"/>
      <c r="B86" s="351">
        <f t="shared" si="9"/>
        <v>70</v>
      </c>
      <c r="C86" s="355" t="s">
        <v>124</v>
      </c>
      <c r="D86" s="356" t="s">
        <v>26</v>
      </c>
      <c r="E86" s="357">
        <v>35744</v>
      </c>
      <c r="F86" s="334">
        <v>43980</v>
      </c>
      <c r="G86" s="350">
        <v>5.87</v>
      </c>
      <c r="H86" s="341">
        <v>104.29600000000001</v>
      </c>
      <c r="I86" s="341">
        <v>104.911</v>
      </c>
      <c r="J86" s="341">
        <v>104.949</v>
      </c>
      <c r="K86" s="41"/>
      <c r="L86" s="74"/>
      <c r="M86" s="42"/>
      <c r="N86" s="154"/>
      <c r="O86" s="44"/>
      <c r="P86" s="44"/>
      <c r="Q86" s="358"/>
      <c r="R86" s="46"/>
      <c r="V86" s="44"/>
    </row>
    <row r="87" spans="1:22" ht="16.5" customHeight="1" thickTop="1" thickBot="1">
      <c r="B87" s="351">
        <f t="shared" si="9"/>
        <v>71</v>
      </c>
      <c r="C87" s="359" t="s">
        <v>125</v>
      </c>
      <c r="D87" s="224" t="s">
        <v>43</v>
      </c>
      <c r="E87" s="334">
        <v>39604</v>
      </c>
      <c r="F87" s="346">
        <v>43981</v>
      </c>
      <c r="G87" s="360">
        <v>3.8159999999999998</v>
      </c>
      <c r="H87" s="341">
        <v>106.815</v>
      </c>
      <c r="I87" s="341">
        <v>107.29300000000001</v>
      </c>
      <c r="J87" s="341">
        <v>107.321</v>
      </c>
      <c r="K87" s="8"/>
      <c r="O87" s="44"/>
      <c r="P87" s="44"/>
      <c r="Q87" s="45"/>
      <c r="R87" s="46"/>
      <c r="V87" s="44"/>
    </row>
    <row r="88" spans="1:22" ht="16.5" customHeight="1" thickTop="1" thickBot="1">
      <c r="B88" s="351">
        <f t="shared" si="9"/>
        <v>72</v>
      </c>
      <c r="C88" s="348" t="s">
        <v>126</v>
      </c>
      <c r="D88" s="224" t="s">
        <v>16</v>
      </c>
      <c r="E88" s="334">
        <v>35481</v>
      </c>
      <c r="F88" s="334">
        <v>43969</v>
      </c>
      <c r="G88" s="350">
        <v>5.93</v>
      </c>
      <c r="H88" s="53">
        <v>104.496</v>
      </c>
      <c r="I88" s="53">
        <v>105.13200000000001</v>
      </c>
      <c r="J88" s="53">
        <v>105.172</v>
      </c>
      <c r="K88" s="41"/>
      <c r="L88" s="74"/>
      <c r="M88" s="42"/>
      <c r="N88" s="179"/>
      <c r="O88" s="44"/>
      <c r="P88" s="44"/>
      <c r="Q88" s="67"/>
      <c r="R88" s="46"/>
      <c r="V88" s="44"/>
    </row>
    <row r="89" spans="1:22" ht="16.5" customHeight="1" thickTop="1" thickBot="1">
      <c r="B89" s="362">
        <f t="shared" si="9"/>
        <v>73</v>
      </c>
      <c r="C89" s="363" t="s">
        <v>127</v>
      </c>
      <c r="D89" s="364" t="s">
        <v>36</v>
      </c>
      <c r="E89" s="365">
        <v>39706</v>
      </c>
      <c r="F89" s="366">
        <v>43980</v>
      </c>
      <c r="G89" s="367">
        <v>5.4509999999999996</v>
      </c>
      <c r="H89" s="368">
        <v>104.15300000000001</v>
      </c>
      <c r="I89" s="368">
        <v>104.672</v>
      </c>
      <c r="J89" s="368">
        <v>104.729</v>
      </c>
      <c r="K89" s="41"/>
      <c r="L89" s="74"/>
      <c r="M89" s="42"/>
      <c r="N89" s="179"/>
      <c r="O89" s="44"/>
      <c r="P89" s="44"/>
      <c r="Q89" s="67"/>
      <c r="R89" s="46"/>
      <c r="V89" s="44"/>
    </row>
    <row r="90" spans="1:22" ht="16.5" customHeight="1" thickTop="1" thickBot="1">
      <c r="B90" s="369">
        <f t="shared" si="9"/>
        <v>74</v>
      </c>
      <c r="C90" s="370" t="s">
        <v>128</v>
      </c>
      <c r="D90" s="218" t="s">
        <v>10</v>
      </c>
      <c r="E90" s="371">
        <v>38565</v>
      </c>
      <c r="F90" s="371">
        <v>43980</v>
      </c>
      <c r="G90" s="372">
        <v>4.1909999999999998</v>
      </c>
      <c r="H90" s="373">
        <v>107.259</v>
      </c>
      <c r="I90" s="373">
        <v>107.79900000000001</v>
      </c>
      <c r="J90" s="373">
        <v>107.83799999999999</v>
      </c>
      <c r="K90" s="41"/>
      <c r="L90" s="74"/>
      <c r="M90" s="42"/>
      <c r="N90" s="92"/>
      <c r="O90" s="44"/>
      <c r="P90" s="44"/>
      <c r="Q90" s="67"/>
      <c r="R90" s="46"/>
      <c r="V90" s="44"/>
    </row>
    <row r="91" spans="1:22" ht="16.5" customHeight="1" thickTop="1" thickBot="1">
      <c r="B91" s="374">
        <f t="shared" si="9"/>
        <v>75</v>
      </c>
      <c r="C91" s="375" t="s">
        <v>129</v>
      </c>
      <c r="D91" s="376" t="s">
        <v>14</v>
      </c>
      <c r="E91" s="377">
        <v>34288</v>
      </c>
      <c r="F91" s="378">
        <v>43962</v>
      </c>
      <c r="G91" s="379">
        <v>4.1669999999999998</v>
      </c>
      <c r="H91" s="380">
        <v>103.224</v>
      </c>
      <c r="I91" s="380">
        <v>103.69199999999999</v>
      </c>
      <c r="J91" s="380">
        <v>103.726</v>
      </c>
      <c r="K91" s="41"/>
      <c r="L91" s="74"/>
      <c r="M91" s="42"/>
      <c r="N91" s="92"/>
      <c r="O91" s="44"/>
      <c r="P91" s="44"/>
      <c r="Q91" s="67"/>
      <c r="R91" s="46"/>
      <c r="V91" s="44"/>
    </row>
    <row r="92" spans="1:22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R92" s="46"/>
      <c r="V92" s="44"/>
    </row>
    <row r="93" spans="1:22" ht="20.25" customHeight="1" thickTop="1" thickBot="1">
      <c r="A93" s="11" t="s">
        <v>82</v>
      </c>
      <c r="B93" s="382">
        <v>76</v>
      </c>
      <c r="C93" s="383" t="s">
        <v>131</v>
      </c>
      <c r="D93" s="185" t="s">
        <v>55</v>
      </c>
      <c r="E93" s="384">
        <v>39762</v>
      </c>
      <c r="F93" s="385">
        <v>43966</v>
      </c>
      <c r="G93" s="360">
        <v>3.7890000000000001</v>
      </c>
      <c r="H93" s="40">
        <v>108.188</v>
      </c>
      <c r="I93" s="40">
        <v>108.79600000000001</v>
      </c>
      <c r="J93" s="40">
        <v>108.83</v>
      </c>
      <c r="K93" s="8"/>
      <c r="L93" s="386"/>
      <c r="M93" s="9"/>
      <c r="N93" s="381"/>
      <c r="O93" s="44" t="e">
        <f>+(I93-#REF!)/#REF!</f>
        <v>#REF!</v>
      </c>
      <c r="P93" s="44"/>
      <c r="Q93" s="67">
        <v>2213361</v>
      </c>
      <c r="R93" s="46"/>
      <c r="V93" s="44"/>
    </row>
    <row r="94" spans="1:22" ht="16.5" customHeight="1" thickTop="1" thickBot="1">
      <c r="B94" s="382">
        <f t="shared" ref="B94:B95" si="11">B93+1</f>
        <v>77</v>
      </c>
      <c r="C94" s="387" t="s">
        <v>132</v>
      </c>
      <c r="D94" s="388" t="s">
        <v>133</v>
      </c>
      <c r="E94" s="389">
        <v>40543</v>
      </c>
      <c r="F94" s="365">
        <v>43980</v>
      </c>
      <c r="G94" s="390">
        <v>5.8769999999999998</v>
      </c>
      <c r="H94" s="391">
        <v>105.789</v>
      </c>
      <c r="I94" s="392">
        <v>106.57899999999999</v>
      </c>
      <c r="J94" s="392">
        <v>106.626</v>
      </c>
      <c r="K94" s="41"/>
      <c r="L94" s="74"/>
      <c r="M94" s="42"/>
      <c r="N94" s="179"/>
      <c r="O94" s="44" t="e">
        <f>+(I94-#REF!)/#REF!</f>
        <v>#REF!</v>
      </c>
      <c r="P94" s="44"/>
      <c r="Q94" s="45">
        <v>6968507</v>
      </c>
      <c r="R94" s="46"/>
      <c r="V94" s="44"/>
    </row>
    <row r="95" spans="1:22" ht="16.5" customHeight="1" thickTop="1" thickBot="1">
      <c r="B95" s="393">
        <f t="shared" si="11"/>
        <v>78</v>
      </c>
      <c r="C95" s="394" t="s">
        <v>134</v>
      </c>
      <c r="D95" s="395" t="s">
        <v>16</v>
      </c>
      <c r="E95" s="396">
        <v>42024</v>
      </c>
      <c r="F95" s="366">
        <v>43980</v>
      </c>
      <c r="G95" s="397">
        <v>4.827</v>
      </c>
      <c r="H95" s="398">
        <v>107.316</v>
      </c>
      <c r="I95" s="399">
        <v>107.96</v>
      </c>
      <c r="J95" s="399">
        <v>108.00700000000001</v>
      </c>
      <c r="K95" s="41"/>
      <c r="L95" s="74"/>
      <c r="M95" s="42"/>
      <c r="N95" s="179"/>
      <c r="O95" s="44" t="e">
        <f>+(I95-#REF!)/#REF!</f>
        <v>#REF!</v>
      </c>
      <c r="P95" s="44"/>
      <c r="Q95" s="45">
        <v>3507637</v>
      </c>
      <c r="R95" s="46"/>
      <c r="V95" s="44"/>
    </row>
    <row r="96" spans="1:22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400"/>
      <c r="M96" s="42"/>
      <c r="N96" s="92"/>
      <c r="O96" s="44" t="e">
        <f t="shared" si="10"/>
        <v>#DIV/0!</v>
      </c>
      <c r="P96" s="44"/>
      <c r="Q96" s="240"/>
      <c r="R96" s="46"/>
      <c r="V96" s="44"/>
    </row>
    <row r="97" spans="1:22" s="9" customFormat="1" ht="16.5" customHeight="1" thickTop="1" thickBot="1">
      <c r="A97" s="11"/>
      <c r="B97" s="401">
        <v>79</v>
      </c>
      <c r="C97" s="402" t="s">
        <v>136</v>
      </c>
      <c r="D97" s="403" t="s">
        <v>133</v>
      </c>
      <c r="E97" s="404">
        <v>43350</v>
      </c>
      <c r="F97" s="405">
        <v>43980</v>
      </c>
      <c r="G97" s="406">
        <v>8.5890000000000004</v>
      </c>
      <c r="H97" s="407">
        <v>111.81100000000001</v>
      </c>
      <c r="I97" s="407">
        <v>112.914</v>
      </c>
      <c r="J97" s="407">
        <v>113.134</v>
      </c>
      <c r="K97" s="41"/>
      <c r="L97" s="74"/>
      <c r="M97" s="42"/>
      <c r="N97" s="361"/>
      <c r="O97" s="44">
        <f t="shared" si="10"/>
        <v>1.9483854969268547E-3</v>
      </c>
      <c r="P97" s="44"/>
      <c r="Q97" s="240">
        <v>9459367</v>
      </c>
      <c r="R97" s="46"/>
      <c r="V97" s="44"/>
    </row>
    <row r="98" spans="1:22" s="9" customFormat="1" ht="15" customHeight="1" thickTop="1" thickBot="1">
      <c r="A98" s="408"/>
      <c r="B98" s="409" t="s">
        <v>137</v>
      </c>
      <c r="C98" s="410"/>
      <c r="D98" s="410"/>
      <c r="E98" s="410"/>
      <c r="F98" s="410"/>
      <c r="G98" s="410"/>
      <c r="H98" s="410"/>
      <c r="I98" s="410"/>
      <c r="J98" s="410"/>
      <c r="K98" s="411"/>
      <c r="L98" s="42"/>
      <c r="M98" s="144"/>
      <c r="N98" s="42"/>
      <c r="O98" s="44" t="e">
        <f t="shared" si="10"/>
        <v>#DIV/0!</v>
      </c>
      <c r="P98" s="44"/>
      <c r="Q98" s="240"/>
      <c r="R98" s="46"/>
      <c r="V98" s="44"/>
    </row>
    <row r="99" spans="1:22" s="9" customFormat="1" ht="16.5" customHeight="1" thickTop="1" thickBot="1">
      <c r="A99" s="11"/>
      <c r="B99" s="412">
        <v>80</v>
      </c>
      <c r="C99" s="413" t="s">
        <v>138</v>
      </c>
      <c r="D99" s="414" t="s">
        <v>30</v>
      </c>
      <c r="E99" s="415">
        <v>34561</v>
      </c>
      <c r="F99" s="416">
        <v>43942</v>
      </c>
      <c r="G99" s="417">
        <v>1.3979999999999999</v>
      </c>
      <c r="H99" s="40">
        <v>63.588999999999999</v>
      </c>
      <c r="I99" s="40">
        <v>62.447000000000003</v>
      </c>
      <c r="J99" s="40">
        <v>62.226999999999997</v>
      </c>
      <c r="K99" s="41"/>
      <c r="L99" s="42"/>
      <c r="M99" s="43"/>
      <c r="N99" s="42"/>
      <c r="O99" s="44" t="e">
        <f>+(I99-#REF!)/#REF!</f>
        <v>#REF!</v>
      </c>
      <c r="P99" s="44"/>
      <c r="Q99" s="240">
        <v>5281455</v>
      </c>
      <c r="R99" s="46"/>
      <c r="V99" s="44"/>
    </row>
    <row r="100" spans="1:22" s="9" customFormat="1" ht="16.5" customHeight="1" thickTop="1" thickBot="1">
      <c r="A100" s="11"/>
      <c r="B100" s="418">
        <f>B99+1</f>
        <v>81</v>
      </c>
      <c r="C100" s="419" t="s">
        <v>139</v>
      </c>
      <c r="D100" s="420" t="s">
        <v>40</v>
      </c>
      <c r="E100" s="421">
        <v>105.764</v>
      </c>
      <c r="F100" s="334">
        <v>43980</v>
      </c>
      <c r="G100" s="422">
        <v>1.4319999999999999</v>
      </c>
      <c r="H100" s="423">
        <v>91.816000000000003</v>
      </c>
      <c r="I100" s="423">
        <v>89.832999999999998</v>
      </c>
      <c r="J100" s="423">
        <v>90.066999999999993</v>
      </c>
      <c r="K100" s="41"/>
      <c r="L100" s="42"/>
      <c r="M100" s="43"/>
      <c r="N100" s="42"/>
      <c r="O100" s="44" t="e">
        <f>+(I100-#REF!)/#REF!</f>
        <v>#REF!</v>
      </c>
      <c r="P100" s="44"/>
      <c r="Q100" s="240">
        <v>2006796</v>
      </c>
      <c r="R100" s="46"/>
      <c r="V100" s="44"/>
    </row>
    <row r="101" spans="1:22" s="9" customFormat="1" ht="16.5" customHeight="1" thickTop="1" thickBot="1">
      <c r="A101" s="11"/>
      <c r="B101" s="418">
        <f t="shared" ref="B101:B105" si="12">B100+1</f>
        <v>82</v>
      </c>
      <c r="C101" s="419" t="s">
        <v>140</v>
      </c>
      <c r="D101" s="420" t="s">
        <v>115</v>
      </c>
      <c r="E101" s="421">
        <v>36367</v>
      </c>
      <c r="F101" s="334">
        <v>43927</v>
      </c>
      <c r="G101" s="422">
        <v>0.76100000000000001</v>
      </c>
      <c r="H101" s="423">
        <v>18.327999999999999</v>
      </c>
      <c r="I101" s="423">
        <v>18.219000000000001</v>
      </c>
      <c r="J101" s="423">
        <v>18.213000000000001</v>
      </c>
      <c r="K101" s="423"/>
      <c r="L101" s="424"/>
      <c r="M101" s="423"/>
      <c r="N101" s="425"/>
      <c r="O101" s="44" t="e">
        <f>+(I101-#REF!)/#REF!</f>
        <v>#REF!</v>
      </c>
      <c r="P101" s="44"/>
      <c r="Q101" s="240">
        <v>1035282</v>
      </c>
      <c r="R101" s="46"/>
      <c r="V101" s="44"/>
    </row>
    <row r="102" spans="1:22" s="9" customFormat="1" ht="16.5" customHeight="1" thickTop="1" thickBot="1">
      <c r="A102" s="11"/>
      <c r="B102" s="426">
        <f t="shared" si="12"/>
        <v>83</v>
      </c>
      <c r="C102" s="419" t="s">
        <v>141</v>
      </c>
      <c r="D102" s="420" t="s">
        <v>121</v>
      </c>
      <c r="E102" s="421">
        <v>36857</v>
      </c>
      <c r="F102" s="334">
        <v>43994</v>
      </c>
      <c r="G102" s="422">
        <v>11.048999999999999</v>
      </c>
      <c r="H102" s="423">
        <v>279.68200000000002</v>
      </c>
      <c r="I102" s="423">
        <v>275.596</v>
      </c>
      <c r="J102" s="423">
        <v>276.30799999999999</v>
      </c>
      <c r="K102" s="41"/>
      <c r="L102" s="42"/>
      <c r="M102" s="43"/>
      <c r="N102" s="42"/>
      <c r="O102" s="44" t="e">
        <f>+(I102-#REF!)/#REF!</f>
        <v>#REF!</v>
      </c>
      <c r="P102" s="44"/>
      <c r="Q102" s="240">
        <v>13379988</v>
      </c>
      <c r="R102" s="46"/>
      <c r="V102" s="44"/>
    </row>
    <row r="103" spans="1:22" s="9" customFormat="1" ht="14.25" customHeight="1" thickTop="1" thickBot="1">
      <c r="A103" s="11"/>
      <c r="B103" s="427">
        <f t="shared" si="12"/>
        <v>84</v>
      </c>
      <c r="C103" s="419" t="s">
        <v>142</v>
      </c>
      <c r="D103" s="428" t="s">
        <v>43</v>
      </c>
      <c r="E103" s="421">
        <v>38777</v>
      </c>
      <c r="F103" s="334">
        <v>43980</v>
      </c>
      <c r="G103" s="335">
        <v>40.290999999999997</v>
      </c>
      <c r="H103" s="423">
        <v>2222.7339999999999</v>
      </c>
      <c r="I103" s="423">
        <v>2208.3330000000001</v>
      </c>
      <c r="J103" s="423">
        <v>2201.7890000000002</v>
      </c>
      <c r="K103" s="109"/>
      <c r="M103" s="43"/>
      <c r="N103" s="42"/>
      <c r="O103" s="44" t="e">
        <f>+(I103-#REF!)/#REF!</f>
        <v>#REF!</v>
      </c>
      <c r="P103" s="44"/>
      <c r="Q103" s="240">
        <v>2249753</v>
      </c>
      <c r="R103" s="46"/>
      <c r="V103" s="44"/>
    </row>
    <row r="104" spans="1:22" s="9" customFormat="1" ht="17.25" customHeight="1" thickTop="1" thickBot="1">
      <c r="A104" s="11"/>
      <c r="B104" s="427">
        <f t="shared" si="12"/>
        <v>85</v>
      </c>
      <c r="C104" s="419" t="s">
        <v>143</v>
      </c>
      <c r="D104" s="224" t="s">
        <v>16</v>
      </c>
      <c r="E104" s="421">
        <v>34423</v>
      </c>
      <c r="F104" s="334">
        <v>43964</v>
      </c>
      <c r="G104" s="335">
        <v>3.0910000000000002</v>
      </c>
      <c r="H104" s="425">
        <v>75.191000000000003</v>
      </c>
      <c r="I104" s="425">
        <v>73.156999999999996</v>
      </c>
      <c r="J104" s="425">
        <v>72.918000000000006</v>
      </c>
      <c r="K104" s="41"/>
      <c r="L104" s="42"/>
      <c r="M104" s="43"/>
      <c r="N104" s="42"/>
      <c r="O104" s="44" t="e">
        <f>+(I104-#REF!)/#REF!</f>
        <v>#REF!</v>
      </c>
      <c r="P104" s="44"/>
      <c r="Q104" s="240">
        <v>1230568</v>
      </c>
      <c r="R104" s="46"/>
      <c r="V104" s="44"/>
    </row>
    <row r="105" spans="1:22" s="9" customFormat="1" ht="16.5" customHeight="1" thickTop="1" thickBot="1">
      <c r="A105" s="11"/>
      <c r="B105" s="427">
        <f t="shared" si="12"/>
        <v>86</v>
      </c>
      <c r="C105" s="419" t="s">
        <v>144</v>
      </c>
      <c r="D105" s="224" t="s">
        <v>16</v>
      </c>
      <c r="E105" s="421">
        <v>34731</v>
      </c>
      <c r="F105" s="334">
        <v>43963</v>
      </c>
      <c r="G105" s="335">
        <v>2.2879999999999998</v>
      </c>
      <c r="H105" s="425">
        <v>56.835999999999999</v>
      </c>
      <c r="I105" s="425">
        <v>56.515999999999998</v>
      </c>
      <c r="J105" s="425">
        <v>56.478999999999999</v>
      </c>
      <c r="K105" s="41"/>
      <c r="L105" s="42"/>
      <c r="M105" s="43"/>
      <c r="N105" s="42"/>
      <c r="O105" s="44" t="e">
        <f>+(I105-#REF!)/#REF!</f>
        <v>#REF!</v>
      </c>
      <c r="P105" s="44"/>
      <c r="Q105" s="240">
        <v>1131852</v>
      </c>
      <c r="R105" s="46"/>
      <c r="V105" s="44"/>
    </row>
    <row r="106" spans="1:22" s="9" customFormat="1" ht="16.5" customHeight="1" thickTop="1" thickBot="1">
      <c r="A106" s="11"/>
      <c r="B106" s="429">
        <f>B105+1</f>
        <v>87</v>
      </c>
      <c r="C106" s="430" t="s">
        <v>145</v>
      </c>
      <c r="D106" s="431" t="s">
        <v>14</v>
      </c>
      <c r="E106" s="432">
        <v>36297</v>
      </c>
      <c r="F106" s="365">
        <v>43962</v>
      </c>
      <c r="G106" s="433">
        <v>0.76100000000000001</v>
      </c>
      <c r="H106" s="434">
        <v>108.247</v>
      </c>
      <c r="I106" s="434">
        <v>106.039</v>
      </c>
      <c r="J106" s="434">
        <v>106.02500000000001</v>
      </c>
      <c r="K106" s="435"/>
      <c r="L106" s="436"/>
      <c r="M106" s="43"/>
      <c r="N106" s="436"/>
      <c r="O106" s="44" t="e">
        <f>+(I106-#REF!)/#REF!</f>
        <v>#REF!</v>
      </c>
      <c r="P106" s="44"/>
      <c r="Q106" s="240">
        <v>970704</v>
      </c>
      <c r="R106" s="46"/>
      <c r="V106" s="44"/>
    </row>
    <row r="107" spans="1:22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30"/>
      <c r="O107" s="44" t="e">
        <f t="shared" si="10"/>
        <v>#DIV/0!</v>
      </c>
      <c r="P107" s="44"/>
      <c r="R107" s="46"/>
      <c r="V107" s="44"/>
    </row>
    <row r="108" spans="1:22" s="9" customFormat="1" ht="16.5" customHeight="1" thickTop="1" thickBot="1">
      <c r="A108" s="11"/>
      <c r="B108" s="437">
        <f>B106+1</f>
        <v>88</v>
      </c>
      <c r="C108" s="438" t="s">
        <v>147</v>
      </c>
      <c r="D108" s="428" t="s">
        <v>30</v>
      </c>
      <c r="E108" s="421">
        <v>1867429</v>
      </c>
      <c r="F108" s="334">
        <v>43956</v>
      </c>
      <c r="G108" s="335">
        <v>0.32300000000000001</v>
      </c>
      <c r="H108" s="439">
        <v>11.629</v>
      </c>
      <c r="I108" s="439">
        <v>11.637</v>
      </c>
      <c r="J108" s="439">
        <v>11.625999999999999</v>
      </c>
      <c r="K108" s="41"/>
      <c r="L108" s="74"/>
      <c r="M108" s="42"/>
      <c r="N108" s="110"/>
      <c r="O108" s="44" t="e">
        <f>+(I108-#REF!)/#REF!</f>
        <v>#REF!</v>
      </c>
      <c r="P108" s="44"/>
      <c r="Q108" s="240">
        <v>376567</v>
      </c>
      <c r="R108" s="46"/>
      <c r="V108" s="44"/>
    </row>
    <row r="109" spans="1:22" s="9" customFormat="1" ht="17.25" customHeight="1" thickTop="1" thickBot="1">
      <c r="A109" s="440"/>
      <c r="B109" s="437">
        <f>B108+1</f>
        <v>89</v>
      </c>
      <c r="C109" s="438" t="s">
        <v>148</v>
      </c>
      <c r="D109" s="428" t="s">
        <v>30</v>
      </c>
      <c r="E109" s="421">
        <v>39084</v>
      </c>
      <c r="F109" s="334">
        <v>43956</v>
      </c>
      <c r="G109" s="335">
        <v>0.28899999999999998</v>
      </c>
      <c r="H109" s="423">
        <v>13.786</v>
      </c>
      <c r="I109" s="423">
        <v>13.721</v>
      </c>
      <c r="J109" s="423">
        <v>13.701000000000001</v>
      </c>
      <c r="K109" s="41"/>
      <c r="L109" s="74"/>
      <c r="M109" s="42"/>
      <c r="N109" s="110"/>
      <c r="O109" s="44" t="e">
        <f>+(I109-#REF!)/#REF!</f>
        <v>#REF!</v>
      </c>
      <c r="P109" s="44"/>
      <c r="Q109" s="240">
        <v>1403190</v>
      </c>
      <c r="R109" s="46"/>
      <c r="V109" s="44"/>
    </row>
    <row r="110" spans="1:22" s="9" customFormat="1" ht="16.5" customHeight="1" thickTop="1" thickBot="1">
      <c r="A110" s="11"/>
      <c r="B110" s="437">
        <f t="shared" ref="B110:B121" si="13">B109+1</f>
        <v>90</v>
      </c>
      <c r="C110" s="441" t="s">
        <v>149</v>
      </c>
      <c r="D110" s="420" t="s">
        <v>107</v>
      </c>
      <c r="E110" s="421">
        <v>39994</v>
      </c>
      <c r="F110" s="334">
        <v>43969</v>
      </c>
      <c r="G110" s="335">
        <v>0.39700000000000002</v>
      </c>
      <c r="H110" s="423">
        <v>15.164999999999999</v>
      </c>
      <c r="I110" s="423">
        <v>15.206</v>
      </c>
      <c r="J110" s="423">
        <v>15.191000000000001</v>
      </c>
      <c r="K110" s="41"/>
      <c r="L110" s="74"/>
      <c r="M110" s="42"/>
      <c r="N110" s="110"/>
      <c r="O110" s="44" t="e">
        <f>+(I110-#REF!)/#REF!</f>
        <v>#REF!</v>
      </c>
      <c r="P110" s="44"/>
      <c r="Q110" s="240">
        <v>44771959</v>
      </c>
      <c r="R110" s="46"/>
      <c r="V110" s="44"/>
    </row>
    <row r="111" spans="1:22" s="9" customFormat="1" ht="15.75" customHeight="1" thickTop="1" thickBot="1">
      <c r="A111" s="11"/>
      <c r="B111" s="437">
        <f t="shared" si="13"/>
        <v>91</v>
      </c>
      <c r="C111" s="441" t="s">
        <v>150</v>
      </c>
      <c r="D111" s="428" t="s">
        <v>107</v>
      </c>
      <c r="E111" s="421">
        <v>40848</v>
      </c>
      <c r="F111" s="334">
        <v>43969</v>
      </c>
      <c r="G111" s="335">
        <v>0.46899999999999997</v>
      </c>
      <c r="H111" s="423">
        <v>13.507999999999999</v>
      </c>
      <c r="I111" s="423">
        <v>13.488</v>
      </c>
      <c r="J111" s="423">
        <v>13.487</v>
      </c>
      <c r="K111" s="41"/>
      <c r="L111" s="74"/>
      <c r="M111" s="42"/>
      <c r="N111" s="110"/>
      <c r="O111" s="44" t="e">
        <f>+(I111-#REF!)/#REF!</f>
        <v>#REF!</v>
      </c>
      <c r="P111" s="44"/>
      <c r="Q111" s="240">
        <v>15894318</v>
      </c>
      <c r="R111" s="46"/>
      <c r="V111" s="44"/>
    </row>
    <row r="112" spans="1:22" s="9" customFormat="1" ht="16.5" customHeight="1" thickTop="1" thickBot="1">
      <c r="A112" s="11"/>
      <c r="B112" s="437">
        <f t="shared" si="13"/>
        <v>92</v>
      </c>
      <c r="C112" s="442" t="s">
        <v>151</v>
      </c>
      <c r="D112" s="420" t="s">
        <v>40</v>
      </c>
      <c r="E112" s="421">
        <v>39175</v>
      </c>
      <c r="F112" s="334">
        <v>43980</v>
      </c>
      <c r="G112" s="335">
        <v>6.1740000000000004</v>
      </c>
      <c r="H112" s="423">
        <v>149.845</v>
      </c>
      <c r="I112" s="423">
        <v>147.20500000000001</v>
      </c>
      <c r="J112" s="423">
        <v>147.45099999999999</v>
      </c>
      <c r="K112" s="41"/>
      <c r="L112" s="443"/>
      <c r="M112" s="42"/>
      <c r="N112" s="110"/>
      <c r="O112" s="44" t="e">
        <f>+(I112-#REF!)/#REF!</f>
        <v>#REF!</v>
      </c>
      <c r="P112" s="44"/>
      <c r="Q112" s="240">
        <v>147984</v>
      </c>
      <c r="R112" s="46"/>
      <c r="V112" s="44"/>
    </row>
    <row r="113" spans="1:22" s="104" customFormat="1" ht="15" customHeight="1" thickTop="1" thickBot="1">
      <c r="B113" s="437">
        <f t="shared" si="13"/>
        <v>93</v>
      </c>
      <c r="C113" s="444" t="s">
        <v>152</v>
      </c>
      <c r="D113" s="445" t="s">
        <v>34</v>
      </c>
      <c r="E113" s="421">
        <v>40708</v>
      </c>
      <c r="F113" s="334">
        <v>43979</v>
      </c>
      <c r="G113" s="446">
        <v>0.04</v>
      </c>
      <c r="H113" s="447">
        <v>9.234</v>
      </c>
      <c r="I113" s="447">
        <v>9.0630000000000006</v>
      </c>
      <c r="J113" s="447">
        <v>9.0570000000000004</v>
      </c>
      <c r="K113" s="41"/>
      <c r="L113" s="74"/>
      <c r="M113" s="42"/>
      <c r="N113" s="110"/>
      <c r="O113" s="44" t="e">
        <f>+(I113-#REF!)/#REF!</f>
        <v>#REF!</v>
      </c>
      <c r="P113" s="44"/>
      <c r="Q113" s="103">
        <v>591806</v>
      </c>
      <c r="R113" s="46"/>
      <c r="V113" s="44"/>
    </row>
    <row r="114" spans="1:22" ht="16.5" customHeight="1" thickTop="1" thickBot="1">
      <c r="B114" s="437">
        <f t="shared" si="13"/>
        <v>94</v>
      </c>
      <c r="C114" s="223" t="s">
        <v>153</v>
      </c>
      <c r="D114" s="224" t="s">
        <v>16</v>
      </c>
      <c r="E114" s="421">
        <v>39699</v>
      </c>
      <c r="F114" s="334">
        <v>43979</v>
      </c>
      <c r="G114" s="446">
        <v>5.6920000000000002</v>
      </c>
      <c r="H114" s="448">
        <v>9.0589999999999993</v>
      </c>
      <c r="I114" s="448">
        <v>102.178</v>
      </c>
      <c r="J114" s="448">
        <v>101.53</v>
      </c>
      <c r="K114" s="41"/>
      <c r="L114" s="74"/>
      <c r="M114" s="42"/>
      <c r="N114" s="110"/>
      <c r="O114" s="44" t="e">
        <f>+(I114-#REF!)/#REF!</f>
        <v>#REF!</v>
      </c>
      <c r="P114" s="44"/>
      <c r="Q114" s="45">
        <v>170496</v>
      </c>
      <c r="R114" s="46"/>
      <c r="V114" s="44"/>
    </row>
    <row r="115" spans="1:22" ht="16.5" customHeight="1" thickTop="1" thickBot="1">
      <c r="B115" s="437">
        <f t="shared" si="13"/>
        <v>95</v>
      </c>
      <c r="C115" s="441" t="s">
        <v>154</v>
      </c>
      <c r="D115" s="449" t="s">
        <v>36</v>
      </c>
      <c r="E115" s="421">
        <v>40725</v>
      </c>
      <c r="F115" s="450">
        <v>43955</v>
      </c>
      <c r="G115" s="433">
        <v>0.60499999999999998</v>
      </c>
      <c r="H115" s="423">
        <v>77.257999999999996</v>
      </c>
      <c r="I115" s="423">
        <v>74.073999999999998</v>
      </c>
      <c r="J115" s="423">
        <v>74.045000000000002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V115" s="44"/>
    </row>
    <row r="116" spans="1:22" ht="16.5" customHeight="1" thickTop="1" thickBot="1">
      <c r="A116" s="11" t="s">
        <v>82</v>
      </c>
      <c r="B116" s="437">
        <f t="shared" si="13"/>
        <v>96</v>
      </c>
      <c r="C116" s="441" t="s">
        <v>155</v>
      </c>
      <c r="D116" s="449" t="s">
        <v>36</v>
      </c>
      <c r="E116" s="451">
        <v>40725</v>
      </c>
      <c r="F116" s="450">
        <v>43250</v>
      </c>
      <c r="G116" s="452">
        <v>0.59899999999999998</v>
      </c>
      <c r="H116" s="447">
        <v>76.965999999999994</v>
      </c>
      <c r="I116" s="447">
        <v>72.938999999999993</v>
      </c>
      <c r="J116" s="447">
        <v>73.105999999999995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V116" s="44"/>
    </row>
    <row r="117" spans="1:22" s="104" customFormat="1" ht="16.5" customHeight="1" thickTop="1" thickBot="1">
      <c r="B117" s="437">
        <f t="shared" si="13"/>
        <v>97</v>
      </c>
      <c r="C117" s="453" t="s">
        <v>156</v>
      </c>
      <c r="D117" s="454" t="s">
        <v>38</v>
      </c>
      <c r="E117" s="455">
        <v>40910</v>
      </c>
      <c r="F117" s="334">
        <v>43980</v>
      </c>
      <c r="G117" s="456">
        <v>3.9009999999999998</v>
      </c>
      <c r="H117" s="447">
        <v>99.850999999999999</v>
      </c>
      <c r="I117" s="447">
        <v>100.117</v>
      </c>
      <c r="J117" s="447">
        <v>100.256</v>
      </c>
      <c r="K117" s="457"/>
      <c r="L117" s="458"/>
      <c r="M117" s="459"/>
      <c r="N117" s="460"/>
      <c r="O117" s="44" t="e">
        <f>+(I117-#REF!)/#REF!</f>
        <v>#REF!</v>
      </c>
      <c r="P117" s="44"/>
      <c r="Q117" s="103">
        <v>1941013</v>
      </c>
      <c r="R117" s="46"/>
      <c r="V117" s="44"/>
    </row>
    <row r="118" spans="1:22" ht="16.5" customHeight="1" thickTop="1" thickBot="1">
      <c r="B118" s="437">
        <f t="shared" si="13"/>
        <v>98</v>
      </c>
      <c r="C118" s="441" t="s">
        <v>157</v>
      </c>
      <c r="D118" s="428" t="s">
        <v>14</v>
      </c>
      <c r="E118" s="421">
        <v>41904</v>
      </c>
      <c r="F118" s="450">
        <v>43929</v>
      </c>
      <c r="G118" s="433">
        <v>1.83</v>
      </c>
      <c r="H118" s="423">
        <v>89.948999999999998</v>
      </c>
      <c r="I118" s="423">
        <v>86.793000000000006</v>
      </c>
      <c r="J118" s="423">
        <v>86.781000000000006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R118" s="46"/>
      <c r="V118" s="44"/>
    </row>
    <row r="119" spans="1:22" s="104" customFormat="1" ht="16.5" customHeight="1" thickTop="1">
      <c r="B119" s="437">
        <f t="shared" si="13"/>
        <v>99</v>
      </c>
      <c r="C119" s="453" t="s">
        <v>158</v>
      </c>
      <c r="D119" s="454" t="s">
        <v>34</v>
      </c>
      <c r="E119" s="461">
        <v>42741</v>
      </c>
      <c r="F119" s="334" t="s">
        <v>159</v>
      </c>
      <c r="G119" s="456" t="s">
        <v>159</v>
      </c>
      <c r="H119" s="423">
        <v>10.141</v>
      </c>
      <c r="I119" s="423">
        <v>10.041</v>
      </c>
      <c r="J119" s="423">
        <v>9.9830000000000005</v>
      </c>
      <c r="K119" s="457"/>
      <c r="L119" s="458"/>
      <c r="M119" s="459"/>
      <c r="N119" s="460"/>
      <c r="O119" s="44" t="e">
        <f>+(I119-#REF!)/#REF!</f>
        <v>#REF!</v>
      </c>
      <c r="P119" s="44"/>
      <c r="Q119" s="103">
        <v>609878</v>
      </c>
      <c r="R119" s="46"/>
      <c r="V119" s="44"/>
    </row>
    <row r="120" spans="1:22" ht="16.5" customHeight="1" thickBot="1">
      <c r="B120" s="437">
        <f t="shared" si="13"/>
        <v>100</v>
      </c>
      <c r="C120" s="462" t="s">
        <v>160</v>
      </c>
      <c r="D120" s="353" t="s">
        <v>26</v>
      </c>
      <c r="E120" s="226">
        <v>43087</v>
      </c>
      <c r="F120" s="463">
        <v>44231</v>
      </c>
      <c r="G120" s="464">
        <v>1.4510000000000001</v>
      </c>
      <c r="H120" s="423">
        <v>96.667000000000002</v>
      </c>
      <c r="I120" s="423">
        <v>94.688000000000002</v>
      </c>
      <c r="J120" s="423">
        <v>94.626999999999995</v>
      </c>
      <c r="K120" s="465"/>
      <c r="L120" s="466"/>
      <c r="M120" s="467"/>
      <c r="N120" s="466"/>
      <c r="O120" s="44" t="e">
        <f>+(I120-#REF!)/#REF!</f>
        <v>#REF!</v>
      </c>
      <c r="P120" s="44"/>
      <c r="Q120" s="45">
        <v>2164176</v>
      </c>
      <c r="R120" s="46"/>
      <c r="V120" s="44"/>
    </row>
    <row r="121" spans="1:22" ht="16.5" customHeight="1" thickBot="1">
      <c r="B121" s="468">
        <f t="shared" si="13"/>
        <v>101</v>
      </c>
      <c r="C121" s="469" t="s">
        <v>161</v>
      </c>
      <c r="D121" s="470" t="s">
        <v>12</v>
      </c>
      <c r="E121" s="378">
        <v>39097</v>
      </c>
      <c r="F121" s="471">
        <v>43942</v>
      </c>
      <c r="G121" s="472">
        <v>3.51</v>
      </c>
      <c r="H121" s="473">
        <v>140.96799999999999</v>
      </c>
      <c r="I121" s="473">
        <v>137.68199999999999</v>
      </c>
      <c r="J121" s="473">
        <v>137.648</v>
      </c>
      <c r="K121" s="474"/>
      <c r="L121" s="466"/>
      <c r="M121" s="467"/>
      <c r="N121" s="466"/>
      <c r="O121" s="44" t="e">
        <f>+(I121-#REF!)/#REF!</f>
        <v>#REF!</v>
      </c>
      <c r="P121" s="44"/>
      <c r="Q121" s="45">
        <v>64191735</v>
      </c>
      <c r="R121" s="46"/>
      <c r="V121" s="44"/>
    </row>
    <row r="122" spans="1:22" ht="13.5" customHeight="1" thickTop="1" thickBot="1">
      <c r="B122" s="475" t="s">
        <v>162</v>
      </c>
      <c r="C122" s="90"/>
      <c r="D122" s="90"/>
      <c r="E122" s="90"/>
      <c r="F122" s="90"/>
      <c r="G122" s="90"/>
      <c r="H122" s="90"/>
      <c r="I122" s="90"/>
      <c r="J122" s="283"/>
      <c r="K122" s="476"/>
      <c r="M122" s="230"/>
      <c r="O122" s="44" t="e">
        <f t="shared" si="10"/>
        <v>#DIV/0!</v>
      </c>
      <c r="P122" s="44"/>
      <c r="R122" s="46"/>
      <c r="V122" s="44"/>
    </row>
    <row r="123" spans="1:22" ht="16.5" customHeight="1" thickTop="1" thickBot="1">
      <c r="B123" s="477">
        <f>+B121+1</f>
        <v>102</v>
      </c>
      <c r="C123" s="478" t="s">
        <v>163</v>
      </c>
      <c r="D123" s="479" t="s">
        <v>24</v>
      </c>
      <c r="E123" s="480">
        <v>40630</v>
      </c>
      <c r="F123" s="480">
        <v>43980</v>
      </c>
      <c r="G123" s="464">
        <v>1.325</v>
      </c>
      <c r="H123" s="151">
        <v>98.185000000000002</v>
      </c>
      <c r="I123" s="481">
        <v>96.296000000000006</v>
      </c>
      <c r="J123" s="481">
        <v>96.975999999999999</v>
      </c>
      <c r="K123" s="254" t="s">
        <v>86</v>
      </c>
      <c r="M123" s="237">
        <f>+(J123-I123)/I123</f>
        <v>7.0615601894158898E-3</v>
      </c>
      <c r="O123" s="44">
        <f t="shared" si="10"/>
        <v>7.0615601894158898E-3</v>
      </c>
      <c r="P123" s="44"/>
      <c r="Q123" s="45">
        <v>315429</v>
      </c>
      <c r="R123" s="46"/>
      <c r="V123" s="44"/>
    </row>
    <row r="124" spans="1:22" s="9" customFormat="1" ht="16.5" customHeight="1" thickTop="1" thickBot="1">
      <c r="A124" s="11"/>
      <c r="B124" s="477">
        <f>B123+1</f>
        <v>103</v>
      </c>
      <c r="C124" s="482" t="s">
        <v>164</v>
      </c>
      <c r="D124" s="483" t="s">
        <v>165</v>
      </c>
      <c r="E124" s="484">
        <v>40543</v>
      </c>
      <c r="F124" s="480">
        <v>43980</v>
      </c>
      <c r="G124" s="485">
        <v>0.69499999999999995</v>
      </c>
      <c r="H124" s="447">
        <v>115.85599999999999</v>
      </c>
      <c r="I124" s="447">
        <v>115.977</v>
      </c>
      <c r="J124" s="447">
        <v>116.07</v>
      </c>
      <c r="K124" s="236" t="s">
        <v>75</v>
      </c>
      <c r="M124" s="237" t="e">
        <f>+(#REF!-I124)/I124</f>
        <v>#REF!</v>
      </c>
      <c r="O124" s="44">
        <f t="shared" si="10"/>
        <v>8.0188313200021824E-4</v>
      </c>
      <c r="P124" s="44"/>
      <c r="Q124" s="240">
        <v>753772</v>
      </c>
      <c r="R124" s="46"/>
      <c r="V124" s="44"/>
    </row>
    <row r="125" spans="1:22" s="9" customFormat="1" ht="16.5" customHeight="1" thickTop="1" thickBot="1">
      <c r="A125" s="11"/>
      <c r="B125" s="477">
        <f t="shared" ref="B125:B139" si="14">B124+1</f>
        <v>104</v>
      </c>
      <c r="C125" s="486" t="s">
        <v>166</v>
      </c>
      <c r="D125" s="487" t="s">
        <v>165</v>
      </c>
      <c r="E125" s="488">
        <v>40543</v>
      </c>
      <c r="F125" s="480">
        <v>43245</v>
      </c>
      <c r="G125" s="489">
        <v>0.83299999999999996</v>
      </c>
      <c r="H125" s="490">
        <v>116.654</v>
      </c>
      <c r="I125" s="490">
        <v>116.133</v>
      </c>
      <c r="J125" s="490">
        <v>115.554</v>
      </c>
      <c r="K125" s="236" t="s">
        <v>75</v>
      </c>
      <c r="M125" s="237">
        <f t="shared" ref="M125:M130" si="15">+(J125-I125)/I125</f>
        <v>-4.9856629898477915E-3</v>
      </c>
      <c r="O125" s="44">
        <f t="shared" si="10"/>
        <v>-4.9856629898477915E-3</v>
      </c>
      <c r="P125" s="44"/>
      <c r="Q125" s="240">
        <v>353734</v>
      </c>
      <c r="R125" s="46"/>
      <c r="V125" s="44"/>
    </row>
    <row r="126" spans="1:22" s="9" customFormat="1" ht="17.25" customHeight="1" thickTop="1" thickBot="1">
      <c r="A126" s="11"/>
      <c r="B126" s="477">
        <f t="shared" si="14"/>
        <v>105</v>
      </c>
      <c r="C126" s="491" t="s">
        <v>167</v>
      </c>
      <c r="D126" s="492" t="s">
        <v>20</v>
      </c>
      <c r="E126" s="488">
        <v>38671</v>
      </c>
      <c r="F126" s="480">
        <v>43969</v>
      </c>
      <c r="G126" s="485">
        <v>4.0919999999999996</v>
      </c>
      <c r="H126" s="493">
        <v>189.9</v>
      </c>
      <c r="I126" s="493">
        <v>188.911</v>
      </c>
      <c r="J126" s="493">
        <v>190.65</v>
      </c>
      <c r="K126" s="239" t="s">
        <v>77</v>
      </c>
      <c r="M126" s="237">
        <f t="shared" si="15"/>
        <v>9.2053930157587668E-3</v>
      </c>
      <c r="O126" s="44">
        <f t="shared" si="10"/>
        <v>9.2053930157587668E-3</v>
      </c>
      <c r="P126" s="44"/>
      <c r="Q126" s="240">
        <v>2276408</v>
      </c>
      <c r="R126" s="46"/>
      <c r="V126" s="44"/>
    </row>
    <row r="127" spans="1:22" s="9" customFormat="1" ht="16.5" customHeight="1" thickTop="1" thickBot="1">
      <c r="A127" s="11"/>
      <c r="B127" s="477">
        <f t="shared" si="14"/>
        <v>106</v>
      </c>
      <c r="C127" s="491" t="s">
        <v>168</v>
      </c>
      <c r="D127" s="492" t="s">
        <v>20</v>
      </c>
      <c r="E127" s="488">
        <v>38671</v>
      </c>
      <c r="F127" s="480">
        <v>43969</v>
      </c>
      <c r="G127" s="494">
        <v>3.5430000000000001</v>
      </c>
      <c r="H127" s="490">
        <v>174.32</v>
      </c>
      <c r="I127" s="495">
        <v>174.03399999999999</v>
      </c>
      <c r="J127" s="495">
        <v>175.49299999999999</v>
      </c>
      <c r="K127" s="152" t="s">
        <v>77</v>
      </c>
      <c r="L127" s="42"/>
      <c r="M127" s="43">
        <f t="shared" si="15"/>
        <v>8.3834193318547134E-3</v>
      </c>
      <c r="N127" s="42"/>
      <c r="O127" s="44">
        <f t="shared" si="10"/>
        <v>8.3834193318547134E-3</v>
      </c>
      <c r="P127" s="44"/>
      <c r="Q127" s="240">
        <v>2512890</v>
      </c>
      <c r="R127" s="46"/>
      <c r="V127" s="44"/>
    </row>
    <row r="128" spans="1:22" s="9" customFormat="1" ht="16.5" customHeight="1" thickTop="1" thickBot="1">
      <c r="A128" s="11"/>
      <c r="B128" s="477">
        <f t="shared" si="14"/>
        <v>107</v>
      </c>
      <c r="C128" s="496" t="s">
        <v>169</v>
      </c>
      <c r="D128" s="492" t="s">
        <v>20</v>
      </c>
      <c r="E128" s="488">
        <v>38671</v>
      </c>
      <c r="F128" s="480">
        <v>43969</v>
      </c>
      <c r="G128" s="494">
        <v>4.3760000000000003</v>
      </c>
      <c r="H128" s="490">
        <v>166.989</v>
      </c>
      <c r="I128" s="495">
        <v>166.047</v>
      </c>
      <c r="J128" s="495">
        <v>166.55699999999999</v>
      </c>
      <c r="K128" s="152" t="s">
        <v>77</v>
      </c>
      <c r="L128" s="42"/>
      <c r="M128" s="43">
        <f t="shared" si="15"/>
        <v>3.0714195378416407E-3</v>
      </c>
      <c r="N128" s="42"/>
      <c r="O128" s="44">
        <f t="shared" si="10"/>
        <v>3.0714195378416407E-3</v>
      </c>
      <c r="P128" s="44"/>
      <c r="Q128" s="240">
        <v>6490675</v>
      </c>
      <c r="R128" s="46"/>
      <c r="V128" s="44"/>
    </row>
    <row r="129" spans="1:22" s="9" customFormat="1" ht="16.5" customHeight="1" thickTop="1" thickBot="1">
      <c r="A129" s="11"/>
      <c r="B129" s="477">
        <f t="shared" si="14"/>
        <v>108</v>
      </c>
      <c r="C129" s="486" t="s">
        <v>170</v>
      </c>
      <c r="D129" s="492" t="s">
        <v>20</v>
      </c>
      <c r="E129" s="488">
        <v>40014</v>
      </c>
      <c r="F129" s="480">
        <v>43969</v>
      </c>
      <c r="G129" s="497">
        <v>0.21299999999999999</v>
      </c>
      <c r="H129" s="490">
        <v>23.32</v>
      </c>
      <c r="I129" s="495">
        <v>22.785</v>
      </c>
      <c r="J129" s="495">
        <v>22.873000000000001</v>
      </c>
      <c r="K129" s="239" t="s">
        <v>77</v>
      </c>
      <c r="M129" s="237">
        <f t="shared" si="15"/>
        <v>3.8621900373052871E-3</v>
      </c>
      <c r="O129" s="44">
        <f t="shared" si="10"/>
        <v>3.8621900373052871E-3</v>
      </c>
      <c r="P129" s="44"/>
      <c r="Q129" s="240">
        <v>2805379</v>
      </c>
      <c r="R129" s="46"/>
      <c r="V129" s="44"/>
    </row>
    <row r="130" spans="1:22" s="9" customFormat="1" ht="16.5" customHeight="1" thickTop="1" thickBot="1">
      <c r="A130" s="11"/>
      <c r="B130" s="477">
        <f t="shared" si="14"/>
        <v>109</v>
      </c>
      <c r="C130" s="486" t="s">
        <v>171</v>
      </c>
      <c r="D130" s="492" t="s">
        <v>20</v>
      </c>
      <c r="E130" s="488">
        <v>40455</v>
      </c>
      <c r="F130" s="498" t="s">
        <v>172</v>
      </c>
      <c r="G130" s="497" t="s">
        <v>172</v>
      </c>
      <c r="H130" s="490">
        <v>140.70099999999999</v>
      </c>
      <c r="I130" s="495">
        <v>137.607</v>
      </c>
      <c r="J130" s="495">
        <v>138.32400000000001</v>
      </c>
      <c r="K130" s="239" t="s">
        <v>77</v>
      </c>
      <c r="M130" s="237">
        <f t="shared" si="15"/>
        <v>5.210490745383687E-3</v>
      </c>
      <c r="O130" s="44">
        <f t="shared" si="10"/>
        <v>5.210490745383687E-3</v>
      </c>
      <c r="P130" s="44"/>
      <c r="Q130" s="240">
        <v>738598</v>
      </c>
      <c r="R130" s="46"/>
      <c r="V130" s="44"/>
    </row>
    <row r="131" spans="1:22" s="9" customFormat="1" ht="16.5" customHeight="1" thickTop="1" thickBot="1">
      <c r="A131" s="11"/>
      <c r="B131" s="477">
        <f t="shared" si="14"/>
        <v>110</v>
      </c>
      <c r="C131" s="486" t="s">
        <v>173</v>
      </c>
      <c r="D131" s="492" t="s">
        <v>174</v>
      </c>
      <c r="E131" s="488">
        <v>40240</v>
      </c>
      <c r="F131" s="499">
        <v>43978</v>
      </c>
      <c r="G131" s="497">
        <v>0.58299999999999996</v>
      </c>
      <c r="H131" s="500">
        <v>153.93299999999999</v>
      </c>
      <c r="I131" s="500">
        <v>156.68199999999999</v>
      </c>
      <c r="J131" s="500">
        <v>156.03299999999999</v>
      </c>
      <c r="K131" s="254" t="s">
        <v>86</v>
      </c>
      <c r="M131" s="237" t="e">
        <f>+(I131-#REF!)/#REF!</f>
        <v>#REF!</v>
      </c>
      <c r="O131" s="44">
        <f t="shared" si="10"/>
        <v>-4.1421477897907923E-3</v>
      </c>
      <c r="P131" s="44"/>
      <c r="Q131" s="240">
        <v>324527</v>
      </c>
      <c r="R131" s="46"/>
      <c r="V131" s="44"/>
    </row>
    <row r="132" spans="1:22" s="9" customFormat="1" ht="16.5" customHeight="1" thickTop="1" thickBot="1">
      <c r="A132" s="11"/>
      <c r="B132" s="477">
        <f t="shared" si="14"/>
        <v>111</v>
      </c>
      <c r="C132" s="453" t="s">
        <v>175</v>
      </c>
      <c r="D132" s="454" t="s">
        <v>38</v>
      </c>
      <c r="E132" s="501">
        <v>40147</v>
      </c>
      <c r="F132" s="498">
        <v>43613</v>
      </c>
      <c r="G132" s="494">
        <v>80.346000000000004</v>
      </c>
      <c r="H132" s="502" t="s">
        <v>60</v>
      </c>
      <c r="I132" s="502" t="s">
        <v>60</v>
      </c>
      <c r="J132" s="502" t="s">
        <v>60</v>
      </c>
      <c r="K132" s="503" t="s">
        <v>77</v>
      </c>
      <c r="L132" s="504"/>
      <c r="M132" s="505" t="e">
        <f t="shared" ref="M132:M135" si="16">+(J132-I132)/I132</f>
        <v>#VALUE!</v>
      </c>
      <c r="N132" s="504"/>
      <c r="O132" s="44" t="e">
        <f t="shared" si="10"/>
        <v>#VALUE!</v>
      </c>
      <c r="P132" s="44"/>
      <c r="Q132" s="240">
        <v>3366671</v>
      </c>
      <c r="R132" s="46"/>
      <c r="V132" s="44"/>
    </row>
    <row r="133" spans="1:22" s="9" customFormat="1" ht="16.5" customHeight="1" thickTop="1">
      <c r="A133" s="11"/>
      <c r="B133" s="477">
        <f t="shared" si="14"/>
        <v>112</v>
      </c>
      <c r="C133" s="506" t="s">
        <v>176</v>
      </c>
      <c r="D133" s="507" t="s">
        <v>10</v>
      </c>
      <c r="E133" s="455">
        <v>42352</v>
      </c>
      <c r="F133" s="480">
        <v>43980</v>
      </c>
      <c r="G133" s="508">
        <v>202.36799999999999</v>
      </c>
      <c r="H133" s="490">
        <v>5414.1970000000001</v>
      </c>
      <c r="I133" s="490">
        <v>5293.1890000000003</v>
      </c>
      <c r="J133" s="490">
        <v>5301.0649999999996</v>
      </c>
      <c r="K133" s="239"/>
      <c r="M133" s="256">
        <f t="shared" si="16"/>
        <v>1.4879498918325595E-3</v>
      </c>
      <c r="O133" s="44">
        <f t="shared" si="10"/>
        <v>1.4879498918325595E-3</v>
      </c>
      <c r="P133" s="44"/>
      <c r="Q133" s="240">
        <v>30718352</v>
      </c>
      <c r="R133" s="46"/>
      <c r="V133" s="44"/>
    </row>
    <row r="134" spans="1:22" s="9" customFormat="1" ht="18" customHeight="1">
      <c r="A134" s="11"/>
      <c r="B134" s="477">
        <f t="shared" si="14"/>
        <v>113</v>
      </c>
      <c r="C134" s="509" t="s">
        <v>177</v>
      </c>
      <c r="D134" s="510" t="s">
        <v>34</v>
      </c>
      <c r="E134" s="511">
        <v>42580</v>
      </c>
      <c r="F134" s="512">
        <v>43979</v>
      </c>
      <c r="G134" s="497">
        <v>99.012</v>
      </c>
      <c r="H134" s="222">
        <v>5461.1639999999998</v>
      </c>
      <c r="I134" s="481">
        <v>5386.4830000000002</v>
      </c>
      <c r="J134" s="481">
        <v>5397.9449999999997</v>
      </c>
      <c r="K134" s="513"/>
      <c r="L134" s="514"/>
      <c r="M134" s="515">
        <f t="shared" si="16"/>
        <v>2.1279190893203478E-3</v>
      </c>
      <c r="N134" s="514"/>
      <c r="O134" s="44">
        <f t="shared" si="10"/>
        <v>2.1279190893203478E-3</v>
      </c>
      <c r="P134" s="44"/>
      <c r="Q134" s="240">
        <v>4877517</v>
      </c>
      <c r="R134" s="46"/>
      <c r="V134" s="44"/>
    </row>
    <row r="135" spans="1:22" s="9" customFormat="1" ht="16.5" customHeight="1">
      <c r="A135" s="11"/>
      <c r="B135" s="477">
        <f t="shared" si="14"/>
        <v>114</v>
      </c>
      <c r="C135" s="516" t="s">
        <v>178</v>
      </c>
      <c r="D135" s="479" t="s">
        <v>24</v>
      </c>
      <c r="E135" s="517">
        <v>42920</v>
      </c>
      <c r="F135" s="518">
        <v>43980</v>
      </c>
      <c r="G135" s="464">
        <v>3.2690000000000001</v>
      </c>
      <c r="H135" s="490">
        <v>85.641000000000005</v>
      </c>
      <c r="I135" s="495">
        <v>84.753</v>
      </c>
      <c r="J135" s="495">
        <v>85.341999999999999</v>
      </c>
      <c r="K135" s="519"/>
      <c r="L135" s="520"/>
      <c r="M135" s="521">
        <f t="shared" si="16"/>
        <v>6.9496065036045761E-3</v>
      </c>
      <c r="N135" s="520"/>
      <c r="O135" s="44">
        <f t="shared" si="10"/>
        <v>6.9496065036045761E-3</v>
      </c>
      <c r="P135" s="44"/>
      <c r="Q135" s="240">
        <v>1137760</v>
      </c>
      <c r="R135" s="46"/>
      <c r="V135" s="44"/>
    </row>
    <row r="136" spans="1:22" s="9" customFormat="1" ht="16.5" customHeight="1">
      <c r="A136" s="11"/>
      <c r="B136" s="477">
        <f t="shared" si="14"/>
        <v>115</v>
      </c>
      <c r="C136" s="516" t="s">
        <v>179</v>
      </c>
      <c r="D136" s="507" t="s">
        <v>10</v>
      </c>
      <c r="E136" s="522">
        <v>43416</v>
      </c>
      <c r="F136" s="480">
        <v>43980</v>
      </c>
      <c r="G136" s="464">
        <v>246.76900000000001</v>
      </c>
      <c r="H136" s="493">
        <v>4570.3959999999997</v>
      </c>
      <c r="I136" s="523">
        <v>4459.67</v>
      </c>
      <c r="J136" s="523">
        <v>4465.2740000000003</v>
      </c>
      <c r="K136" s="524"/>
      <c r="L136" s="525"/>
      <c r="M136" s="526">
        <f>+(J136-I136)/I136</f>
        <v>1.2565952189288151E-3</v>
      </c>
      <c r="N136" s="525"/>
      <c r="O136" s="44">
        <f t="shared" si="10"/>
        <v>1.2565952189288151E-3</v>
      </c>
      <c r="P136" s="44"/>
      <c r="Q136" s="240">
        <v>12540394</v>
      </c>
      <c r="R136" s="46"/>
      <c r="V136" s="44"/>
    </row>
    <row r="137" spans="1:22" s="9" customFormat="1" ht="16.5" customHeight="1">
      <c r="A137" s="11"/>
      <c r="B137" s="477">
        <f t="shared" si="14"/>
        <v>116</v>
      </c>
      <c r="C137" s="506" t="s">
        <v>180</v>
      </c>
      <c r="D137" s="507" t="s">
        <v>121</v>
      </c>
      <c r="E137" s="517">
        <v>43507</v>
      </c>
      <c r="F137" s="499">
        <v>43949</v>
      </c>
      <c r="G137" s="464">
        <v>0.14299999999999999</v>
      </c>
      <c r="H137" s="490">
        <v>10.224</v>
      </c>
      <c r="I137" s="495">
        <v>10.129</v>
      </c>
      <c r="J137" s="495">
        <v>10.137</v>
      </c>
      <c r="K137" s="519"/>
      <c r="L137" s="520"/>
      <c r="M137" s="521">
        <f>+(J137-I137)/I137</f>
        <v>7.8981143252057412E-4</v>
      </c>
      <c r="N137" s="520"/>
      <c r="O137" s="44">
        <f t="shared" si="10"/>
        <v>7.8981143252057412E-4</v>
      </c>
      <c r="P137" s="44"/>
      <c r="Q137" s="240">
        <v>2504064</v>
      </c>
      <c r="R137" s="46"/>
      <c r="V137" s="44"/>
    </row>
    <row r="138" spans="1:22" s="9" customFormat="1" ht="16.5" customHeight="1" thickBot="1">
      <c r="A138" s="11"/>
      <c r="B138" s="477">
        <f t="shared" si="14"/>
        <v>117</v>
      </c>
      <c r="C138" s="527" t="s">
        <v>181</v>
      </c>
      <c r="D138" s="483" t="s">
        <v>40</v>
      </c>
      <c r="E138" s="528">
        <v>39748</v>
      </c>
      <c r="F138" s="385">
        <v>43980</v>
      </c>
      <c r="G138" s="529">
        <v>9.2159999999999993</v>
      </c>
      <c r="H138" s="530">
        <v>165.46100000000001</v>
      </c>
      <c r="I138" s="531">
        <v>165.03899999999999</v>
      </c>
      <c r="J138" s="531">
        <v>165.51</v>
      </c>
      <c r="K138" s="519"/>
      <c r="L138" s="520"/>
      <c r="M138" s="521">
        <f>+(J138-I138)/I138</f>
        <v>2.8538709032410745E-3</v>
      </c>
      <c r="N138" s="520"/>
      <c r="O138" s="44">
        <f t="shared" si="10"/>
        <v>2.8538709032410745E-3</v>
      </c>
      <c r="P138" s="44"/>
      <c r="Q138" s="240"/>
      <c r="R138" s="46"/>
      <c r="V138" s="44"/>
    </row>
    <row r="139" spans="1:22" s="9" customFormat="1" ht="16.5" customHeight="1" thickTop="1" thickBot="1">
      <c r="A139" s="11"/>
      <c r="B139" s="477">
        <f t="shared" si="14"/>
        <v>118</v>
      </c>
      <c r="C139" s="532" t="s">
        <v>182</v>
      </c>
      <c r="D139" s="533" t="s">
        <v>12</v>
      </c>
      <c r="E139" s="378">
        <v>42506</v>
      </c>
      <c r="F139" s="534">
        <v>43941</v>
      </c>
      <c r="G139" s="535">
        <v>293.48700000000002</v>
      </c>
      <c r="H139" s="536">
        <v>10549.752</v>
      </c>
      <c r="I139" s="530">
        <v>10319.521000000001</v>
      </c>
      <c r="J139" s="530">
        <v>10322.661</v>
      </c>
      <c r="K139" s="239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0">
        <v>29616782</v>
      </c>
      <c r="R139" s="46"/>
      <c r="V139" s="44"/>
    </row>
    <row r="140" spans="1:22" s="9" customFormat="1" ht="13.5" customHeight="1" thickTop="1" thickBot="1">
      <c r="A140" s="11"/>
      <c r="B140" s="315" t="s">
        <v>183</v>
      </c>
      <c r="C140" s="537"/>
      <c r="D140" s="537"/>
      <c r="E140" s="537"/>
      <c r="F140" s="537"/>
      <c r="G140" s="537"/>
      <c r="H140" s="537"/>
      <c r="I140" s="537"/>
      <c r="J140" s="317"/>
      <c r="K140" s="8"/>
      <c r="L140" s="179"/>
      <c r="M140" s="230"/>
      <c r="N140" s="179"/>
      <c r="O140" s="44" t="e">
        <f t="shared" si="10"/>
        <v>#DIV/0!</v>
      </c>
      <c r="P140" s="44"/>
      <c r="Q140" s="240"/>
      <c r="R140" s="46"/>
      <c r="V140" s="44"/>
    </row>
    <row r="141" spans="1:22" s="9" customFormat="1" ht="16.5" customHeight="1" thickBot="1">
      <c r="A141" s="11"/>
      <c r="B141" s="538">
        <v>119</v>
      </c>
      <c r="C141" s="539" t="s">
        <v>184</v>
      </c>
      <c r="D141" s="540" t="s">
        <v>16</v>
      </c>
      <c r="E141" s="541">
        <v>42024</v>
      </c>
      <c r="F141" s="542">
        <v>43980</v>
      </c>
      <c r="G141" s="543">
        <v>4.702</v>
      </c>
      <c r="H141" s="544">
        <v>137.34700000000001</v>
      </c>
      <c r="I141" s="544">
        <v>127.502</v>
      </c>
      <c r="J141" s="544">
        <v>126.91200000000001</v>
      </c>
      <c r="K141" s="545"/>
      <c r="L141" s="546"/>
      <c r="M141" s="547"/>
      <c r="N141" s="546"/>
      <c r="O141" s="44" t="e">
        <f>+(I141-#REF!)/#REF!</f>
        <v>#REF!</v>
      </c>
      <c r="P141" s="44"/>
      <c r="Q141" s="240">
        <v>3903963</v>
      </c>
      <c r="R141" s="46"/>
      <c r="V141" s="44"/>
    </row>
    <row r="142" spans="1:22" s="9" customFormat="1" ht="16.5" customHeight="1" thickTop="1">
      <c r="A142" s="11"/>
      <c r="B142" s="548"/>
      <c r="D142" s="549"/>
      <c r="E142" s="550"/>
      <c r="F142" s="551"/>
      <c r="G142" s="550"/>
      <c r="H142" s="551"/>
      <c r="I142" s="552"/>
      <c r="J142" s="553"/>
      <c r="M142" s="230"/>
      <c r="O142" s="44" t="e">
        <f>+(#REF!-#REF!)/#REF!</f>
        <v>#REF!</v>
      </c>
      <c r="P142" s="44"/>
      <c r="Q142" s="240"/>
      <c r="R142" s="46"/>
    </row>
    <row r="143" spans="1:22" s="554" customFormat="1" ht="19.5" customHeight="1">
      <c r="B143" s="548" t="s">
        <v>185</v>
      </c>
      <c r="C143" s="9"/>
      <c r="D143" s="549"/>
      <c r="E143" s="550"/>
      <c r="F143" s="551"/>
      <c r="G143" s="550"/>
      <c r="H143" s="551"/>
      <c r="I143" s="552"/>
      <c r="J143" s="553"/>
      <c r="M143" s="555"/>
    </row>
    <row r="144" spans="1:22" s="554" customFormat="1" ht="15.75" customHeight="1">
      <c r="B144" s="548" t="s">
        <v>186</v>
      </c>
      <c r="C144" s="549"/>
      <c r="D144" s="549"/>
      <c r="E144" s="550"/>
      <c r="F144" s="550"/>
      <c r="G144" s="550"/>
      <c r="H144" s="551"/>
      <c r="I144" s="551"/>
      <c r="J144" s="553"/>
      <c r="M144" s="555"/>
    </row>
    <row r="145" spans="2:13" s="554" customFormat="1" ht="15.75" customHeight="1">
      <c r="B145" s="548" t="s">
        <v>187</v>
      </c>
      <c r="C145" s="549"/>
      <c r="D145" s="549"/>
      <c r="E145" s="550"/>
      <c r="F145" s="550"/>
      <c r="G145" s="550"/>
      <c r="H145" s="551"/>
      <c r="I145" s="551"/>
      <c r="J145" s="553" t="s">
        <v>188</v>
      </c>
      <c r="M145" s="555"/>
    </row>
    <row r="146" spans="2:13" s="554" customFormat="1" ht="29.25" customHeight="1">
      <c r="B146" s="556" t="s">
        <v>189</v>
      </c>
      <c r="C146" s="557"/>
      <c r="D146" s="549"/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8"/>
      <c r="C147" s="549"/>
      <c r="D147" s="549"/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8"/>
      <c r="C148" s="549"/>
      <c r="D148" s="549" t="s">
        <v>188</v>
      </c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8"/>
      <c r="C149" s="549"/>
      <c r="D149" s="549" t="s">
        <v>188</v>
      </c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8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.75" customHeight="1">
      <c r="B151" s="558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8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" customHeight="1">
      <c r="B153" s="558"/>
      <c r="C153" s="549"/>
      <c r="D153" s="549"/>
      <c r="E153" s="550"/>
      <c r="F153" s="550"/>
      <c r="G153" s="550"/>
      <c r="H153" s="551"/>
      <c r="I153" s="551"/>
      <c r="J153" s="553"/>
      <c r="M153" s="555"/>
    </row>
    <row r="154" spans="2:13" s="554" customFormat="1" ht="15.75" customHeight="1">
      <c r="B154" s="558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8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8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8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8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8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8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8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8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8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8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8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8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8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8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8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8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8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8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8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8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8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8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8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8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8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8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8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8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8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8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8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8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8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8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8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8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8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8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8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8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8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8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8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8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8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8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8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8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8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8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8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8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8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8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8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8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8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8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8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8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8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8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8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8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8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8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8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8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8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8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8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8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8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8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8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8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8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8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8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8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8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8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8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8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8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8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8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8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8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8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8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8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8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8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8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8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8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8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8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8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8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8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8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8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8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8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8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8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8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8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8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8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8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8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8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8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8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8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8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8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8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8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8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8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8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8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8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8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8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8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8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8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8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8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8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8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8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8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8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8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8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8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8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8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8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8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8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8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8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8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8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8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8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8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8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8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8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8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8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8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8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8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8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8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8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8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8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8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8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8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8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8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8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8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8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8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8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8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8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8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8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8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8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8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8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8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8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8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8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8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8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8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8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8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8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8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8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8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8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8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8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8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8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8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8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8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8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8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8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8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8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8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8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8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8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8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8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8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8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8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8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8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8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8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8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8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8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8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8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8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8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8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8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8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8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8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8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8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8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8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8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8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8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8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8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8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8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8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8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8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8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8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8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8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8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8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8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8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8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8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8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8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8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8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8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8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8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8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8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8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8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8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8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8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8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8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8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8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8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8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8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8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8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8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8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8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8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8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8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8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8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8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8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8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8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8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8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8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8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8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8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8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8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8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8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8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8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8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8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8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8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8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8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8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8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8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8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8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8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8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8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8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8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8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8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8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8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8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8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8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8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8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8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8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8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8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8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8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8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8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8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8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8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8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8"/>
      <c r="C499" s="549"/>
      <c r="D499" s="549"/>
      <c r="E499" s="550"/>
      <c r="F499" s="550"/>
      <c r="G499" s="550"/>
      <c r="H499" s="551"/>
      <c r="I499" s="551"/>
      <c r="J499" s="553"/>
      <c r="M499" s="555"/>
    </row>
    <row r="500" spans="1:14" s="554" customFormat="1" ht="15.75" customHeight="1">
      <c r="B500" s="558"/>
      <c r="C500" s="549"/>
      <c r="D500" s="549"/>
      <c r="E500" s="550"/>
      <c r="F500" s="550"/>
      <c r="G500" s="550"/>
      <c r="H500" s="551"/>
      <c r="I500" s="551"/>
      <c r="J500" s="553"/>
      <c r="M500" s="555"/>
    </row>
    <row r="501" spans="1:14" s="554" customFormat="1" ht="15.75" customHeight="1">
      <c r="B501" s="558"/>
      <c r="C501" s="549"/>
      <c r="D501" s="549"/>
      <c r="E501" s="550"/>
      <c r="F501" s="550"/>
      <c r="G501" s="550"/>
      <c r="H501" s="551"/>
      <c r="I501" s="551"/>
      <c r="J501" s="553"/>
      <c r="M501" s="10"/>
    </row>
    <row r="502" spans="1:14" s="554" customFormat="1" ht="15.75" customHeight="1">
      <c r="B502" s="558"/>
      <c r="C502" s="549"/>
      <c r="D502" s="549"/>
      <c r="E502" s="550"/>
      <c r="F502" s="550"/>
      <c r="G502" s="550"/>
      <c r="H502" s="551"/>
      <c r="I502" s="551"/>
      <c r="J502" s="553"/>
      <c r="M502" s="10"/>
    </row>
    <row r="503" spans="1:14" s="198" customFormat="1" ht="15.75" customHeight="1">
      <c r="A503" s="11"/>
      <c r="B503" s="558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8" customFormat="1" ht="15.75" customHeight="1">
      <c r="A504" s="11"/>
      <c r="B504" s="558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8" customFormat="1" ht="15.75" customHeight="1">
      <c r="A505" s="11"/>
      <c r="B505" s="558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8" customFormat="1" ht="15.75" customHeight="1">
      <c r="A506" s="11"/>
      <c r="B506" s="558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8" customFormat="1" ht="15.75" customHeight="1">
      <c r="A507" s="11"/>
      <c r="B507" s="55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8" customFormat="1" ht="15.75" customHeight="1">
      <c r="A508" s="11"/>
      <c r="B508" s="558"/>
      <c r="C508" s="549"/>
      <c r="D508" s="549"/>
      <c r="E508" s="550"/>
      <c r="F508" s="550"/>
      <c r="G508" s="550"/>
      <c r="H508" s="551"/>
      <c r="I508" s="551"/>
      <c r="J508" s="553"/>
      <c r="K508" s="9"/>
      <c r="L508" s="9"/>
      <c r="M508" s="10"/>
      <c r="N508" s="9"/>
    </row>
    <row r="509" spans="1:14" s="198" customFormat="1" ht="15.75" customHeight="1">
      <c r="A509" s="11"/>
      <c r="B509" s="548"/>
      <c r="C509" s="549"/>
      <c r="D509" s="549"/>
      <c r="E509" s="550"/>
      <c r="F509" s="550"/>
      <c r="G509" s="550"/>
      <c r="H509" s="551"/>
      <c r="I509" s="551"/>
      <c r="J509" s="553"/>
      <c r="K509" s="9"/>
      <c r="L509" s="9"/>
      <c r="M509" s="10"/>
      <c r="N509" s="9"/>
    </row>
    <row r="510" spans="1:14" s="198" customFormat="1" ht="15.75" customHeight="1">
      <c r="A510" s="11"/>
      <c r="B510" s="548"/>
      <c r="C510" s="9"/>
      <c r="D510" s="9"/>
      <c r="E510" s="9"/>
      <c r="F510" s="9"/>
      <c r="G510" s="9"/>
      <c r="H510" s="520"/>
      <c r="I510" s="520"/>
      <c r="J510" s="559"/>
      <c r="K510" s="9"/>
      <c r="L510" s="9"/>
      <c r="M510" s="10"/>
      <c r="N510" s="9"/>
    </row>
    <row r="511" spans="1:14" s="198" customFormat="1" ht="15.75" customHeight="1">
      <c r="A511" s="11"/>
      <c r="B511" s="548"/>
      <c r="C511" s="9"/>
      <c r="D511" s="9"/>
      <c r="E511" s="9"/>
      <c r="F511" s="9"/>
      <c r="G511" s="9"/>
      <c r="H511" s="520"/>
      <c r="I511" s="520"/>
      <c r="J511" s="559"/>
      <c r="K511" s="9"/>
      <c r="L511" s="9"/>
      <c r="M511" s="10"/>
      <c r="N511" s="9"/>
    </row>
    <row r="512" spans="1:14" s="198" customFormat="1" ht="15.75" customHeight="1">
      <c r="A512" s="11"/>
      <c r="B512" s="548"/>
      <c r="C512" s="9"/>
      <c r="D512" s="9"/>
      <c r="E512" s="9"/>
      <c r="F512" s="9"/>
      <c r="G512" s="9"/>
      <c r="H512" s="520"/>
      <c r="I512" s="520"/>
      <c r="J512" s="559"/>
      <c r="K512" s="9"/>
      <c r="L512" s="9"/>
      <c r="M512" s="10"/>
      <c r="N512" s="9"/>
    </row>
    <row r="513" spans="1:14" s="198" customFormat="1" ht="15.75" customHeight="1">
      <c r="A513" s="11"/>
      <c r="B513" s="548"/>
      <c r="C513" s="9"/>
      <c r="D513" s="9"/>
      <c r="E513" s="9"/>
      <c r="F513" s="9"/>
      <c r="G513" s="9"/>
      <c r="H513" s="520"/>
      <c r="I513" s="520"/>
      <c r="J513" s="559"/>
      <c r="K513" s="9"/>
      <c r="L513" s="9"/>
      <c r="M513" s="10"/>
      <c r="N513" s="9"/>
    </row>
    <row r="514" spans="1:14" s="198" customFormat="1" ht="15.75" customHeight="1">
      <c r="A514" s="11"/>
      <c r="B514" s="548"/>
      <c r="C514" s="9"/>
      <c r="D514" s="9"/>
      <c r="E514" s="9"/>
      <c r="F514" s="9"/>
      <c r="G514" s="9"/>
      <c r="H514" s="520"/>
      <c r="I514" s="520"/>
      <c r="J514" s="559"/>
      <c r="K514" s="9"/>
      <c r="L514" s="9"/>
      <c r="M514" s="10"/>
      <c r="N514" s="9"/>
    </row>
    <row r="515" spans="1:14" s="198" customFormat="1" ht="15.75" customHeight="1">
      <c r="A515" s="11"/>
      <c r="B515" s="548"/>
      <c r="C515" s="9"/>
      <c r="D515" s="9"/>
      <c r="E515" s="9"/>
      <c r="F515" s="9"/>
      <c r="G515" s="9"/>
      <c r="H515" s="520"/>
      <c r="I515" s="520"/>
      <c r="J515" s="559"/>
      <c r="K515" s="9"/>
      <c r="L515" s="9"/>
      <c r="M515" s="10"/>
      <c r="N515" s="9"/>
    </row>
    <row r="516" spans="1:14" s="198" customFormat="1" ht="15.75" customHeight="1">
      <c r="A516" s="11"/>
      <c r="B516" s="548"/>
      <c r="C516" s="9"/>
      <c r="D516" s="9"/>
      <c r="E516" s="9"/>
      <c r="F516" s="9"/>
      <c r="G516" s="9"/>
      <c r="H516" s="520"/>
      <c r="I516" s="520"/>
      <c r="J516" s="559"/>
      <c r="K516" s="9"/>
      <c r="L516" s="9"/>
      <c r="M516" s="10"/>
      <c r="N516" s="9"/>
    </row>
    <row r="517" spans="1:14" s="198" customFormat="1" ht="15.75" customHeight="1">
      <c r="A517" s="11"/>
      <c r="B517" s="548"/>
      <c r="C517" s="9"/>
      <c r="D517" s="9"/>
      <c r="E517" s="9"/>
      <c r="F517" s="9"/>
      <c r="G517" s="9"/>
      <c r="H517" s="520"/>
      <c r="I517" s="520"/>
      <c r="J517" s="559"/>
      <c r="K517" s="9"/>
      <c r="L517" s="9"/>
      <c r="M517" s="10"/>
      <c r="N517" s="9"/>
    </row>
    <row r="518" spans="1:14" s="198" customFormat="1" ht="15.75" customHeight="1">
      <c r="A518" s="11"/>
      <c r="B518" s="548"/>
      <c r="C518" s="9"/>
      <c r="D518" s="9"/>
      <c r="E518" s="9"/>
      <c r="F518" s="9"/>
      <c r="G518" s="9"/>
      <c r="H518" s="520"/>
      <c r="I518" s="520"/>
      <c r="J518" s="559"/>
      <c r="K518" s="9"/>
      <c r="L518" s="9"/>
      <c r="M518" s="10"/>
      <c r="N518" s="9"/>
    </row>
    <row r="519" spans="1:14" s="198" customFormat="1" ht="15.75" customHeight="1">
      <c r="A519" s="11"/>
      <c r="B519" s="548"/>
      <c r="C519" s="9"/>
      <c r="D519" s="9"/>
      <c r="E519" s="9"/>
      <c r="F519" s="9"/>
      <c r="G519" s="9"/>
      <c r="H519" s="520"/>
      <c r="I519" s="520"/>
      <c r="J519" s="559"/>
      <c r="K519" s="9"/>
      <c r="L519" s="9"/>
      <c r="M519" s="10"/>
      <c r="N519" s="9"/>
    </row>
    <row r="520" spans="1:14" s="198" customFormat="1" ht="15.75" customHeight="1">
      <c r="A520" s="11"/>
      <c r="B520" s="548"/>
      <c r="C520" s="9"/>
      <c r="D520" s="9"/>
      <c r="E520" s="9"/>
      <c r="F520" s="9"/>
      <c r="G520" s="9"/>
      <c r="H520" s="520"/>
      <c r="I520" s="520"/>
      <c r="J520" s="559"/>
      <c r="K520" s="9"/>
      <c r="L520" s="9"/>
      <c r="M520" s="10"/>
      <c r="N520" s="9"/>
    </row>
    <row r="521" spans="1:14" s="198" customFormat="1" ht="15.75" customHeight="1">
      <c r="A521" s="11"/>
      <c r="B521" s="548"/>
      <c r="C521" s="9"/>
      <c r="D521" s="9"/>
      <c r="E521" s="9"/>
      <c r="F521" s="9"/>
      <c r="G521" s="9"/>
      <c r="H521" s="520"/>
      <c r="I521" s="520"/>
      <c r="J521" s="559"/>
      <c r="K521" s="9"/>
      <c r="L521" s="9"/>
      <c r="M521" s="10"/>
      <c r="N521" s="9"/>
    </row>
    <row r="522" spans="1:14" s="198" customFormat="1" ht="15.75" customHeight="1">
      <c r="A522" s="11"/>
      <c r="B522" s="548"/>
      <c r="C522" s="9"/>
      <c r="D522" s="9"/>
      <c r="E522" s="9"/>
      <c r="F522" s="9"/>
      <c r="G522" s="9"/>
      <c r="H522" s="520"/>
      <c r="I522" s="520"/>
      <c r="J522" s="559"/>
      <c r="K522" s="9"/>
      <c r="L522" s="9"/>
      <c r="M522" s="10"/>
      <c r="N522" s="9"/>
    </row>
    <row r="523" spans="1:14" s="198" customFormat="1" ht="15.75" customHeight="1">
      <c r="A523" s="11"/>
      <c r="B523" s="548"/>
      <c r="C523" s="9"/>
      <c r="D523" s="9"/>
      <c r="E523" s="9"/>
      <c r="F523" s="9"/>
      <c r="G523" s="9"/>
      <c r="H523" s="520"/>
      <c r="I523" s="520"/>
      <c r="J523" s="559"/>
      <c r="K523" s="9"/>
      <c r="L523" s="9"/>
      <c r="M523" s="10"/>
      <c r="N523" s="9"/>
    </row>
    <row r="524" spans="1:14" s="198" customFormat="1" ht="15.75" customHeight="1">
      <c r="A524" s="11"/>
      <c r="B524" s="548"/>
      <c r="C524" s="9"/>
      <c r="D524" s="9"/>
      <c r="E524" s="9"/>
      <c r="F524" s="9"/>
      <c r="G524" s="9"/>
      <c r="H524" s="520"/>
      <c r="I524" s="520"/>
      <c r="J524" s="559"/>
      <c r="K524" s="9"/>
      <c r="L524" s="9"/>
      <c r="M524" s="10"/>
      <c r="N524" s="9"/>
    </row>
    <row r="525" spans="1:14" s="198" customFormat="1" ht="15.75" customHeight="1">
      <c r="A525" s="11"/>
      <c r="B525" s="548"/>
      <c r="C525" s="9"/>
      <c r="D525" s="9"/>
      <c r="E525" s="9"/>
      <c r="F525" s="9"/>
      <c r="G525" s="9"/>
      <c r="H525" s="520"/>
      <c r="I525" s="520"/>
      <c r="J525" s="559"/>
      <c r="K525" s="9"/>
      <c r="L525" s="9"/>
      <c r="M525" s="10"/>
      <c r="N525" s="9"/>
    </row>
    <row r="526" spans="1:14" s="198" customFormat="1" ht="15.75" customHeight="1">
      <c r="A526" s="11"/>
      <c r="B526" s="548"/>
      <c r="C526" s="9"/>
      <c r="D526" s="9"/>
      <c r="E526" s="9"/>
      <c r="F526" s="9"/>
      <c r="G526" s="9"/>
      <c r="H526" s="520"/>
      <c r="I526" s="520"/>
      <c r="J526" s="559"/>
      <c r="K526" s="9"/>
      <c r="L526" s="9"/>
      <c r="M526" s="10"/>
      <c r="N526" s="9"/>
    </row>
    <row r="527" spans="1:14" s="198" customFormat="1" ht="15.75" customHeight="1">
      <c r="A527" s="11"/>
      <c r="B527" s="548"/>
      <c r="C527" s="9"/>
      <c r="D527" s="9"/>
      <c r="E527" s="9"/>
      <c r="F527" s="9"/>
      <c r="G527" s="9"/>
      <c r="H527" s="520"/>
      <c r="I527" s="520"/>
      <c r="J527" s="559"/>
      <c r="K527" s="9"/>
      <c r="L527" s="9"/>
      <c r="M527" s="10"/>
      <c r="N527" s="9"/>
    </row>
    <row r="528" spans="1:14" s="198" customFormat="1" ht="15.75" customHeight="1">
      <c r="A528" s="11"/>
      <c r="B528" s="548"/>
      <c r="C528" s="9"/>
      <c r="D528" s="9"/>
      <c r="E528" s="9"/>
      <c r="F528" s="9"/>
      <c r="G528" s="9"/>
      <c r="H528" s="520"/>
      <c r="I528" s="520"/>
      <c r="J528" s="559"/>
      <c r="K528" s="9"/>
      <c r="L528" s="9"/>
      <c r="M528" s="10"/>
      <c r="N528" s="9"/>
    </row>
    <row r="529" spans="1:14" s="198" customFormat="1" ht="15.75" customHeight="1">
      <c r="A529" s="11"/>
      <c r="B529" s="548"/>
      <c r="C529" s="9"/>
      <c r="D529" s="9"/>
      <c r="E529" s="9"/>
      <c r="F529" s="9"/>
      <c r="G529" s="9"/>
      <c r="H529" s="520"/>
      <c r="I529" s="520"/>
      <c r="J529" s="559"/>
      <c r="K529" s="9"/>
      <c r="L529" s="9"/>
      <c r="M529" s="10"/>
      <c r="N529" s="9"/>
    </row>
    <row r="530" spans="1:14" s="198" customFormat="1" ht="15.75" customHeight="1">
      <c r="A530" s="11"/>
      <c r="B530" s="548"/>
      <c r="C530" s="9"/>
      <c r="D530" s="9"/>
      <c r="E530" s="9"/>
      <c r="F530" s="9"/>
      <c r="G530" s="9"/>
      <c r="H530" s="520"/>
      <c r="I530" s="520"/>
      <c r="J530" s="559"/>
      <c r="K530" s="9"/>
      <c r="L530" s="9"/>
      <c r="M530" s="10"/>
      <c r="N530" s="9"/>
    </row>
    <row r="531" spans="1:14" s="198" customFormat="1" ht="15.75" customHeight="1">
      <c r="A531" s="11"/>
      <c r="B531" s="548"/>
      <c r="C531" s="9"/>
      <c r="D531" s="9"/>
      <c r="E531" s="9"/>
      <c r="F531" s="9"/>
      <c r="G531" s="9"/>
      <c r="H531" s="520"/>
      <c r="I531" s="520"/>
      <c r="J531" s="559"/>
      <c r="K531" s="9"/>
      <c r="L531" s="9"/>
      <c r="M531" s="10"/>
      <c r="N531" s="9"/>
    </row>
    <row r="532" spans="1:14" s="198" customFormat="1" ht="15.75" customHeight="1">
      <c r="A532" s="11"/>
      <c r="B532" s="548"/>
      <c r="C532" s="9"/>
      <c r="D532" s="9"/>
      <c r="E532" s="9"/>
      <c r="F532" s="9"/>
      <c r="G532" s="9"/>
      <c r="H532" s="520"/>
      <c r="I532" s="520"/>
      <c r="J532" s="559"/>
      <c r="K532" s="9"/>
      <c r="L532" s="9"/>
      <c r="M532" s="10"/>
      <c r="N532" s="9"/>
    </row>
    <row r="533" spans="1:14" s="198" customFormat="1" ht="15.75" customHeight="1">
      <c r="A533" s="11"/>
      <c r="B533" s="548"/>
      <c r="C533" s="9"/>
      <c r="D533" s="9"/>
      <c r="E533" s="9"/>
      <c r="F533" s="9"/>
      <c r="G533" s="9"/>
      <c r="H533" s="520"/>
      <c r="I533" s="520"/>
      <c r="J533" s="559"/>
      <c r="K533" s="9"/>
      <c r="L533" s="9"/>
      <c r="M533" s="10"/>
      <c r="N533" s="9"/>
    </row>
    <row r="534" spans="1:14" s="198" customFormat="1" ht="15.75" customHeight="1">
      <c r="A534" s="11"/>
      <c r="B534" s="548"/>
      <c r="C534" s="9"/>
      <c r="D534" s="9"/>
      <c r="E534" s="9"/>
      <c r="F534" s="9"/>
      <c r="G534" s="9"/>
      <c r="H534" s="520"/>
      <c r="I534" s="520"/>
      <c r="J534" s="559"/>
      <c r="K534" s="9"/>
      <c r="L534" s="9"/>
      <c r="M534" s="10"/>
      <c r="N534" s="9"/>
    </row>
    <row r="535" spans="1:14" s="198" customFormat="1" ht="15.75" customHeight="1">
      <c r="A535" s="11"/>
      <c r="B535" s="548"/>
      <c r="C535" s="9"/>
      <c r="D535" s="9"/>
      <c r="E535" s="9"/>
      <c r="F535" s="9"/>
      <c r="G535" s="9"/>
      <c r="H535" s="520"/>
      <c r="I535" s="520"/>
      <c r="J535" s="559"/>
      <c r="K535" s="9"/>
      <c r="L535" s="9"/>
      <c r="M535" s="10"/>
      <c r="N535" s="9"/>
    </row>
    <row r="536" spans="1:14" s="198" customFormat="1" ht="15.75" customHeight="1">
      <c r="A536" s="11"/>
      <c r="B536" s="548"/>
      <c r="C536" s="9"/>
      <c r="D536" s="9"/>
      <c r="E536" s="9"/>
      <c r="F536" s="9"/>
      <c r="G536" s="9"/>
      <c r="H536" s="520"/>
      <c r="I536" s="520"/>
      <c r="J536" s="559"/>
      <c r="K536" s="9"/>
      <c r="L536" s="9"/>
      <c r="M536" s="10"/>
      <c r="N536" s="9"/>
    </row>
    <row r="537" spans="1:14" s="198" customFormat="1" ht="15.75" customHeight="1">
      <c r="A537" s="11"/>
      <c r="B537" s="548"/>
      <c r="C537" s="9"/>
      <c r="D537" s="9"/>
      <c r="E537" s="9"/>
      <c r="F537" s="9"/>
      <c r="G537" s="9"/>
      <c r="H537" s="520"/>
      <c r="I537" s="520"/>
      <c r="J537" s="559"/>
      <c r="K537" s="9"/>
      <c r="L537" s="9"/>
      <c r="M537" s="10"/>
      <c r="N537" s="9"/>
    </row>
    <row r="538" spans="1:14" s="198" customFormat="1" ht="15.75" customHeight="1">
      <c r="A538" s="11"/>
      <c r="B538" s="548"/>
      <c r="C538" s="9"/>
      <c r="D538" s="9"/>
      <c r="E538" s="9"/>
      <c r="F538" s="9"/>
      <c r="G538" s="9"/>
      <c r="H538" s="520"/>
      <c r="I538" s="520"/>
      <c r="J538" s="559"/>
      <c r="K538" s="9"/>
      <c r="L538" s="9"/>
      <c r="M538" s="10"/>
      <c r="N538" s="9"/>
    </row>
    <row r="539" spans="1:14" s="198" customFormat="1" ht="15.75" customHeight="1">
      <c r="A539" s="11"/>
      <c r="B539" s="548"/>
      <c r="C539" s="9"/>
      <c r="D539" s="9"/>
      <c r="E539" s="9"/>
      <c r="F539" s="9"/>
      <c r="G539" s="9"/>
      <c r="H539" s="520"/>
      <c r="I539" s="520"/>
      <c r="J539" s="559"/>
      <c r="K539" s="9"/>
      <c r="L539" s="9"/>
      <c r="M539" s="10"/>
      <c r="N539" s="9"/>
    </row>
    <row r="540" spans="1:14" s="198" customFormat="1" ht="15.75" customHeight="1">
      <c r="A540" s="11"/>
      <c r="B540" s="548"/>
      <c r="C540" s="9"/>
      <c r="D540" s="9"/>
      <c r="E540" s="9"/>
      <c r="F540" s="9"/>
      <c r="G540" s="9"/>
      <c r="H540" s="520"/>
      <c r="I540" s="520"/>
      <c r="J540" s="559"/>
      <c r="K540" s="9"/>
      <c r="L540" s="9"/>
      <c r="M540" s="10"/>
      <c r="N540" s="9"/>
    </row>
    <row r="541" spans="1:14" s="198" customFormat="1" ht="15.75" customHeight="1">
      <c r="A541" s="11"/>
      <c r="B541" s="548"/>
      <c r="C541" s="9"/>
      <c r="D541" s="9"/>
      <c r="E541" s="9"/>
      <c r="F541" s="9"/>
      <c r="G541" s="9"/>
      <c r="H541" s="520"/>
      <c r="I541" s="520"/>
      <c r="J541" s="559"/>
      <c r="K541" s="9"/>
      <c r="L541" s="9"/>
      <c r="M541" s="10"/>
      <c r="N541" s="9"/>
    </row>
    <row r="542" spans="1:14" s="198" customFormat="1" ht="15.75" customHeight="1">
      <c r="A542" s="11"/>
      <c r="B542" s="548"/>
      <c r="C542" s="9"/>
      <c r="D542" s="9"/>
      <c r="E542" s="9"/>
      <c r="F542" s="9"/>
      <c r="G542" s="9"/>
      <c r="H542" s="520"/>
      <c r="I542" s="520"/>
      <c r="J542" s="559"/>
      <c r="K542" s="9"/>
      <c r="L542" s="9"/>
      <c r="M542" s="10"/>
      <c r="N542" s="9"/>
    </row>
    <row r="543" spans="1:14" s="198" customFormat="1" ht="15.75" customHeight="1">
      <c r="A543" s="11"/>
      <c r="B543" s="548"/>
      <c r="C543" s="9"/>
      <c r="D543" s="9"/>
      <c r="E543" s="9"/>
      <c r="F543" s="9"/>
      <c r="G543" s="9"/>
      <c r="H543" s="520"/>
      <c r="I543" s="520"/>
      <c r="J543" s="559"/>
      <c r="K543" s="9"/>
      <c r="L543" s="9"/>
      <c r="M543" s="10"/>
      <c r="N543" s="9"/>
    </row>
    <row r="544" spans="1:14" s="198" customFormat="1" ht="15.75" customHeight="1">
      <c r="A544" s="11"/>
      <c r="B544" s="548"/>
      <c r="C544" s="9"/>
      <c r="D544" s="9"/>
      <c r="E544" s="9"/>
      <c r="F544" s="9"/>
      <c r="G544" s="9"/>
      <c r="H544" s="520"/>
      <c r="I544" s="520"/>
      <c r="J544" s="559"/>
      <c r="K544" s="9"/>
      <c r="L544" s="9"/>
      <c r="M544" s="10"/>
      <c r="N544" s="9"/>
    </row>
    <row r="545" spans="1:14" s="198" customFormat="1" ht="15.75" customHeight="1">
      <c r="A545" s="11"/>
      <c r="B545" s="548"/>
      <c r="C545" s="9"/>
      <c r="D545" s="9"/>
      <c r="E545" s="9"/>
      <c r="F545" s="9"/>
      <c r="G545" s="9"/>
      <c r="H545" s="520"/>
      <c r="I545" s="520"/>
      <c r="J545" s="559"/>
      <c r="K545" s="9"/>
      <c r="L545" s="9"/>
      <c r="M545" s="10"/>
      <c r="N545" s="9"/>
    </row>
    <row r="546" spans="1:14" s="198" customFormat="1" ht="15.75" customHeight="1">
      <c r="A546" s="11"/>
      <c r="B546" s="548"/>
      <c r="C546" s="9"/>
      <c r="D546" s="9"/>
      <c r="E546" s="9"/>
      <c r="F546" s="9"/>
      <c r="G546" s="9"/>
      <c r="H546" s="520"/>
      <c r="I546" s="520"/>
      <c r="J546" s="559"/>
      <c r="K546" s="9"/>
      <c r="L546" s="9"/>
      <c r="M546" s="10"/>
      <c r="N546" s="9"/>
    </row>
    <row r="547" spans="1:14" s="198" customFormat="1" ht="15.75" customHeight="1">
      <c r="A547" s="11"/>
      <c r="B547" s="548"/>
      <c r="C547" s="9"/>
      <c r="D547" s="9"/>
      <c r="E547" s="9"/>
      <c r="F547" s="9"/>
      <c r="G547" s="9"/>
      <c r="H547" s="520"/>
      <c r="I547" s="520"/>
      <c r="J547" s="559"/>
      <c r="K547" s="9"/>
      <c r="L547" s="9"/>
      <c r="M547" s="10"/>
      <c r="N547" s="9"/>
    </row>
    <row r="548" spans="1:14" s="198" customFormat="1" ht="15.75" customHeight="1">
      <c r="A548" s="11"/>
      <c r="B548" s="548"/>
      <c r="C548" s="9"/>
      <c r="D548" s="9"/>
      <c r="E548" s="9"/>
      <c r="F548" s="9"/>
      <c r="G548" s="9"/>
      <c r="H548" s="520"/>
      <c r="I548" s="520"/>
      <c r="J548" s="559"/>
      <c r="K548" s="9"/>
      <c r="L548" s="9"/>
      <c r="M548" s="10"/>
      <c r="N548" s="9"/>
    </row>
    <row r="549" spans="1:14" s="198" customFormat="1" ht="15.75" customHeight="1">
      <c r="A549" s="11"/>
      <c r="B549" s="548"/>
      <c r="C549" s="9"/>
      <c r="D549" s="9"/>
      <c r="E549" s="9"/>
      <c r="F549" s="9"/>
      <c r="G549" s="9"/>
      <c r="H549" s="520"/>
      <c r="I549" s="520"/>
      <c r="J549" s="559"/>
      <c r="K549" s="9"/>
      <c r="L549" s="9"/>
      <c r="M549" s="10"/>
      <c r="N549" s="9"/>
    </row>
    <row r="550" spans="1:14" s="198" customFormat="1" ht="15.75" customHeight="1">
      <c r="A550" s="11"/>
      <c r="B550" s="548"/>
      <c r="C550" s="9"/>
      <c r="D550" s="9"/>
      <c r="E550" s="9"/>
      <c r="F550" s="9"/>
      <c r="G550" s="9"/>
      <c r="H550" s="520"/>
      <c r="I550" s="520"/>
      <c r="J550" s="559"/>
      <c r="K550" s="9"/>
      <c r="L550" s="9"/>
      <c r="M550" s="10"/>
      <c r="N550" s="9"/>
    </row>
    <row r="551" spans="1:14" s="198" customFormat="1" ht="15.75" customHeight="1">
      <c r="A551" s="11"/>
      <c r="B551" s="548"/>
      <c r="C551" s="9"/>
      <c r="D551" s="9"/>
      <c r="E551" s="9"/>
      <c r="F551" s="9"/>
      <c r="G551" s="9"/>
      <c r="H551" s="520"/>
      <c r="I551" s="520"/>
      <c r="J551" s="559"/>
      <c r="K551" s="9"/>
      <c r="L551" s="9"/>
      <c r="M551" s="10"/>
      <c r="N551" s="9"/>
    </row>
    <row r="552" spans="1:14" s="198" customFormat="1" ht="15.75" customHeight="1">
      <c r="A552" s="11"/>
      <c r="B552" s="548"/>
      <c r="C552" s="9"/>
      <c r="D552" s="9"/>
      <c r="E552" s="9"/>
      <c r="F552" s="9"/>
      <c r="G552" s="9"/>
      <c r="H552" s="520"/>
      <c r="I552" s="520"/>
      <c r="J552" s="559"/>
      <c r="K552" s="9"/>
      <c r="L552" s="9"/>
      <c r="M552" s="10"/>
      <c r="N552" s="9"/>
    </row>
    <row r="553" spans="1:14" s="198" customFormat="1" ht="15.75" customHeight="1">
      <c r="A553" s="11"/>
      <c r="B553" s="548"/>
      <c r="C553" s="9"/>
      <c r="D553" s="9"/>
      <c r="E553" s="9"/>
      <c r="F553" s="9"/>
      <c r="G553" s="9"/>
      <c r="H553" s="520"/>
      <c r="I553" s="520"/>
      <c r="J553" s="559"/>
      <c r="K553" s="9"/>
      <c r="L553" s="9"/>
      <c r="M553" s="10"/>
      <c r="N553" s="9"/>
    </row>
    <row r="554" spans="1:14" s="198" customFormat="1" ht="15.75" customHeight="1">
      <c r="A554" s="11"/>
      <c r="B554" s="548"/>
      <c r="C554" s="9"/>
      <c r="D554" s="9"/>
      <c r="E554" s="9"/>
      <c r="F554" s="9"/>
      <c r="G554" s="9"/>
      <c r="H554" s="520"/>
      <c r="I554" s="520"/>
      <c r="J554" s="559"/>
      <c r="K554" s="9"/>
      <c r="L554" s="9"/>
      <c r="M554" s="10"/>
      <c r="N554" s="9"/>
    </row>
    <row r="555" spans="1:14" s="198" customFormat="1" ht="15.75" customHeight="1">
      <c r="A555" s="11"/>
      <c r="B555" s="548"/>
      <c r="C555" s="9"/>
      <c r="D555" s="9"/>
      <c r="E555" s="9"/>
      <c r="F555" s="9"/>
      <c r="G555" s="9"/>
      <c r="H555" s="520"/>
      <c r="I555" s="520"/>
      <c r="J555" s="559"/>
      <c r="K555" s="9"/>
      <c r="L555" s="9"/>
      <c r="M555" s="10"/>
      <c r="N555" s="9"/>
    </row>
    <row r="556" spans="1:14" s="198" customFormat="1" ht="15.75" customHeight="1">
      <c r="A556" s="11"/>
      <c r="B556" s="558"/>
      <c r="C556" s="9"/>
      <c r="D556" s="9"/>
      <c r="E556" s="9"/>
      <c r="F556" s="9"/>
      <c r="G556" s="9"/>
      <c r="H556" s="520"/>
      <c r="I556" s="520"/>
      <c r="J556" s="559"/>
      <c r="K556" s="9"/>
      <c r="L556" s="9"/>
      <c r="M556" s="10"/>
      <c r="N556" s="9"/>
    </row>
    <row r="557" spans="1:14" s="198" customFormat="1" ht="15.75" customHeight="1">
      <c r="A557" s="11"/>
      <c r="B557" s="558"/>
      <c r="C557" s="549"/>
      <c r="D557" s="549"/>
      <c r="E557" s="550"/>
      <c r="F557" s="550"/>
      <c r="G557" s="550"/>
      <c r="H557" s="551"/>
      <c r="I557" s="551"/>
      <c r="J557" s="553"/>
      <c r="K557" s="9"/>
      <c r="L557" s="9"/>
      <c r="M557" s="10"/>
      <c r="N557" s="9"/>
    </row>
    <row r="558" spans="1:14" s="198" customFormat="1" ht="15.75" customHeight="1">
      <c r="A558" s="11"/>
      <c r="B558" s="558"/>
      <c r="C558" s="549"/>
      <c r="D558" s="549"/>
      <c r="E558" s="550"/>
      <c r="F558" s="550"/>
      <c r="G558" s="550"/>
      <c r="H558" s="551"/>
      <c r="I558" s="551"/>
      <c r="J558" s="553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60"/>
    </row>
    <row r="572" spans="1:14" s="561" customFormat="1" ht="18.75" customHeight="1">
      <c r="B572" s="558"/>
      <c r="C572" s="549"/>
      <c r="D572" s="549"/>
      <c r="E572" s="550"/>
      <c r="F572" s="550"/>
      <c r="G572" s="550"/>
      <c r="H572" s="551"/>
      <c r="I572" s="551"/>
      <c r="J572" s="553"/>
      <c r="K572" s="9"/>
      <c r="L572" s="9"/>
      <c r="M572" s="10"/>
      <c r="N572" s="9"/>
    </row>
    <row r="573" spans="1:14" s="9" customFormat="1" ht="15.75" customHeight="1">
      <c r="A573" s="11"/>
      <c r="B573" s="558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8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8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8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8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8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8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8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8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8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8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8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8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9" customFormat="1" ht="15.75" customHeight="1">
      <c r="A586" s="11"/>
      <c r="B586" s="558"/>
      <c r="C586" s="549"/>
      <c r="D586" s="549"/>
      <c r="E586" s="550"/>
      <c r="F586" s="550"/>
      <c r="G586" s="550"/>
      <c r="H586" s="551"/>
      <c r="I586" s="551"/>
      <c r="J586" s="553"/>
      <c r="M586" s="10"/>
    </row>
    <row r="587" spans="1:14" s="9" customFormat="1" ht="15.75" customHeight="1">
      <c r="A587" s="11"/>
      <c r="B587" s="558"/>
      <c r="C587" s="549"/>
      <c r="D587" s="549"/>
      <c r="E587" s="550"/>
      <c r="F587" s="550"/>
      <c r="G587" s="550"/>
      <c r="H587" s="551"/>
      <c r="I587" s="551"/>
      <c r="J587" s="553"/>
      <c r="M587" s="10"/>
    </row>
    <row r="588" spans="1:14" s="550" customFormat="1" ht="15.75" customHeight="1">
      <c r="A588" s="11"/>
      <c r="B588" s="558"/>
      <c r="C588" s="549"/>
      <c r="D588" s="549"/>
      <c r="H588" s="551"/>
      <c r="I588" s="551"/>
      <c r="J588" s="553"/>
      <c r="K588" s="9"/>
      <c r="L588" s="9"/>
      <c r="M588" s="10"/>
      <c r="N588" s="9"/>
    </row>
    <row r="594" spans="1:14">
      <c r="G594" s="550" t="s">
        <v>188</v>
      </c>
    </row>
    <row r="595" spans="1:14" s="551" customFormat="1">
      <c r="A595" s="11"/>
      <c r="B595" s="558"/>
      <c r="C595" s="549"/>
      <c r="D595" s="549"/>
      <c r="E595" s="550"/>
      <c r="F595" s="550"/>
      <c r="G595" s="550"/>
      <c r="J595" s="553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15-02-21</vt:lpstr>
      <vt:lpstr>'15-02-21'!Zone_d_impression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2021-02-15T13:08:29Z</dcterms:created>
  <dcterms:modified xsi:type="dcterms:W3CDTF">2021-02-15T13:08:50Z</dcterms:modified>
</cp:coreProperties>
</file>