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11-20 " sheetId="1" r:id="rId1"/>
  </sheets>
  <definedNames>
    <definedName name="_xlnm._FilterDatabase" localSheetId="0" hidden="1">'06-11-20 '!$D$1:$D$597</definedName>
    <definedName name="_xlnm.Print_Area" localSheetId="0">'06-11-20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<sst xmlns="http://schemas.openxmlformats.org/spreadsheetml/2006/main" count="325" uniqueCount="191">
  <si>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</si>
  <si>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</si>
  <si>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</si>
  <si>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</si>
  <si>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</si>
  <si>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</si>
  <si>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</si>
  <si>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</si>
  <si>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</si>
  <si>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</si>
  <si>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</si>
  <si>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</si>
  <si>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</si>
  <si>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</si>
  <si>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</si>
  <si>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</si>
  <si>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</si>
  <si>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</si>
  <si>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</si>
  <si>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</si>
  <si>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</si>
  <si>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</si>
  <si>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</si>
  <si>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</si>
  <si>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</si>
  <si>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</si>
  <si>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</si>
  <si>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</si>
  <si>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</si>
  <si>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</si>
  <si>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</si>
  <si>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</si>
  <si>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</si>
  <si>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</si>
  <si>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</si>
  <si>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</si>
  <si>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</si>
  <si>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</si>
  <si>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</si>
  <si>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</si>
  <si>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</si>
  <si>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</si>
  <si>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</si>
  <si>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</si>
  <si>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</si>
  <si>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</si>
  <si>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</si>
  <si>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</si>
  <si>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</si>
  <si>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</si>
  <si>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</si>
  <si>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</si>
  <si>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</si>
  <si>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</si>
  <si>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</si>
  <si>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</si>
  <si>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</si>
  <si>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</si>
  <si>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</si>
  <si>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</si>
  <si>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</si>
  <si>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</si>
  <si>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</si>
  <si>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</si>
  <si>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</si>
  <si>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</si>
  <si>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</si>
  <si>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</si>
  <si>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</si>
  <si>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</si>
  <si>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</si>
  <si>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</si>
  <si>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</si>
  <si>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</si>
  <si>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</si>
  <si>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</si>
  <si>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</si>
  <si>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</si>
  <si>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</si>
  <si>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</si>
  <si>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</si>
  <si>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</si>
  <si>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</si>
  <si>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</si>
  <si>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</si>
  <si>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</si>
  <si>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</si>
  <si>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</si>
  <si>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</si>
  <si>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</si>
  <si>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</si>
  <si>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</si>
  <si>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</si>
  <si>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</si>
  <si>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</si>
  <si>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</si>
  <si>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</si>
  <si>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</si>
  <si>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</si>
  <si>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</si>
  <si>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</si>
  <si>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</si>
  <si>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</si>
  <si>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</si>
  <si>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</si>
  <si>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</si>
  <si>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</si>
  <si>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</si>
  <si>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</si>
  <si>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</si>
  <si>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</si>
  <si>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</si>
  <si>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</si>
  <si>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</si>
  <si>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</si>
  <si>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</si>
  <si>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</si>
  <si>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</si>
  <si>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</si>
  <si>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</si>
  <si>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</si>
  <si>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</si>
  <si>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</si>
  <si>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</si>
  <si>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</si>
  <si>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</si>
  <si>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</si>
  <si>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</si>
  <si>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</si>
  <si>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</si>
  <si>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</si>
  <si>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</si>
  <si>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</si>
  <si>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</si>
  <si>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</si>
  <si>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</si>
  <si>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</si>
  <si>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</si>
  <si>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</si>
  <si>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</si>
  <si>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</si>
  <si>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</si>
  <si>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</si>
  <si>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 xml:space="preserve"> 2 179.270 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</si>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</sst>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D94" zoomScale="106" zoomScaleNormal="106" zoomScaleSheetLayoutView="100" workbookViewId="0">
      <selection activeCell="R106" sqref="R106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197.369</v>
      </c>
      <c r="J6" s="39">
        <v>197.39599999999999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134.67599999999999</v>
      </c>
      <c r="J7" s="48">
        <v>134.69300000000001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113.095</v>
      </c>
      <c r="J8" s="48">
        <v>113.10899999999999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120.374</v>
      </c>
      <c r="J9" s="48">
        <v>120.39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117.96599999999999</v>
      </c>
      <c r="J10" s="48">
        <v>117.983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115.42700000000001</v>
      </c>
      <c r="J11" s="63">
        <v>115.447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113.643</v>
      </c>
      <c r="J12" s="48">
        <v>113.65600000000001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46.439</v>
      </c>
      <c r="J13" s="70">
        <v>46.444000000000003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32.869999999999997</v>
      </c>
      <c r="J14" s="70">
        <v>32.875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111.31399999999999</v>
      </c>
      <c r="J15" s="70">
        <v>111.33199999999999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17.390999999999998</v>
      </c>
      <c r="J17" s="90">
        <v>17.393000000000001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125.321</v>
      </c>
      <c r="J18" s="70">
        <v>125.333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117.48699999999999</v>
      </c>
      <c r="J20" s="107">
        <v>117.501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11.474</v>
      </c>
      <c r="J21" s="114">
        <v>11.475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165.13800000000001</v>
      </c>
      <c r="J22" s="70">
        <v>165.16200000000001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11.497999999999999</v>
      </c>
      <c r="J23" s="128">
        <v>11.5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1.829</v>
      </c>
      <c r="J25" s="134">
        <v>1.831</v>
      </c>
      <c r="K25" s="101" t="s">
        <v>45</v>
      </c>
      <c r="L25" s="40"/>
      <c r="M25" s="41">
        <f>+(J25-I25)/I25</f>
        <v>1.0934937124111547E-3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62.936999999999998</v>
      </c>
      <c r="J27" s="114">
        <v>62.944000000000003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130.536</v>
      </c>
      <c r="J28" s="70">
        <v>130.648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103.32</v>
      </c>
      <c r="J29" s="153">
        <v>103.566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104.845</v>
      </c>
      <c r="J30" s="159">
        <v>104.861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132.131</v>
      </c>
      <c r="J32" s="90">
        <v>132.22200000000001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509.34699999999998</v>
      </c>
      <c r="J33" s="70">
        <v>509.62400000000002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126.01900000000001</v>
      </c>
      <c r="J34" s="70">
        <v>126.23399999999999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164.33799999999999</v>
      </c>
      <c r="J39" s="48">
        <v>164.87299999999999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92.695999999999998</v>
      </c>
      <c r="J40" s="48">
        <v>93.088999999999999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123.00700000000001</v>
      </c>
      <c r="J41" s="70">
        <v>123.08799999999999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155.375</v>
      </c>
      <c r="J42" s="48">
        <v>155.887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139.40700000000001</v>
      </c>
      <c r="J43" s="48">
        <v>139.55199999999999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93.634</v>
      </c>
      <c r="J44" s="48">
        <v>93.682000000000002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21.181999999999999</v>
      </c>
      <c r="J45" s="209">
        <v>21.207000000000001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89.424999999999997</v>
      </c>
      <c r="J46" s="214">
        <v>89.718999999999994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2123.491</v>
      </c>
      <c r="J48" s="222">
        <v>2120.7539999999999</v>
      </c>
      <c r="K48" s="223" t="s">
        <v>76</v>
      </c>
      <c r="M48" s="224">
        <f t="shared" ref="M48" si="3">+(J48-I48)/I48</f>
        <v>-1.2889152814869853E-3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123.30800000000001</v>
      </c>
      <c r="J49" s="48">
        <v>122.16200000000001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195.30600000000001</v>
      </c>
      <c r="J50" s="48">
        <v>194.00399999999999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17.251000000000001</v>
      </c>
      <c r="J51" s="48">
        <v>16.992999999999999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</v>
      </c>
      <c r="J52" s="114">
        <v>2.746</v>
      </c>
      <c r="K52" s="227"/>
      <c r="M52" s="224">
        <f t="shared" ref="M52:M53" si="5">+(J52-I52)/I52</f>
        <v>-5.0724637681158662E-3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2.4820000000000002</v>
      </c>
      <c r="J53" s="48">
        <v>2.4710000000000001</v>
      </c>
      <c r="K53" s="229" t="s">
        <v>45</v>
      </c>
      <c r="M53" s="224">
        <f t="shared" si="5"/>
        <v>-4.4319097502014985E-3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65.188999999999993</v>
      </c>
      <c r="J54" s="235">
        <v>65.355000000000004</v>
      </c>
      <c r="K54" s="227" t="s">
        <v>78</v>
      </c>
      <c r="M54" s="224">
        <f>+(J54-I54)/I54</f>
        <v>2.5464418843671637E-3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1.2030000000000001</v>
      </c>
      <c r="J55" s="238">
        <v>1.1950000000000001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1.2669999999999999</v>
      </c>
      <c r="J56" s="238">
        <v>1.268</v>
      </c>
      <c r="K56" s="239"/>
      <c r="M56" s="241">
        <f t="shared" ref="M56:M63" si="6">+(J56-I56)/I56</f>
        <v>7.8926598263623674E-4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</v>
      </c>
      <c r="J57" s="209">
        <v>1.173</v>
      </c>
      <c r="K57" s="239"/>
      <c r="M57" s="241">
        <f t="shared" si="6"/>
        <v>-5.9322033898304202E-3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1.1479999999999999</v>
      </c>
      <c r="J58" s="70">
        <v>1.139</v>
      </c>
      <c r="K58" s="239"/>
      <c r="M58" s="241">
        <f t="shared" si="6"/>
        <v>-7.839721254355312E-3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112.548</v>
      </c>
      <c r="J59" s="114">
        <v>111.196</v>
      </c>
      <c r="K59" s="239"/>
      <c r="M59" s="241">
        <f t="shared" si="6"/>
        <v>-1.2012652379429256E-2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132.86199999999999</v>
      </c>
      <c r="J60" s="251">
        <v>132.053</v>
      </c>
      <c r="K60" s="239"/>
      <c r="M60" s="241">
        <f t="shared" si="6"/>
        <v>-6.0890247023226924E-3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1126.3309999999999</v>
      </c>
      <c r="J61" s="48">
        <v>1120.068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13.077999999999999</v>
      </c>
      <c r="J62" s="251">
        <v>12.927</v>
      </c>
      <c r="K62" s="239"/>
      <c r="M62" s="241">
        <f t="shared" ref="M62" si="7">+(J62-I62)/I62</f>
        <v>-1.1546107967579126E-2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9.6630000000000003</v>
      </c>
      <c r="J63" s="263">
        <v>9.5860000000000003</v>
      </c>
      <c r="K63" s="264"/>
      <c r="L63" s="265"/>
      <c r="M63" s="266">
        <f t="shared" si="6"/>
        <v>-7.9685397909551852E-3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82.016999999999996</v>
      </c>
      <c r="J65" s="274">
        <v>82.174999999999997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108.55</v>
      </c>
      <c r="J71" s="306">
        <v>108.563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100.286</v>
      </c>
      <c r="J72" s="312">
        <v>100.298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106.895</v>
      </c>
      <c r="J73" s="274">
        <v>106.90900000000001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104.09</v>
      </c>
      <c r="J74" s="274">
        <v>104.104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106.15</v>
      </c>
      <c r="J75" s="274">
        <v>106.169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108.828</v>
      </c>
      <c r="J76" s="274">
        <v>108.84399999999999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105.429</v>
      </c>
      <c r="J77" s="274">
        <v>105.443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102.566</v>
      </c>
      <c r="J78" s="274">
        <v>102.57899999999999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102.691</v>
      </c>
      <c r="J79" s="274">
        <v>102.69499999999999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106.256</v>
      </c>
      <c r="J80" s="274">
        <v>106.27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108.425</v>
      </c>
      <c r="J81" s="274">
        <v>108.441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105.185</v>
      </c>
      <c r="J82" s="274">
        <v>105.197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104.31</v>
      </c>
      <c r="J83" s="274">
        <v>104.32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104.23399999999999</v>
      </c>
      <c r="J84" s="274">
        <v>104.247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103.928</v>
      </c>
      <c r="J85" s="274">
        <v>103.938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103.517</v>
      </c>
      <c r="J86" s="274">
        <v>103.532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106.28</v>
      </c>
      <c r="J87" s="274">
        <v>106.29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103.68300000000001</v>
      </c>
      <c r="J88" s="274">
        <v>103.69799999999999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102.92</v>
      </c>
      <c r="J89" s="274">
        <v>102.93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106.53</v>
      </c>
      <c r="J90" s="333">
        <v>106.544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102.605</v>
      </c>
      <c r="J91" s="332">
        <v>102.616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107.164</v>
      </c>
      <c r="J93" s="344">
        <v>107.178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104.95</v>
      </c>
      <c r="J94" s="274">
        <v>104.965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106.54900000000001</v>
      </c>
      <c r="J95" s="356">
        <v>106.56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110.51</v>
      </c>
      <c r="J97" s="364">
        <v>110.697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61.826000000000001</v>
      </c>
      <c r="J99" s="306">
        <v>61.814999999999998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90.945999999999998</v>
      </c>
      <c r="J100" s="274">
        <v>90.19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18.225999999999999</v>
      </c>
      <c r="J101" s="274">
        <v>18.192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271.44</v>
      </c>
      <c r="J102" s="274">
        <v>271.51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 t="s">
        <v>143</v>
      </c>
      <c r="J103" s="274">
        <v>2181.9969999999998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144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73.561999999999998</v>
      </c>
      <c r="J104" s="274">
        <v>73.694999999999993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145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56.341000000000001</v>
      </c>
      <c r="J105" s="274">
        <v>56.351999999999997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146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105.797</v>
      </c>
      <c r="J106" s="338">
        <v>105.96299999999999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147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148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11.333</v>
      </c>
      <c r="J108" s="390">
        <v>11.332000000000001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149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13.205</v>
      </c>
      <c r="J109" s="390">
        <v>13.256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150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14.446999999999999</v>
      </c>
      <c r="J110" s="390">
        <v>14.507999999999999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151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12.994</v>
      </c>
      <c r="J111" s="390">
        <v>12.955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152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148.941</v>
      </c>
      <c r="J112" s="312">
        <v>148.952</v>
      </c>
      <c r="K112" s="40"/>
      <c r="L112" s="395"/>
      <c r="M112" s="40"/>
      <c r="N112" s="101"/>
    </row>
    <row r="113" spans="1:15" s="97" customFormat="1" ht="15" customHeight="1" thickTop="1" thickBot="1">
      <c r="B113" s="385">
        <f t="shared" si="11"/>
        <v>92</v>
      </c>
      <c r="C113" s="396" t="s">
        <v>153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8.9049999999999994</v>
      </c>
      <c r="J113" s="399">
        <v>8.9239999999999995</v>
      </c>
      <c r="K113" s="40"/>
      <c r="L113" s="41"/>
      <c r="M113" s="40"/>
      <c r="N113" s="101"/>
    </row>
    <row r="114" spans="1:15" ht="16.5" customHeight="1" thickTop="1" thickBot="1">
      <c r="B114" s="385">
        <f t="shared" si="11"/>
        <v>93</v>
      </c>
      <c r="C114" s="210" t="s">
        <v>154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101.932</v>
      </c>
      <c r="J114" s="390">
        <v>101.977</v>
      </c>
      <c r="K114" s="40"/>
      <c r="L114" s="41"/>
      <c r="M114" s="40"/>
      <c r="N114" s="101"/>
    </row>
    <row r="115" spans="1:15" ht="16.5" customHeight="1" thickTop="1" thickBot="1">
      <c r="B115" s="385">
        <f t="shared" si="11"/>
        <v>94</v>
      </c>
      <c r="C115" s="392" t="s">
        <v>155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74.620999999999995</v>
      </c>
      <c r="J115" s="390">
        <v>75.040999999999997</v>
      </c>
      <c r="K115" s="40"/>
      <c r="L115" s="40"/>
      <c r="M115" s="41"/>
      <c r="N115" s="40"/>
    </row>
    <row r="116" spans="1:15" ht="16.5" customHeight="1" thickTop="1" thickBot="1">
      <c r="A116" s="10" t="s">
        <v>82</v>
      </c>
      <c r="B116" s="385">
        <f t="shared" si="11"/>
        <v>95</v>
      </c>
      <c r="C116" s="392" t="s">
        <v>156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74.132000000000005</v>
      </c>
      <c r="J116" s="399">
        <v>74.465000000000003</v>
      </c>
      <c r="K116" s="40"/>
      <c r="L116" s="40"/>
      <c r="M116" s="41"/>
      <c r="N116" s="40"/>
    </row>
    <row r="117" spans="1:15" s="97" customFormat="1" ht="16.5" customHeight="1" thickTop="1" thickBot="1">
      <c r="B117" s="385">
        <f t="shared" si="11"/>
        <v>96</v>
      </c>
      <c r="C117" s="406" t="s">
        <v>157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99.138999999999996</v>
      </c>
      <c r="J117" s="399">
        <v>99.212000000000003</v>
      </c>
      <c r="K117" s="410"/>
      <c r="L117" s="411"/>
      <c r="M117" s="410"/>
      <c r="N117" s="412"/>
    </row>
    <row r="118" spans="1:15" ht="16.5" customHeight="1" thickTop="1" thickBot="1">
      <c r="B118" s="385">
        <f t="shared" si="11"/>
        <v>97</v>
      </c>
      <c r="C118" s="392" t="s">
        <v>158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85.596000000000004</v>
      </c>
      <c r="J118" s="390">
        <v>86.015000000000001</v>
      </c>
      <c r="K118" s="40"/>
      <c r="L118" s="40"/>
      <c r="M118" s="41"/>
      <c r="N118" s="40"/>
    </row>
    <row r="119" spans="1:15" s="97" customFormat="1" ht="16.5" customHeight="1" thickTop="1">
      <c r="B119" s="385">
        <f t="shared" si="11"/>
        <v>98</v>
      </c>
      <c r="C119" s="406" t="s">
        <v>159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9.7889999999999997</v>
      </c>
      <c r="J119" s="390">
        <v>9.8309999999999995</v>
      </c>
      <c r="K119" s="410"/>
      <c r="L119" s="411"/>
      <c r="M119" s="410"/>
      <c r="N119" s="412"/>
      <c r="O119" s="400"/>
    </row>
    <row r="120" spans="1:15" ht="16.5" customHeight="1" thickBot="1">
      <c r="B120" s="385">
        <f t="shared" si="11"/>
        <v>99</v>
      </c>
      <c r="C120" s="414" t="s">
        <v>160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92.466999999999999</v>
      </c>
      <c r="J120" s="390">
        <v>92.677999999999997</v>
      </c>
      <c r="K120" s="417"/>
      <c r="L120" s="418"/>
      <c r="M120" s="419"/>
      <c r="N120" s="418"/>
    </row>
    <row r="121" spans="1:15" ht="16.5" customHeight="1" thickBot="1">
      <c r="B121" s="420">
        <f t="shared" si="11"/>
        <v>100</v>
      </c>
      <c r="C121" s="421" t="s">
        <v>161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136.66</v>
      </c>
      <c r="J121" s="425">
        <v>136.91499999999999</v>
      </c>
      <c r="K121" s="417"/>
      <c r="L121" s="418"/>
      <c r="M121" s="419"/>
      <c r="N121" s="418"/>
    </row>
    <row r="122" spans="1:15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5" ht="16.5" customHeight="1" thickTop="1" thickBot="1">
      <c r="B123" s="420">
        <f>+B121+1</f>
        <v>101</v>
      </c>
      <c r="C123" s="428" t="s">
        <v>163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96.893000000000001</v>
      </c>
      <c r="J123" s="431">
        <v>96.537000000000006</v>
      </c>
      <c r="K123" s="239" t="s">
        <v>86</v>
      </c>
      <c r="M123" s="224">
        <f>+(J123-I123)/I123</f>
        <v>-3.6741560277831686E-3</v>
      </c>
    </row>
    <row r="124" spans="1:15" s="8" customFormat="1" ht="16.5" customHeight="1" thickTop="1" thickBot="1">
      <c r="A124" s="10"/>
      <c r="B124" s="420">
        <f>B123+1</f>
        <v>102</v>
      </c>
      <c r="C124" s="432" t="s">
        <v>164</v>
      </c>
      <c r="D124" s="433" t="s">
        <v>165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114.14400000000001</v>
      </c>
      <c r="J124" s="399">
        <v>114.00700000000001</v>
      </c>
      <c r="K124" s="223" t="s">
        <v>76</v>
      </c>
      <c r="M124" s="224" t="e">
        <f>+(#REF!-I124)/I124</f>
        <v>#REF!</v>
      </c>
    </row>
    <row r="125" spans="1:15" s="8" customFormat="1" ht="16.5" customHeight="1" thickTop="1" thickBot="1">
      <c r="A125" s="10"/>
      <c r="B125" s="420">
        <f t="shared" ref="B125:B139" si="12">B124+1</f>
        <v>103</v>
      </c>
      <c r="C125" s="392" t="s">
        <v>166</v>
      </c>
      <c r="D125" s="436" t="s">
        <v>165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114.252</v>
      </c>
      <c r="J125" s="399">
        <v>113.313</v>
      </c>
      <c r="K125" s="223" t="s">
        <v>76</v>
      </c>
      <c r="M125" s="224">
        <f t="shared" ref="M125:M130" si="13">+(J125-I125)/I125</f>
        <v>-8.2186745089800877E-3</v>
      </c>
    </row>
    <row r="126" spans="1:15" s="8" customFormat="1" ht="17.25" customHeight="1" thickTop="1" thickBot="1">
      <c r="A126" s="10"/>
      <c r="B126" s="420">
        <f t="shared" si="12"/>
        <v>104</v>
      </c>
      <c r="C126" s="438" t="s">
        <v>167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187.47499999999999</v>
      </c>
      <c r="J126" s="439">
        <v>185.703</v>
      </c>
      <c r="K126" s="227" t="s">
        <v>78</v>
      </c>
      <c r="M126" s="224">
        <f t="shared" si="13"/>
        <v>-9.4519269235897665E-3</v>
      </c>
    </row>
    <row r="127" spans="1:15" s="8" customFormat="1" ht="16.5" customHeight="1" thickTop="1" thickBot="1">
      <c r="A127" s="10"/>
      <c r="B127" s="420">
        <f t="shared" si="12"/>
        <v>105</v>
      </c>
      <c r="C127" s="438" t="s">
        <v>168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170.964</v>
      </c>
      <c r="J127" s="431">
        <v>170.07</v>
      </c>
      <c r="K127" s="101" t="s">
        <v>78</v>
      </c>
      <c r="L127" s="40"/>
      <c r="M127" s="41">
        <f t="shared" si="13"/>
        <v>-5.2291710535551667E-3</v>
      </c>
      <c r="N127" s="40"/>
    </row>
    <row r="128" spans="1:15" s="8" customFormat="1" ht="16.5" customHeight="1" thickTop="1" thickBot="1">
      <c r="A128" s="10"/>
      <c r="B128" s="420">
        <f t="shared" si="12"/>
        <v>106</v>
      </c>
      <c r="C128" s="386" t="s">
        <v>169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167.05199999999999</v>
      </c>
      <c r="J128" s="431">
        <v>166.404</v>
      </c>
      <c r="K128" s="101" t="s">
        <v>78</v>
      </c>
      <c r="L128" s="40"/>
      <c r="M128" s="41">
        <f t="shared" si="13"/>
        <v>-3.8790316787586871E-3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170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23.515000000000001</v>
      </c>
      <c r="J129" s="431">
        <v>23.286999999999999</v>
      </c>
      <c r="K129" s="227" t="s">
        <v>78</v>
      </c>
      <c r="M129" s="224">
        <f t="shared" si="13"/>
        <v>-9.6959387624920915E-3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171</v>
      </c>
      <c r="D130" s="387" t="s">
        <v>20</v>
      </c>
      <c r="E130" s="404">
        <v>40455</v>
      </c>
      <c r="F130" s="442" t="s">
        <v>172</v>
      </c>
      <c r="G130" s="441" t="s">
        <v>172</v>
      </c>
      <c r="H130" s="399">
        <v>144.94499999999999</v>
      </c>
      <c r="I130" s="431">
        <v>138.864</v>
      </c>
      <c r="J130" s="431">
        <v>137.30500000000001</v>
      </c>
      <c r="K130" s="227" t="s">
        <v>78</v>
      </c>
      <c r="M130" s="224">
        <f t="shared" si="13"/>
        <v>-1.1226811844682549E-2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173</v>
      </c>
      <c r="D131" s="387" t="s">
        <v>174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141.476</v>
      </c>
      <c r="J131" s="444">
        <v>141.63499999999999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175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176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177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5352.5820000000003</v>
      </c>
      <c r="J134" s="399">
        <v>5284.866</v>
      </c>
      <c r="K134" s="227"/>
      <c r="M134" s="241">
        <f t="shared" si="14"/>
        <v>-1.2651090632520968E-2</v>
      </c>
    </row>
    <row r="135" spans="1:14" s="8" customFormat="1" ht="18" customHeight="1">
      <c r="A135" s="10"/>
      <c r="B135" s="420">
        <f t="shared" si="12"/>
        <v>113</v>
      </c>
      <c r="C135" s="457" t="s">
        <v>178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5383.5079999999998</v>
      </c>
      <c r="J135" s="462">
        <v>5324.1819999999998</v>
      </c>
      <c r="K135" s="463"/>
      <c r="L135" s="464"/>
      <c r="M135" s="465">
        <f t="shared" si="14"/>
        <v>-1.1019952046137951E-2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179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85.293000000000006</v>
      </c>
      <c r="J136" s="431">
        <v>84.668999999999997</v>
      </c>
      <c r="K136" s="469"/>
      <c r="L136" s="470"/>
      <c r="M136" s="471">
        <f t="shared" si="14"/>
        <v>-7.3159579332419938E-3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180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4517.9610000000002</v>
      </c>
      <c r="J137" s="473">
        <v>4462.6350000000002</v>
      </c>
      <c r="K137" s="474"/>
      <c r="L137" s="475"/>
      <c r="M137" s="476">
        <f>+(J137-I137)/I137</f>
        <v>-1.2245789638290375E-2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181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10.037000000000001</v>
      </c>
      <c r="J138" s="431">
        <v>9.9220000000000006</v>
      </c>
      <c r="K138" s="469"/>
      <c r="L138" s="470"/>
      <c r="M138" s="471">
        <f>+(J138-I138)/I138</f>
        <v>-1.1457606854637861E-2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182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163.29499999999999</v>
      </c>
      <c r="J139" s="390">
        <v>162.38999999999999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183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184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124.31699999999999</v>
      </c>
      <c r="J141" s="488">
        <v>124.84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185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186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10348.922</v>
      </c>
      <c r="J143" s="488">
        <v>10273.179</v>
      </c>
      <c r="K143" s="227" t="s">
        <v>78</v>
      </c>
      <c r="M143" s="224">
        <f>+(J143-I143)/I143</f>
        <v>-7.3189265509973301E-3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187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188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189</v>
      </c>
      <c r="C147" s="497"/>
      <c r="D147" s="497"/>
      <c r="E147" s="498"/>
      <c r="F147" s="498"/>
      <c r="G147" s="498"/>
      <c r="H147" s="499"/>
      <c r="I147" s="499"/>
      <c r="J147" s="501" t="s">
        <v>190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190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190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190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06-11-20 </vt:lpstr>
      <vt:lpstr>'06-11-20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2020-11-06T11:03:09Z</dcterms:created>
  <dcterms:modified xsi:type="dcterms:W3CDTF">2020-11-06T11:03:29Z</dcterms:modified>
</cp:coreProperties>
</file>