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3655" windowHeight="9990"/>
  </bookViews>
  <sheets>
    <sheet name="30-10-2020" sheetId="1" r:id="rId1"/>
  </sheets>
  <definedNames>
    <definedName name="_xlnm._FilterDatabase" localSheetId="0" hidden="1">'30-10-2020'!$D$1:$D$597</definedName>
    <definedName name="_xlnm.Print_Area" localSheetId="0">'30-10-2020'!$B$1:$N$143</definedName>
  </definedNames>
  <calcPr calcId="125725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5" l="1"/>
  <c r="B44"/>
  <c r="B46" s="1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<sst xmlns="http://schemas.openxmlformats.org/spreadsheetml/2006/main" count="324" uniqueCount="190">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</sst>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3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vertical="center"/>
    </xf>
    <xf numFmtId="170" fontId="7" fillId="0" borderId="268" xfId="4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70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88" zoomScale="106" zoomScaleNormal="106" zoomScaleSheetLayoutView="100" workbookViewId="0">
      <selection activeCell="Q101" sqref="Q101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40.140625" style="437" customWidth="1"/>
    <col min="4" max="4" width="28.85546875" style="437" customWidth="1"/>
    <col min="5" max="5" width="13.4257812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710937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96" t="s">
        <v>0</v>
      </c>
      <c r="C1" s="497"/>
      <c r="D1" s="498" t="s">
        <v>1</v>
      </c>
      <c r="E1" s="499" t="s">
        <v>2</v>
      </c>
      <c r="F1" s="500"/>
      <c r="G1" s="505" t="s">
        <v>3</v>
      </c>
      <c r="H1" s="497"/>
      <c r="I1" s="498" t="s">
        <v>4</v>
      </c>
      <c r="J1" s="508" t="s">
        <v>5</v>
      </c>
    </row>
    <row r="2" spans="2:14" ht="21.75" customHeight="1">
      <c r="B2" s="474"/>
      <c r="C2" s="475"/>
      <c r="D2" s="479"/>
      <c r="E2" s="501"/>
      <c r="F2" s="502"/>
      <c r="G2" s="506"/>
      <c r="H2" s="475"/>
      <c r="I2" s="479"/>
      <c r="J2" s="509"/>
    </row>
    <row r="3" spans="2:14" ht="5.25" customHeight="1" thickBot="1">
      <c r="B3" s="476"/>
      <c r="C3" s="477"/>
      <c r="D3" s="480"/>
      <c r="E3" s="503"/>
      <c r="F3" s="504"/>
      <c r="G3" s="507"/>
      <c r="H3" s="477"/>
      <c r="I3" s="480"/>
      <c r="J3" s="510"/>
    </row>
    <row r="4" spans="2:14" ht="18" customHeight="1" thickTop="1" thickBot="1">
      <c r="B4" s="492" t="s">
        <v>6</v>
      </c>
      <c r="C4" s="493"/>
      <c r="D4" s="493"/>
      <c r="E4" s="493"/>
      <c r="F4" s="493"/>
      <c r="G4" s="493"/>
      <c r="H4" s="493"/>
      <c r="I4" s="493"/>
      <c r="J4" s="494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197.154</v>
      </c>
      <c r="J6" s="12">
        <v>197.20699999999999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134.53800000000001</v>
      </c>
      <c r="J7" s="21">
        <v>134.572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112.973</v>
      </c>
      <c r="J8" s="21">
        <v>113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120.246</v>
      </c>
      <c r="J9" s="21">
        <v>120.27800000000001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117.848</v>
      </c>
      <c r="J10" s="21">
        <v>117.876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115.26300000000001</v>
      </c>
      <c r="J11" s="36">
        <v>115.304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113.54300000000001</v>
      </c>
      <c r="J12" s="21">
        <v>113.568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9">
        <v>33878</v>
      </c>
      <c r="F13" s="10"/>
      <c r="G13" s="42"/>
      <c r="H13" s="43">
        <v>45.027000000000001</v>
      </c>
      <c r="I13" s="43">
        <v>46.393000000000001</v>
      </c>
      <c r="J13" s="43">
        <v>46.405000000000001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4">
        <v>34599</v>
      </c>
      <c r="F14" s="45"/>
      <c r="G14" s="46"/>
      <c r="H14" s="43">
        <v>31.414999999999999</v>
      </c>
      <c r="I14" s="43">
        <v>32.834000000000003</v>
      </c>
      <c r="J14" s="43">
        <v>32.843000000000004</v>
      </c>
      <c r="K14" s="13"/>
      <c r="L14" s="13"/>
      <c r="M14" s="14"/>
      <c r="N14" s="13"/>
    </row>
    <row r="15" spans="2:14" ht="17.25" customHeight="1" thickTop="1" thickBot="1">
      <c r="B15" s="47">
        <f t="shared" si="0"/>
        <v>10</v>
      </c>
      <c r="C15" s="48" t="s">
        <v>27</v>
      </c>
      <c r="D15" s="49" t="s">
        <v>26</v>
      </c>
      <c r="E15" s="50">
        <v>40000</v>
      </c>
      <c r="F15" s="51"/>
      <c r="G15" s="52"/>
      <c r="H15" s="43">
        <v>105.929</v>
      </c>
      <c r="I15" s="43">
        <v>111.178</v>
      </c>
      <c r="J15" s="43">
        <v>111.218</v>
      </c>
      <c r="K15" s="13"/>
      <c r="L15" s="14"/>
      <c r="M15" s="13"/>
      <c r="N15" s="53"/>
    </row>
    <row r="16" spans="2:14" ht="17.25" customHeight="1" thickTop="1" thickBot="1">
      <c r="B16" s="467" t="s">
        <v>28</v>
      </c>
      <c r="C16" s="468"/>
      <c r="D16" s="468"/>
      <c r="E16" s="468"/>
      <c r="F16" s="450"/>
      <c r="G16" s="468"/>
      <c r="H16" s="468"/>
      <c r="I16" s="468"/>
      <c r="J16" s="466"/>
      <c r="K16" s="13"/>
      <c r="L16" s="13"/>
      <c r="M16" s="14"/>
      <c r="N16" s="13"/>
    </row>
    <row r="17" spans="2:14" ht="18" customHeight="1" thickTop="1" thickBot="1">
      <c r="B17" s="55">
        <v>11</v>
      </c>
      <c r="C17" s="56" t="s">
        <v>29</v>
      </c>
      <c r="D17" s="57" t="s">
        <v>30</v>
      </c>
      <c r="E17" s="58">
        <v>39084</v>
      </c>
      <c r="F17" s="59"/>
      <c r="G17" s="60"/>
      <c r="H17" s="61">
        <v>16.707000000000001</v>
      </c>
      <c r="I17" s="61">
        <v>17.373999999999999</v>
      </c>
      <c r="J17" s="61">
        <v>17.378</v>
      </c>
      <c r="K17" s="13"/>
      <c r="L17" s="13"/>
      <c r="M17" s="14"/>
      <c r="N17" s="13"/>
    </row>
    <row r="18" spans="2:14" s="68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3">
        <v>121.384</v>
      </c>
      <c r="I18" s="43">
        <v>125.22</v>
      </c>
      <c r="J18" s="43">
        <v>125.245</v>
      </c>
      <c r="K18" s="13"/>
      <c r="L18" s="13"/>
      <c r="M18" s="14"/>
      <c r="N18" s="13"/>
    </row>
    <row r="19" spans="2:14" s="68" customFormat="1" ht="18" customHeight="1" thickTop="1" thickBot="1">
      <c r="B19" s="62">
        <f t="shared" ref="B19:B23" si="1">+B18+1</f>
        <v>13</v>
      </c>
      <c r="C19" s="63" t="s">
        <v>33</v>
      </c>
      <c r="D19" s="69" t="s">
        <v>34</v>
      </c>
      <c r="E19" s="70">
        <v>39503</v>
      </c>
      <c r="F19" s="27"/>
      <c r="G19" s="46"/>
      <c r="H19" s="43">
        <v>1.159</v>
      </c>
      <c r="I19" s="43">
        <v>1.1739999999999999</v>
      </c>
      <c r="J19" s="43">
        <v>1.1739999999999999</v>
      </c>
      <c r="K19" s="71"/>
      <c r="L19" s="72"/>
      <c r="M19" s="14"/>
      <c r="N19" s="13"/>
    </row>
    <row r="20" spans="2:14" s="68" customFormat="1" ht="18" customHeight="1" thickTop="1" thickBot="1">
      <c r="B20" s="62">
        <f t="shared" si="1"/>
        <v>14</v>
      </c>
      <c r="C20" s="73" t="s">
        <v>35</v>
      </c>
      <c r="D20" s="74" t="s">
        <v>36</v>
      </c>
      <c r="E20" s="75">
        <v>43054</v>
      </c>
      <c r="F20" s="76"/>
      <c r="G20" s="77"/>
      <c r="H20" s="78">
        <v>111.98399999999999</v>
      </c>
      <c r="I20" s="78">
        <v>117.355</v>
      </c>
      <c r="J20" s="78">
        <v>117.383</v>
      </c>
      <c r="K20" s="13"/>
      <c r="L20" s="13"/>
      <c r="M20" s="14"/>
      <c r="N20" s="13"/>
    </row>
    <row r="21" spans="2:14" s="68" customFormat="1" ht="18" customHeight="1" thickTop="1">
      <c r="B21" s="62">
        <f t="shared" si="1"/>
        <v>15</v>
      </c>
      <c r="C21" s="79" t="s">
        <v>37</v>
      </c>
      <c r="D21" s="80" t="s">
        <v>38</v>
      </c>
      <c r="E21" s="81">
        <v>42195</v>
      </c>
      <c r="F21" s="82"/>
      <c r="G21" s="83"/>
      <c r="H21" s="84">
        <v>11.04</v>
      </c>
      <c r="I21" s="85">
        <v>11.465999999999999</v>
      </c>
      <c r="J21" s="85">
        <v>11.468</v>
      </c>
      <c r="K21" s="86"/>
      <c r="L21" s="87"/>
      <c r="M21" s="86"/>
      <c r="N21" s="88"/>
    </row>
    <row r="22" spans="2:14" s="68" customFormat="1" ht="18" customHeight="1" thickBot="1">
      <c r="B22" s="62">
        <f t="shared" si="1"/>
        <v>16</v>
      </c>
      <c r="C22" s="89" t="s">
        <v>39</v>
      </c>
      <c r="D22" s="90" t="s">
        <v>40</v>
      </c>
      <c r="E22" s="81">
        <v>39175</v>
      </c>
      <c r="F22" s="91"/>
      <c r="G22" s="92"/>
      <c r="H22" s="85">
        <v>156.56399999999999</v>
      </c>
      <c r="I22" s="43">
        <v>164.95099999999999</v>
      </c>
      <c r="J22" s="43">
        <v>164.99700000000001</v>
      </c>
    </row>
    <row r="23" spans="2:14" ht="17.25" customHeight="1" thickTop="1" thickBot="1">
      <c r="B23" s="93">
        <f t="shared" si="1"/>
        <v>17</v>
      </c>
      <c r="C23" s="94" t="s">
        <v>41</v>
      </c>
      <c r="D23" s="95" t="s">
        <v>30</v>
      </c>
      <c r="E23" s="96">
        <v>39084</v>
      </c>
      <c r="F23" s="97"/>
      <c r="G23" s="98"/>
      <c r="H23" s="99">
        <v>11.084</v>
      </c>
      <c r="I23" s="99">
        <v>11.488</v>
      </c>
      <c r="J23" s="99">
        <v>11.49</v>
      </c>
      <c r="K23" s="13"/>
      <c r="L23" s="13"/>
      <c r="M23" s="14"/>
      <c r="N23" s="13"/>
    </row>
    <row r="24" spans="2:14" ht="18" customHeight="1" thickTop="1" thickBot="1">
      <c r="B24" s="467" t="s">
        <v>42</v>
      </c>
      <c r="C24" s="468"/>
      <c r="D24" s="468"/>
      <c r="E24" s="468"/>
      <c r="F24" s="468"/>
      <c r="G24" s="468"/>
      <c r="H24" s="468"/>
      <c r="I24" s="468"/>
      <c r="J24" s="495"/>
      <c r="K24" s="13"/>
      <c r="L24" s="13"/>
      <c r="M24" s="100"/>
      <c r="N24" s="13"/>
    </row>
    <row r="25" spans="2:14" ht="18" customHeight="1" thickTop="1" thickBot="1">
      <c r="B25" s="102">
        <v>18</v>
      </c>
      <c r="C25" s="103" t="s">
        <v>43</v>
      </c>
      <c r="D25" s="57" t="s">
        <v>44</v>
      </c>
      <c r="E25" s="58">
        <v>38740</v>
      </c>
      <c r="F25" s="59"/>
      <c r="G25" s="104"/>
      <c r="H25" s="105">
        <v>1.742</v>
      </c>
      <c r="I25" s="105">
        <v>1.827</v>
      </c>
      <c r="J25" s="105">
        <v>1.829</v>
      </c>
      <c r="K25" s="72" t="s">
        <v>45</v>
      </c>
      <c r="L25" s="13"/>
      <c r="M25" s="14">
        <f>+(J25-I25)/I25</f>
        <v>1.0946907498631646E-3</v>
      </c>
      <c r="N25" s="13"/>
    </row>
    <row r="26" spans="2:14" ht="18" customHeight="1" thickTop="1" thickBot="1">
      <c r="B26" s="467" t="s">
        <v>46</v>
      </c>
      <c r="C26" s="468"/>
      <c r="D26" s="468"/>
      <c r="E26" s="468"/>
      <c r="F26" s="468"/>
      <c r="G26" s="468"/>
      <c r="H26" s="468"/>
      <c r="I26" s="468"/>
      <c r="J26" s="495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47</v>
      </c>
      <c r="D27" s="64" t="s">
        <v>10</v>
      </c>
      <c r="E27" s="75">
        <v>34106</v>
      </c>
      <c r="F27" s="76"/>
      <c r="G27" s="109"/>
      <c r="H27" s="110">
        <v>60.901000000000003</v>
      </c>
      <c r="I27" s="85">
        <v>62.881</v>
      </c>
      <c r="J27" s="85">
        <v>62.893999999999998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48</v>
      </c>
      <c r="D28" s="113" t="s">
        <v>12</v>
      </c>
      <c r="E28" s="114">
        <v>34449</v>
      </c>
      <c r="F28" s="115"/>
      <c r="G28" s="116"/>
      <c r="H28" s="43">
        <v>129.45400000000001</v>
      </c>
      <c r="I28" s="43">
        <v>130.642</v>
      </c>
      <c r="J28" s="43">
        <v>130.63900000000001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49</v>
      </c>
      <c r="D29" s="113" t="s">
        <v>12</v>
      </c>
      <c r="E29" s="120">
        <v>681</v>
      </c>
      <c r="F29" s="121"/>
      <c r="G29" s="122"/>
      <c r="H29" s="123">
        <v>112.13500000000001</v>
      </c>
      <c r="I29" s="124">
        <v>103.797</v>
      </c>
      <c r="J29" s="124">
        <v>103.73699999999999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104.721</v>
      </c>
      <c r="J30" s="130">
        <v>104.752</v>
      </c>
      <c r="K30" s="13"/>
      <c r="L30" s="13"/>
      <c r="M30" s="131"/>
      <c r="N30" s="13"/>
    </row>
    <row r="31" spans="2:14" ht="14.25" customHeight="1" thickTop="1" thickBot="1">
      <c r="B31" s="467" t="s">
        <v>52</v>
      </c>
      <c r="C31" s="450"/>
      <c r="D31" s="450"/>
      <c r="E31" s="450"/>
      <c r="F31" s="450"/>
      <c r="G31" s="468"/>
      <c r="H31" s="468"/>
      <c r="I31" s="468"/>
      <c r="J31" s="466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1">
        <v>136.744</v>
      </c>
      <c r="I32" s="61">
        <v>132.798</v>
      </c>
      <c r="J32" s="61">
        <v>132.9</v>
      </c>
      <c r="K32" s="13"/>
      <c r="L32" s="13"/>
      <c r="M32" s="14"/>
      <c r="N32" s="13"/>
    </row>
    <row r="33" spans="2:14" s="68" customFormat="1" ht="16.5" customHeight="1" thickTop="1" thickBot="1">
      <c r="B33" s="118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3">
        <v>510.16500000000002</v>
      </c>
      <c r="I33" s="43">
        <v>510.923</v>
      </c>
      <c r="J33" s="43">
        <v>511.26799999999997</v>
      </c>
      <c r="K33" s="13"/>
      <c r="L33" s="13"/>
      <c r="M33" s="14"/>
      <c r="N33" s="13"/>
    </row>
    <row r="34" spans="2:14" ht="17.25" customHeight="1" thickTop="1" thickBot="1">
      <c r="B34" s="146">
        <f t="shared" ref="B34:B44" si="2">B33+1</f>
        <v>25</v>
      </c>
      <c r="C34" s="147" t="s">
        <v>56</v>
      </c>
      <c r="D34" s="148" t="s">
        <v>57</v>
      </c>
      <c r="E34" s="143">
        <v>39736</v>
      </c>
      <c r="F34" s="144"/>
      <c r="G34" s="149"/>
      <c r="H34" s="43">
        <v>128.96700000000001</v>
      </c>
      <c r="I34" s="43">
        <v>126.121</v>
      </c>
      <c r="J34" s="43">
        <v>125.75700000000001</v>
      </c>
      <c r="K34" s="13"/>
      <c r="L34" s="13"/>
      <c r="M34" s="14"/>
      <c r="N34" s="13"/>
    </row>
    <row r="35" spans="2:14" s="151" customFormat="1" ht="17.25" customHeight="1" thickTop="1" thickBot="1">
      <c r="B35" s="146">
        <f t="shared" si="2"/>
        <v>26</v>
      </c>
      <c r="C35" s="147" t="s">
        <v>58</v>
      </c>
      <c r="D35" s="148" t="s">
        <v>57</v>
      </c>
      <c r="E35" s="143">
        <v>39736</v>
      </c>
      <c r="F35" s="144"/>
      <c r="G35" s="149"/>
      <c r="H35" s="21">
        <v>135.74100000000001</v>
      </c>
      <c r="I35" s="150" t="s">
        <v>59</v>
      </c>
      <c r="J35" s="150" t="s">
        <v>59</v>
      </c>
      <c r="K35" s="13"/>
      <c r="L35" s="13"/>
      <c r="M35" s="14"/>
      <c r="N35" s="13"/>
    </row>
    <row r="36" spans="2:14" ht="17.25" customHeight="1" thickTop="1" thickBot="1">
      <c r="B36" s="146">
        <f t="shared" si="2"/>
        <v>27</v>
      </c>
      <c r="C36" s="147" t="s">
        <v>60</v>
      </c>
      <c r="D36" s="152" t="s">
        <v>57</v>
      </c>
      <c r="E36" s="143">
        <v>39736</v>
      </c>
      <c r="F36" s="144"/>
      <c r="G36" s="149"/>
      <c r="H36" s="21">
        <v>130.499</v>
      </c>
      <c r="I36" s="153" t="s">
        <v>59</v>
      </c>
      <c r="J36" s="153" t="s">
        <v>59</v>
      </c>
      <c r="K36" s="13"/>
      <c r="L36" s="13"/>
      <c r="M36" s="14"/>
      <c r="N36" s="13"/>
    </row>
    <row r="37" spans="2:14" ht="15.75" customHeight="1" thickTop="1" thickBot="1">
      <c r="B37" s="146">
        <f t="shared" si="2"/>
        <v>28</v>
      </c>
      <c r="C37" s="147" t="s">
        <v>61</v>
      </c>
      <c r="D37" s="154" t="s">
        <v>57</v>
      </c>
      <c r="E37" s="155">
        <v>39951</v>
      </c>
      <c r="F37" s="156"/>
      <c r="G37" s="157"/>
      <c r="H37" s="21">
        <v>112.462</v>
      </c>
      <c r="I37" s="150" t="s">
        <v>59</v>
      </c>
      <c r="J37" s="150" t="s">
        <v>59</v>
      </c>
      <c r="K37" s="13"/>
      <c r="L37" s="13"/>
      <c r="M37" s="14"/>
      <c r="N37" s="13"/>
    </row>
    <row r="38" spans="2:14" ht="17.25" customHeight="1" thickTop="1" thickBot="1">
      <c r="B38" s="146">
        <f t="shared" si="2"/>
        <v>29</v>
      </c>
      <c r="C38" s="158" t="s">
        <v>62</v>
      </c>
      <c r="D38" s="159" t="s">
        <v>57</v>
      </c>
      <c r="E38" s="160">
        <v>40109</v>
      </c>
      <c r="F38" s="156"/>
      <c r="G38" s="157"/>
      <c r="H38" s="21">
        <v>109.116</v>
      </c>
      <c r="I38" s="153" t="s">
        <v>59</v>
      </c>
      <c r="J38" s="153" t="s">
        <v>59</v>
      </c>
      <c r="K38" s="13"/>
      <c r="L38" s="13"/>
      <c r="M38" s="14"/>
      <c r="N38" s="13"/>
    </row>
    <row r="39" spans="2:14" ht="17.25" customHeight="1" thickTop="1" thickBot="1">
      <c r="B39" s="146">
        <f t="shared" si="2"/>
        <v>30</v>
      </c>
      <c r="C39" s="158" t="s">
        <v>63</v>
      </c>
      <c r="D39" s="159" t="s">
        <v>36</v>
      </c>
      <c r="E39" s="160">
        <v>39657</v>
      </c>
      <c r="F39" s="156"/>
      <c r="G39" s="157"/>
      <c r="H39" s="21">
        <v>179.51</v>
      </c>
      <c r="I39" s="21">
        <v>164.535</v>
      </c>
      <c r="J39" s="21">
        <v>164.93299999999999</v>
      </c>
      <c r="K39" s="13"/>
      <c r="L39" s="13"/>
      <c r="M39" s="14"/>
      <c r="N39" s="13"/>
    </row>
    <row r="40" spans="2:14" ht="17.25" customHeight="1" thickTop="1" thickBot="1">
      <c r="B40" s="146">
        <f t="shared" si="2"/>
        <v>31</v>
      </c>
      <c r="C40" s="161" t="s">
        <v>64</v>
      </c>
      <c r="D40" s="159" t="s">
        <v>10</v>
      </c>
      <c r="E40" s="160">
        <v>40427</v>
      </c>
      <c r="F40" s="156"/>
      <c r="G40" s="162"/>
      <c r="H40" s="21">
        <v>96.477999999999994</v>
      </c>
      <c r="I40" s="21">
        <v>93.638000000000005</v>
      </c>
      <c r="J40" s="21">
        <v>92.858999999999995</v>
      </c>
      <c r="K40" s="13"/>
      <c r="L40" s="14"/>
      <c r="M40" s="13"/>
      <c r="N40" s="163"/>
    </row>
    <row r="41" spans="2:14" ht="17.25" customHeight="1" thickTop="1" thickBot="1">
      <c r="B41" s="146">
        <f t="shared" si="2"/>
        <v>32</v>
      </c>
      <c r="C41" s="164" t="s">
        <v>65</v>
      </c>
      <c r="D41" s="165" t="s">
        <v>10</v>
      </c>
      <c r="E41" s="160" t="s">
        <v>66</v>
      </c>
      <c r="F41" s="156"/>
      <c r="G41" s="162"/>
      <c r="H41" s="43">
        <v>118.73099999999999</v>
      </c>
      <c r="I41" s="43">
        <v>123.027</v>
      </c>
      <c r="J41" s="43">
        <v>122.723</v>
      </c>
      <c r="K41" s="13"/>
      <c r="L41" s="14"/>
      <c r="M41" s="13"/>
      <c r="N41" s="53"/>
    </row>
    <row r="42" spans="2:14" s="68" customFormat="1" ht="17.25" customHeight="1" thickTop="1" thickBot="1">
      <c r="B42" s="146">
        <f t="shared" si="2"/>
        <v>33</v>
      </c>
      <c r="C42" s="164" t="s">
        <v>67</v>
      </c>
      <c r="D42" s="165" t="s">
        <v>32</v>
      </c>
      <c r="E42" s="160">
        <v>42003</v>
      </c>
      <c r="F42" s="156"/>
      <c r="G42" s="166"/>
      <c r="H42" s="21">
        <v>169.24700000000001</v>
      </c>
      <c r="I42" s="21">
        <v>156.53800000000001</v>
      </c>
      <c r="J42" s="21">
        <v>156.244</v>
      </c>
      <c r="K42" s="13"/>
      <c r="L42" s="13"/>
      <c r="M42" s="14"/>
      <c r="N42" s="13"/>
    </row>
    <row r="43" spans="2:14" s="68" customFormat="1" ht="15" customHeight="1" thickTop="1" thickBot="1">
      <c r="B43" s="146">
        <f t="shared" si="2"/>
        <v>34</v>
      </c>
      <c r="C43" s="158" t="s">
        <v>68</v>
      </c>
      <c r="D43" s="167" t="s">
        <v>32</v>
      </c>
      <c r="E43" s="168" t="s">
        <v>69</v>
      </c>
      <c r="F43" s="156"/>
      <c r="G43" s="169"/>
      <c r="H43" s="21">
        <v>144.65700000000001</v>
      </c>
      <c r="I43" s="21">
        <v>140.35300000000001</v>
      </c>
      <c r="J43" s="21">
        <v>140.25700000000001</v>
      </c>
      <c r="K43" s="13"/>
      <c r="L43" s="13"/>
      <c r="M43" s="14"/>
      <c r="N43" s="13"/>
    </row>
    <row r="44" spans="2:14" ht="15" customHeight="1" thickTop="1" thickBot="1">
      <c r="B44" s="146">
        <f t="shared" si="2"/>
        <v>35</v>
      </c>
      <c r="C44" s="170" t="s">
        <v>70</v>
      </c>
      <c r="D44" s="171" t="s">
        <v>71</v>
      </c>
      <c r="E44" s="172">
        <v>42356</v>
      </c>
      <c r="F44" s="173"/>
      <c r="G44" s="174"/>
      <c r="H44" s="21">
        <v>103.47799999999999</v>
      </c>
      <c r="I44" s="21">
        <v>93.619</v>
      </c>
      <c r="J44" s="21">
        <v>93.53</v>
      </c>
      <c r="K44" s="13"/>
      <c r="L44" s="14"/>
      <c r="M44" s="13"/>
      <c r="N44" s="53"/>
    </row>
    <row r="45" spans="2:14" ht="15" customHeight="1" thickTop="1" thickBot="1">
      <c r="B45" s="146">
        <f>B43+1</f>
        <v>35</v>
      </c>
      <c r="C45" s="175" t="s">
        <v>72</v>
      </c>
      <c r="D45" s="176" t="s">
        <v>10</v>
      </c>
      <c r="E45" s="177">
        <v>39237</v>
      </c>
      <c r="F45" s="178"/>
      <c r="G45" s="179"/>
      <c r="H45" s="21">
        <v>22.654</v>
      </c>
      <c r="I45" s="180">
        <v>21.31</v>
      </c>
      <c r="J45" s="180">
        <v>21.221</v>
      </c>
      <c r="K45" s="13"/>
      <c r="L45" s="14"/>
      <c r="M45" s="13"/>
      <c r="N45" s="53"/>
    </row>
    <row r="46" spans="2:14" ht="16.5" customHeight="1" thickTop="1" thickBot="1">
      <c r="B46" s="146">
        <f>B44+1</f>
        <v>36</v>
      </c>
      <c r="C46" s="181" t="s">
        <v>73</v>
      </c>
      <c r="D46" s="182" t="s">
        <v>16</v>
      </c>
      <c r="E46" s="81">
        <v>42388</v>
      </c>
      <c r="F46" s="183"/>
      <c r="G46" s="184"/>
      <c r="H46" s="43">
        <v>92.974999999999994</v>
      </c>
      <c r="I46" s="185">
        <v>89.789000000000001</v>
      </c>
      <c r="J46" s="185">
        <v>89.599000000000004</v>
      </c>
      <c r="K46" s="13"/>
      <c r="L46" s="14"/>
      <c r="M46" s="13"/>
      <c r="N46" s="53"/>
    </row>
    <row r="47" spans="2:14" ht="16.5" customHeight="1" thickTop="1" thickBot="1">
      <c r="B47" s="467" t="s">
        <v>74</v>
      </c>
      <c r="C47" s="468"/>
      <c r="D47" s="468"/>
      <c r="E47" s="468"/>
      <c r="F47" s="468"/>
      <c r="G47" s="468"/>
      <c r="H47" s="468"/>
      <c r="I47" s="468"/>
      <c r="J47" s="451"/>
      <c r="M47" s="186"/>
    </row>
    <row r="48" spans="2:14" ht="17.25" customHeight="1" thickTop="1" thickBot="1">
      <c r="B48" s="135">
        <v>37</v>
      </c>
      <c r="C48" s="187" t="s">
        <v>75</v>
      </c>
      <c r="D48" s="188" t="s">
        <v>54</v>
      </c>
      <c r="E48" s="189">
        <v>38022</v>
      </c>
      <c r="F48" s="190"/>
      <c r="G48" s="191"/>
      <c r="H48" s="192">
        <v>2087.4760000000001</v>
      </c>
      <c r="I48" s="192">
        <v>2125.8679999999999</v>
      </c>
      <c r="J48" s="192">
        <v>2123.491</v>
      </c>
      <c r="K48" s="193" t="s">
        <v>76</v>
      </c>
      <c r="M48" s="194">
        <f t="shared" ref="M48" si="3">+(J48-I48)/I48</f>
        <v>-1.1181315114578859E-3</v>
      </c>
    </row>
    <row r="49" spans="1:14" ht="17.25" customHeight="1" thickTop="1" thickBot="1">
      <c r="B49" s="135">
        <f>B48+1</f>
        <v>38</v>
      </c>
      <c r="C49" s="195" t="s">
        <v>77</v>
      </c>
      <c r="D49" s="148" t="s">
        <v>40</v>
      </c>
      <c r="E49" s="189">
        <v>39745</v>
      </c>
      <c r="F49" s="190"/>
      <c r="G49" s="196"/>
      <c r="H49" s="21">
        <v>129.316</v>
      </c>
      <c r="I49" s="21">
        <v>123.48399999999999</v>
      </c>
      <c r="J49" s="21">
        <v>123.30800000000001</v>
      </c>
      <c r="K49" s="197" t="s">
        <v>78</v>
      </c>
      <c r="M49" s="194" t="e">
        <f>+(#REF!-#REF!)/#REF!</f>
        <v>#REF!</v>
      </c>
    </row>
    <row r="50" spans="1:14" s="1" customFormat="1" ht="17.25" customHeight="1" thickTop="1" thickBot="1">
      <c r="A50" s="3"/>
      <c r="B50" s="135">
        <f t="shared" ref="B50:B63" si="4">B49+1</f>
        <v>39</v>
      </c>
      <c r="C50" s="195" t="s">
        <v>79</v>
      </c>
      <c r="D50" s="148" t="s">
        <v>57</v>
      </c>
      <c r="E50" s="189">
        <v>39937</v>
      </c>
      <c r="F50" s="190"/>
      <c r="G50" s="191"/>
      <c r="H50" s="21">
        <v>201.273</v>
      </c>
      <c r="I50" s="21">
        <v>195.602</v>
      </c>
      <c r="J50" s="21">
        <v>195.30600000000001</v>
      </c>
      <c r="K50" s="197" t="s">
        <v>78</v>
      </c>
      <c r="M50" s="194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5" t="s">
        <v>80</v>
      </c>
      <c r="D51" s="148" t="s">
        <v>10</v>
      </c>
      <c r="E51" s="189">
        <v>39888</v>
      </c>
      <c r="F51" s="190"/>
      <c r="G51" s="191"/>
      <c r="H51" s="21">
        <v>17.721</v>
      </c>
      <c r="I51" s="21">
        <v>17.234000000000002</v>
      </c>
      <c r="J51" s="21">
        <v>17.251000000000001</v>
      </c>
      <c r="K51" s="197" t="s">
        <v>78</v>
      </c>
      <c r="M51" s="194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8" t="s">
        <v>81</v>
      </c>
      <c r="D52" s="148" t="s">
        <v>44</v>
      </c>
      <c r="E52" s="189">
        <v>38740</v>
      </c>
      <c r="F52" s="190"/>
      <c r="G52" s="191"/>
      <c r="H52" s="85">
        <v>2.7839999999999998</v>
      </c>
      <c r="I52" s="85">
        <v>2.77</v>
      </c>
      <c r="J52" s="85">
        <v>2.76</v>
      </c>
      <c r="K52" s="197"/>
      <c r="M52" s="194">
        <f t="shared" ref="M52:M53" si="5">+(J52-I52)/I52</f>
        <v>-3.6101083032491809E-3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8" t="s">
        <v>83</v>
      </c>
      <c r="D53" s="148" t="s">
        <v>44</v>
      </c>
      <c r="E53" s="189">
        <v>38740</v>
      </c>
      <c r="F53" s="190"/>
      <c r="G53" s="191"/>
      <c r="H53" s="21">
        <v>2.4660000000000002</v>
      </c>
      <c r="I53" s="21">
        <v>2.488</v>
      </c>
      <c r="J53" s="21">
        <v>2.4820000000000002</v>
      </c>
      <c r="K53" s="199" t="s">
        <v>45</v>
      </c>
      <c r="M53" s="194">
        <f t="shared" si="5"/>
        <v>-2.4115755627008777E-3</v>
      </c>
    </row>
    <row r="54" spans="1:14" s="1" customFormat="1" ht="17.25" customHeight="1" thickTop="1" thickBot="1">
      <c r="A54" s="3"/>
      <c r="B54" s="135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65.558000000000007</v>
      </c>
      <c r="J54" s="205">
        <v>65.188999999999993</v>
      </c>
      <c r="K54" s="197" t="s">
        <v>78</v>
      </c>
      <c r="M54" s="194">
        <f>+(J54-I54)/I54</f>
        <v>-5.6286036791850565E-3</v>
      </c>
    </row>
    <row r="55" spans="1:14" s="1" customFormat="1" ht="17.25" customHeight="1" thickTop="1" thickBot="1">
      <c r="A55" s="3"/>
      <c r="B55" s="135">
        <f t="shared" si="4"/>
        <v>44</v>
      </c>
      <c r="C55" s="158" t="s">
        <v>85</v>
      </c>
      <c r="D55" s="206" t="s">
        <v>44</v>
      </c>
      <c r="E55" s="189">
        <v>40071</v>
      </c>
      <c r="F55" s="207"/>
      <c r="G55" s="191"/>
      <c r="H55" s="21">
        <v>1.1639999999999999</v>
      </c>
      <c r="I55" s="208">
        <v>1.2110000000000001</v>
      </c>
      <c r="J55" s="208">
        <v>1.2030000000000001</v>
      </c>
      <c r="K55" s="209" t="s">
        <v>86</v>
      </c>
      <c r="M55" s="194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158" t="s">
        <v>87</v>
      </c>
      <c r="D56" s="182" t="s">
        <v>24</v>
      </c>
      <c r="E56" s="210">
        <v>42087</v>
      </c>
      <c r="F56" s="207"/>
      <c r="G56" s="191"/>
      <c r="H56" s="180">
        <v>1.226</v>
      </c>
      <c r="I56" s="208">
        <v>1.266</v>
      </c>
      <c r="J56" s="208">
        <v>1.2669999999999999</v>
      </c>
      <c r="K56" s="209"/>
      <c r="M56" s="211">
        <f t="shared" ref="M56:M63" si="6">+(J56-I56)/I56</f>
        <v>7.8988941548174558E-4</v>
      </c>
    </row>
    <row r="57" spans="1:14" s="1" customFormat="1" ht="16.5" customHeight="1">
      <c r="A57" s="3"/>
      <c r="B57" s="135">
        <f t="shared" si="4"/>
        <v>46</v>
      </c>
      <c r="C57" s="212" t="s">
        <v>88</v>
      </c>
      <c r="D57" s="182" t="s">
        <v>24</v>
      </c>
      <c r="E57" s="210">
        <v>42087</v>
      </c>
      <c r="F57" s="207"/>
      <c r="G57" s="191"/>
      <c r="H57" s="43">
        <v>1.1659999999999999</v>
      </c>
      <c r="I57" s="180">
        <v>1.1890000000000001</v>
      </c>
      <c r="J57" s="180">
        <v>1.18</v>
      </c>
      <c r="K57" s="209"/>
      <c r="M57" s="211">
        <f t="shared" si="6"/>
        <v>-7.5693860386880727E-3</v>
      </c>
    </row>
    <row r="58" spans="1:14" s="1" customFormat="1" ht="16.5" customHeight="1">
      <c r="A58" s="3"/>
      <c r="B58" s="135">
        <f t="shared" si="4"/>
        <v>47</v>
      </c>
      <c r="C58" s="158" t="s">
        <v>89</v>
      </c>
      <c r="D58" s="182" t="s">
        <v>24</v>
      </c>
      <c r="E58" s="210">
        <v>42087</v>
      </c>
      <c r="F58" s="207"/>
      <c r="G58" s="213"/>
      <c r="H58" s="180">
        <v>1.137</v>
      </c>
      <c r="I58" s="43">
        <v>1.157</v>
      </c>
      <c r="J58" s="43">
        <v>1.1479999999999999</v>
      </c>
      <c r="K58" s="209"/>
      <c r="M58" s="211">
        <f t="shared" si="6"/>
        <v>-7.7787381158168703E-3</v>
      </c>
    </row>
    <row r="59" spans="1:14" s="1" customFormat="1" ht="16.5" customHeight="1">
      <c r="A59" s="3"/>
      <c r="B59" s="135">
        <f t="shared" si="4"/>
        <v>48</v>
      </c>
      <c r="C59" s="214" t="s">
        <v>90</v>
      </c>
      <c r="D59" s="182" t="s">
        <v>20</v>
      </c>
      <c r="E59" s="210">
        <v>42317</v>
      </c>
      <c r="F59" s="207"/>
      <c r="G59" s="215"/>
      <c r="H59" s="85">
        <v>118.999</v>
      </c>
      <c r="I59" s="85">
        <v>112.834</v>
      </c>
      <c r="J59" s="85">
        <v>112.548</v>
      </c>
      <c r="K59" s="209"/>
      <c r="M59" s="211">
        <f t="shared" si="6"/>
        <v>-2.5346969884963871E-3</v>
      </c>
    </row>
    <row r="60" spans="1:14" s="1" customFormat="1" ht="16.5" customHeight="1">
      <c r="A60" s="3"/>
      <c r="B60" s="135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43">
        <v>131.708</v>
      </c>
      <c r="I60" s="221">
        <v>133.244</v>
      </c>
      <c r="J60" s="221">
        <v>132.86199999999999</v>
      </c>
      <c r="K60" s="209"/>
      <c r="M60" s="211">
        <f t="shared" si="6"/>
        <v>-2.8669208369608012E-3</v>
      </c>
    </row>
    <row r="61" spans="1:14" s="1" customFormat="1" ht="16.5" customHeight="1">
      <c r="A61" s="3"/>
      <c r="B61" s="135">
        <f t="shared" si="4"/>
        <v>50</v>
      </c>
      <c r="C61" s="216" t="s">
        <v>92</v>
      </c>
      <c r="D61" s="217" t="s">
        <v>93</v>
      </c>
      <c r="E61" s="177">
        <v>42842</v>
      </c>
      <c r="F61" s="222"/>
      <c r="G61" s="223"/>
      <c r="H61" s="21">
        <v>1133.3009999999999</v>
      </c>
      <c r="I61" s="21">
        <v>1128.4880000000001</v>
      </c>
      <c r="J61" s="21">
        <v>1126.3309999999999</v>
      </c>
      <c r="K61" s="209"/>
      <c r="M61" s="211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4" t="s">
        <v>94</v>
      </c>
      <c r="D62" s="225" t="s">
        <v>20</v>
      </c>
      <c r="E62" s="177">
        <v>42874</v>
      </c>
      <c r="F62" s="222"/>
      <c r="G62" s="226"/>
      <c r="H62" s="43">
        <v>11.951000000000001</v>
      </c>
      <c r="I62" s="221">
        <v>13.058</v>
      </c>
      <c r="J62" s="221">
        <v>13.077999999999999</v>
      </c>
      <c r="K62" s="209"/>
      <c r="M62" s="211">
        <f t="shared" ref="M62" si="7">+(J62-I62)/I62</f>
        <v>1.5316281206922632E-3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9.6820000000000004</v>
      </c>
      <c r="J63" s="233">
        <v>9.6630000000000003</v>
      </c>
      <c r="K63" s="234"/>
      <c r="L63" s="235"/>
      <c r="M63" s="236">
        <f t="shared" si="6"/>
        <v>-1.9624044618880526E-3</v>
      </c>
      <c r="N63" s="235"/>
    </row>
    <row r="64" spans="1:14" s="1" customFormat="1" ht="16.5" customHeight="1" thickTop="1" thickBot="1">
      <c r="A64" s="3"/>
      <c r="B64" s="467" t="s">
        <v>96</v>
      </c>
      <c r="C64" s="468"/>
      <c r="D64" s="468"/>
      <c r="E64" s="468"/>
      <c r="F64" s="468"/>
      <c r="G64" s="468"/>
      <c r="H64" s="468"/>
      <c r="I64" s="468"/>
      <c r="J64" s="451"/>
      <c r="K64" s="209"/>
      <c r="M64" s="211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83.135000000000005</v>
      </c>
      <c r="J65" s="244">
        <v>82.951999999999998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9" t="s">
        <v>98</v>
      </c>
      <c r="C66" s="470"/>
      <c r="D66" s="470"/>
      <c r="E66" s="470"/>
      <c r="F66" s="470"/>
      <c r="G66" s="470"/>
      <c r="H66" s="470"/>
      <c r="I66" s="470"/>
      <c r="J66" s="471"/>
      <c r="M66" s="2"/>
    </row>
    <row r="67" spans="1:14" s="1" customFormat="1" ht="14.25" customHeight="1" thickTop="1" thickBot="1">
      <c r="A67" s="3"/>
      <c r="B67" s="472" t="s">
        <v>0</v>
      </c>
      <c r="C67" s="473"/>
      <c r="D67" s="478" t="s">
        <v>1</v>
      </c>
      <c r="E67" s="481" t="s">
        <v>2</v>
      </c>
      <c r="F67" s="484" t="s">
        <v>99</v>
      </c>
      <c r="G67" s="485"/>
      <c r="H67" s="486" t="s">
        <v>3</v>
      </c>
      <c r="I67" s="489" t="s">
        <v>4</v>
      </c>
      <c r="J67" s="457" t="s">
        <v>5</v>
      </c>
    </row>
    <row r="68" spans="1:14" s="1" customFormat="1" ht="13.5" customHeight="1">
      <c r="A68" s="3"/>
      <c r="B68" s="474"/>
      <c r="C68" s="475"/>
      <c r="D68" s="479"/>
      <c r="E68" s="482"/>
      <c r="F68" s="460" t="s">
        <v>100</v>
      </c>
      <c r="G68" s="460" t="s">
        <v>101</v>
      </c>
      <c r="H68" s="487"/>
      <c r="I68" s="490"/>
      <c r="J68" s="458"/>
    </row>
    <row r="69" spans="1:14" s="1" customFormat="1" ht="16.5" customHeight="1" thickBot="1">
      <c r="A69" s="3"/>
      <c r="B69" s="476"/>
      <c r="C69" s="477"/>
      <c r="D69" s="480"/>
      <c r="E69" s="483"/>
      <c r="F69" s="461"/>
      <c r="G69" s="461"/>
      <c r="H69" s="488"/>
      <c r="I69" s="491"/>
      <c r="J69" s="459"/>
    </row>
    <row r="70" spans="1:14" s="1" customFormat="1" ht="12" customHeight="1" thickTop="1" thickBot="1">
      <c r="A70" s="3"/>
      <c r="B70" s="462" t="s">
        <v>102</v>
      </c>
      <c r="C70" s="463"/>
      <c r="D70" s="463"/>
      <c r="E70" s="463"/>
      <c r="F70" s="463"/>
      <c r="G70" s="463"/>
      <c r="H70" s="463"/>
      <c r="I70" s="463"/>
      <c r="J70" s="464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2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108.45699999999999</v>
      </c>
      <c r="J71" s="251">
        <v>108.48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100.18899999999999</v>
      </c>
      <c r="J72" s="257">
        <v>100.21299999999999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3">
        <f t="shared" ref="B73:B91" si="8">B72+1</f>
        <v>56</v>
      </c>
      <c r="C73" s="258" t="s">
        <v>105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44">
        <v>106.235</v>
      </c>
      <c r="I73" s="244">
        <v>106.79</v>
      </c>
      <c r="J73" s="244">
        <v>106.816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3">
        <f t="shared" si="8"/>
        <v>57</v>
      </c>
      <c r="C74" s="260" t="s">
        <v>106</v>
      </c>
      <c r="D74" s="255" t="s">
        <v>107</v>
      </c>
      <c r="E74" s="248">
        <v>36831</v>
      </c>
      <c r="F74" s="248">
        <v>43969</v>
      </c>
      <c r="G74" s="256">
        <v>5.4980000000000002</v>
      </c>
      <c r="H74" s="244">
        <v>104.788</v>
      </c>
      <c r="I74" s="244">
        <v>103.98</v>
      </c>
      <c r="J74" s="244">
        <v>104.00700000000001</v>
      </c>
      <c r="K74" s="13"/>
      <c r="L74" s="14"/>
      <c r="M74" s="13"/>
      <c r="N74" s="261"/>
    </row>
    <row r="75" spans="1:14" s="1" customFormat="1" ht="16.5" customHeight="1" thickTop="1" thickBot="1">
      <c r="A75" s="3"/>
      <c r="B75" s="253">
        <f t="shared" si="8"/>
        <v>58</v>
      </c>
      <c r="C75" s="258" t="s">
        <v>108</v>
      </c>
      <c r="D75" s="255" t="s">
        <v>109</v>
      </c>
      <c r="E75" s="248">
        <v>39209</v>
      </c>
      <c r="F75" s="248">
        <v>43980</v>
      </c>
      <c r="G75" s="256">
        <v>6.5570000000000004</v>
      </c>
      <c r="H75" s="244">
        <v>106.654</v>
      </c>
      <c r="I75" s="244">
        <v>105.99</v>
      </c>
      <c r="J75" s="244">
        <v>106.02800000000001</v>
      </c>
      <c r="K75" s="13"/>
      <c r="L75" s="14"/>
      <c r="M75" s="13"/>
      <c r="N75" s="53"/>
    </row>
    <row r="76" spans="1:14" s="1" customFormat="1" ht="14.25" customHeight="1" thickTop="1" thickBot="1">
      <c r="A76" s="3"/>
      <c r="B76" s="253">
        <f t="shared" si="8"/>
        <v>59</v>
      </c>
      <c r="C76" s="258" t="s">
        <v>110</v>
      </c>
      <c r="D76" s="262" t="s">
        <v>54</v>
      </c>
      <c r="E76" s="248">
        <v>37865</v>
      </c>
      <c r="F76" s="248">
        <v>43980</v>
      </c>
      <c r="G76" s="256">
        <v>4.9260000000000002</v>
      </c>
      <c r="H76" s="244">
        <v>108.65</v>
      </c>
      <c r="I76" s="244">
        <v>108.691</v>
      </c>
      <c r="J76" s="244">
        <v>108.724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3">
        <f t="shared" si="8"/>
        <v>60</v>
      </c>
      <c r="C77" s="254" t="s">
        <v>111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44">
        <v>106.238</v>
      </c>
      <c r="I77" s="244">
        <v>105.315</v>
      </c>
      <c r="J77" s="244">
        <v>105.343</v>
      </c>
      <c r="K77" s="13"/>
      <c r="L77" s="14"/>
      <c r="M77" s="13"/>
      <c r="N77" s="53"/>
    </row>
    <row r="78" spans="1:14" s="1" customFormat="1" ht="16.5" customHeight="1" thickTop="1" thickBot="1">
      <c r="A78" s="3"/>
      <c r="B78" s="253">
        <f t="shared" si="8"/>
        <v>61</v>
      </c>
      <c r="C78" s="254" t="s">
        <v>112</v>
      </c>
      <c r="D78" s="255" t="s">
        <v>12</v>
      </c>
      <c r="E78" s="248">
        <v>35464</v>
      </c>
      <c r="F78" s="248">
        <v>43945</v>
      </c>
      <c r="G78" s="256">
        <v>5.0330000000000004</v>
      </c>
      <c r="H78" s="244">
        <v>103.34099999999999</v>
      </c>
      <c r="I78" s="244">
        <v>102.46899999999999</v>
      </c>
      <c r="J78" s="244">
        <v>102.49299999999999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3">
        <f t="shared" si="8"/>
        <v>62</v>
      </c>
      <c r="C79" s="254" t="s">
        <v>113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44">
        <v>103.51</v>
      </c>
      <c r="I79" s="244">
        <v>102.65900000000001</v>
      </c>
      <c r="J79" s="244">
        <v>102.66800000000001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3">
        <f t="shared" si="8"/>
        <v>63</v>
      </c>
      <c r="C80" s="254" t="s">
        <v>114</v>
      </c>
      <c r="D80" s="255" t="s">
        <v>115</v>
      </c>
      <c r="E80" s="248">
        <v>37242</v>
      </c>
      <c r="F80" s="248">
        <v>43927</v>
      </c>
      <c r="G80" s="256">
        <v>6.19</v>
      </c>
      <c r="H80" s="244">
        <v>107.33799999999999</v>
      </c>
      <c r="I80" s="244">
        <v>106.14400000000001</v>
      </c>
      <c r="J80" s="244">
        <v>106.17100000000001</v>
      </c>
      <c r="K80" s="13"/>
      <c r="L80" s="14"/>
      <c r="M80" s="13"/>
      <c r="N80" s="263"/>
    </row>
    <row r="81" spans="1:14" s="1" customFormat="1" ht="17.25" customHeight="1" thickTop="1" thickBot="1">
      <c r="A81" s="3"/>
      <c r="B81" s="253">
        <f t="shared" si="8"/>
        <v>64</v>
      </c>
      <c r="C81" s="258" t="s">
        <v>116</v>
      </c>
      <c r="D81" s="255" t="s">
        <v>117</v>
      </c>
      <c r="E81" s="248">
        <v>36075</v>
      </c>
      <c r="F81" s="248">
        <v>43980</v>
      </c>
      <c r="G81" s="256">
        <v>6.6070000000000002</v>
      </c>
      <c r="H81" s="244">
        <v>109.277</v>
      </c>
      <c r="I81" s="244">
        <v>108.297</v>
      </c>
      <c r="J81" s="244">
        <v>108.297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3">
        <f t="shared" si="8"/>
        <v>65</v>
      </c>
      <c r="C82" s="258" t="s">
        <v>118</v>
      </c>
      <c r="D82" s="255" t="s">
        <v>20</v>
      </c>
      <c r="E82" s="248">
        <v>37396</v>
      </c>
      <c r="F82" s="248">
        <v>43980</v>
      </c>
      <c r="G82" s="256">
        <v>4.3250000000000002</v>
      </c>
      <c r="H82" s="244">
        <v>105.949</v>
      </c>
      <c r="I82" s="244">
        <v>105.087</v>
      </c>
      <c r="J82" s="244">
        <v>105.10899999999999</v>
      </c>
      <c r="K82" s="5"/>
      <c r="L82" s="264"/>
      <c r="M82" s="5"/>
      <c r="N82" s="265"/>
    </row>
    <row r="83" spans="1:14" ht="16.5" customHeight="1" thickTop="1" thickBot="1">
      <c r="B83" s="253">
        <f t="shared" si="8"/>
        <v>66</v>
      </c>
      <c r="C83" s="258" t="s">
        <v>119</v>
      </c>
      <c r="D83" s="255" t="s">
        <v>57</v>
      </c>
      <c r="E83" s="81">
        <v>40211</v>
      </c>
      <c r="F83" s="266">
        <v>43981</v>
      </c>
      <c r="G83" s="267">
        <v>3.8940000000000001</v>
      </c>
      <c r="H83" s="244">
        <v>104.849</v>
      </c>
      <c r="I83" s="244">
        <v>104.235</v>
      </c>
      <c r="J83" s="244">
        <v>104.254</v>
      </c>
      <c r="K83" s="13"/>
      <c r="L83" s="14"/>
      <c r="M83" s="13"/>
      <c r="N83" s="53"/>
    </row>
    <row r="84" spans="1:14" ht="16.5" customHeight="1" thickTop="1" thickBot="1">
      <c r="B84" s="253">
        <f t="shared" si="8"/>
        <v>67</v>
      </c>
      <c r="C84" s="254" t="s">
        <v>120</v>
      </c>
      <c r="D84" s="268" t="s">
        <v>121</v>
      </c>
      <c r="E84" s="248">
        <v>33910</v>
      </c>
      <c r="F84" s="248">
        <v>43994</v>
      </c>
      <c r="G84" s="256">
        <v>5.1539999999999999</v>
      </c>
      <c r="H84" s="244">
        <v>104.91</v>
      </c>
      <c r="I84" s="244">
        <v>104.128</v>
      </c>
      <c r="J84" s="244">
        <v>104.155</v>
      </c>
      <c r="K84" s="13"/>
      <c r="L84" s="14"/>
      <c r="M84" s="13"/>
      <c r="N84" s="163"/>
    </row>
    <row r="85" spans="1:14" ht="14.25" customHeight="1" thickTop="1" thickBot="1">
      <c r="B85" s="253">
        <f t="shared" si="8"/>
        <v>68</v>
      </c>
      <c r="C85" s="258" t="s">
        <v>122</v>
      </c>
      <c r="D85" s="269" t="s">
        <v>123</v>
      </c>
      <c r="E85" s="248">
        <v>36815</v>
      </c>
      <c r="F85" s="248">
        <v>43980</v>
      </c>
      <c r="G85" s="256">
        <v>4.6020000000000003</v>
      </c>
      <c r="H85" s="244">
        <v>105.102</v>
      </c>
      <c r="I85" s="244">
        <v>103.851</v>
      </c>
      <c r="J85" s="244">
        <v>103.871</v>
      </c>
      <c r="K85" s="13"/>
      <c r="L85" s="14"/>
      <c r="M85" s="13"/>
      <c r="N85" s="39"/>
    </row>
    <row r="86" spans="1:14" s="68" customFormat="1" ht="16.5" customHeight="1" thickTop="1" thickBot="1">
      <c r="A86" s="270"/>
      <c r="B86" s="253">
        <f t="shared" si="8"/>
        <v>69</v>
      </c>
      <c r="C86" s="271" t="s">
        <v>124</v>
      </c>
      <c r="D86" s="255" t="s">
        <v>26</v>
      </c>
      <c r="E86" s="272">
        <v>35744</v>
      </c>
      <c r="F86" s="248">
        <v>43980</v>
      </c>
      <c r="G86" s="256">
        <v>5.87</v>
      </c>
      <c r="H86" s="244">
        <v>104.538</v>
      </c>
      <c r="I86" s="244">
        <v>103.407</v>
      </c>
      <c r="J86" s="244">
        <v>103.435</v>
      </c>
      <c r="K86" s="13"/>
      <c r="L86" s="14"/>
      <c r="M86" s="13"/>
      <c r="N86" s="163"/>
    </row>
    <row r="87" spans="1:14" ht="16.5" customHeight="1" thickTop="1" thickBot="1">
      <c r="B87" s="253">
        <f t="shared" si="8"/>
        <v>70</v>
      </c>
      <c r="C87" s="273" t="s">
        <v>125</v>
      </c>
      <c r="D87" s="182" t="s">
        <v>71</v>
      </c>
      <c r="E87" s="248">
        <v>39604</v>
      </c>
      <c r="F87" s="266">
        <v>43981</v>
      </c>
      <c r="G87" s="250">
        <v>3.8159999999999998</v>
      </c>
      <c r="H87" s="274">
        <v>106.5</v>
      </c>
      <c r="I87" s="244">
        <v>106.202</v>
      </c>
      <c r="J87" s="244">
        <v>106.22</v>
      </c>
    </row>
    <row r="88" spans="1:14" ht="16.5" customHeight="1" thickTop="1" thickBot="1">
      <c r="B88" s="253">
        <f t="shared" si="8"/>
        <v>71</v>
      </c>
      <c r="C88" s="254" t="s">
        <v>126</v>
      </c>
      <c r="D88" s="182" t="s">
        <v>16</v>
      </c>
      <c r="E88" s="248">
        <v>35481</v>
      </c>
      <c r="F88" s="248">
        <v>43969</v>
      </c>
      <c r="G88" s="256">
        <v>5.93</v>
      </c>
      <c r="H88" s="244">
        <v>104.751</v>
      </c>
      <c r="I88" s="244">
        <v>103.56699999999999</v>
      </c>
      <c r="J88" s="244">
        <v>103.596</v>
      </c>
      <c r="K88" s="13"/>
      <c r="L88" s="14"/>
      <c r="M88" s="13"/>
      <c r="N88" s="39"/>
    </row>
    <row r="89" spans="1:14" ht="16.5" customHeight="1" thickTop="1" thickBot="1">
      <c r="B89" s="253">
        <f t="shared" si="8"/>
        <v>72</v>
      </c>
      <c r="C89" s="258" t="s">
        <v>127</v>
      </c>
      <c r="D89" s="255" t="s">
        <v>36</v>
      </c>
      <c r="E89" s="248">
        <v>39706</v>
      </c>
      <c r="F89" s="266">
        <v>43980</v>
      </c>
      <c r="G89" s="256">
        <v>5.4509999999999996</v>
      </c>
      <c r="H89" s="244">
        <v>104.017</v>
      </c>
      <c r="I89" s="244">
        <v>102.83799999999999</v>
      </c>
      <c r="J89" s="244">
        <v>102.858</v>
      </c>
      <c r="K89" s="13"/>
      <c r="L89" s="14"/>
      <c r="M89" s="13"/>
      <c r="N89" s="39"/>
    </row>
    <row r="90" spans="1:14" ht="16.5" customHeight="1" thickTop="1" thickBot="1">
      <c r="B90" s="253">
        <f t="shared" si="8"/>
        <v>73</v>
      </c>
      <c r="C90" s="275" t="s">
        <v>128</v>
      </c>
      <c r="D90" s="276" t="s">
        <v>10</v>
      </c>
      <c r="E90" s="248">
        <v>38565</v>
      </c>
      <c r="F90" s="248">
        <v>43980</v>
      </c>
      <c r="G90" s="277">
        <v>4.1909999999999998</v>
      </c>
      <c r="H90" s="278">
        <v>106.872</v>
      </c>
      <c r="I90" s="279">
        <v>106.426</v>
      </c>
      <c r="J90" s="279">
        <v>106.453</v>
      </c>
      <c r="K90" s="13"/>
      <c r="L90" s="14"/>
      <c r="M90" s="13"/>
      <c r="N90" s="53"/>
    </row>
    <row r="91" spans="1:14" ht="16.5" customHeight="1" thickTop="1" thickBot="1">
      <c r="B91" s="253">
        <f t="shared" si="8"/>
        <v>74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284">
        <v>103.322</v>
      </c>
      <c r="I91" s="278">
        <v>102.515</v>
      </c>
      <c r="J91" s="278">
        <v>102.538</v>
      </c>
      <c r="K91" s="13"/>
      <c r="L91" s="14"/>
      <c r="M91" s="13"/>
      <c r="N91" s="53"/>
    </row>
    <row r="92" spans="1:14" ht="13.5" customHeight="1" thickTop="1" thickBot="1">
      <c r="A92" s="3" t="s">
        <v>82</v>
      </c>
      <c r="B92" s="465" t="s">
        <v>130</v>
      </c>
      <c r="C92" s="455"/>
      <c r="D92" s="455"/>
      <c r="E92" s="455"/>
      <c r="F92" s="455"/>
      <c r="G92" s="455"/>
      <c r="H92" s="455"/>
      <c r="I92" s="455"/>
      <c r="J92" s="466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5">
        <v>75</v>
      </c>
      <c r="C93" s="286" t="s">
        <v>131</v>
      </c>
      <c r="D93" s="262" t="s">
        <v>54</v>
      </c>
      <c r="E93" s="287">
        <v>39762</v>
      </c>
      <c r="F93" s="272">
        <v>43966</v>
      </c>
      <c r="G93" s="256">
        <v>3.7890000000000001</v>
      </c>
      <c r="H93" s="288">
        <v>105.166</v>
      </c>
      <c r="I93" s="288">
        <v>107.048</v>
      </c>
      <c r="J93" s="288">
        <v>107.07599999999999</v>
      </c>
      <c r="L93" s="194"/>
      <c r="M93" s="1"/>
      <c r="N93" s="289"/>
    </row>
    <row r="94" spans="1:14" ht="16.5" customHeight="1" thickTop="1" thickBot="1">
      <c r="B94" s="285">
        <f t="shared" ref="B94:B95" si="9">B93+1</f>
        <v>76</v>
      </c>
      <c r="C94" s="290" t="s">
        <v>132</v>
      </c>
      <c r="D94" s="291" t="s">
        <v>133</v>
      </c>
      <c r="E94" s="292">
        <v>40543</v>
      </c>
      <c r="F94" s="293">
        <v>43980</v>
      </c>
      <c r="G94" s="283">
        <v>5.8769999999999998</v>
      </c>
      <c r="H94" s="244">
        <v>105.649</v>
      </c>
      <c r="I94" s="244">
        <v>104.818</v>
      </c>
      <c r="J94" s="244">
        <v>104.84399999999999</v>
      </c>
      <c r="K94" s="13"/>
      <c r="L94" s="14"/>
      <c r="M94" s="13"/>
      <c r="N94" s="39"/>
    </row>
    <row r="95" spans="1:14" ht="16.5" customHeight="1" thickTop="1" thickBot="1">
      <c r="B95" s="294">
        <f t="shared" si="9"/>
        <v>77</v>
      </c>
      <c r="C95" s="295" t="s">
        <v>134</v>
      </c>
      <c r="D95" s="296" t="s">
        <v>16</v>
      </c>
      <c r="E95" s="297">
        <v>42024</v>
      </c>
      <c r="F95" s="298">
        <v>43980</v>
      </c>
      <c r="G95" s="299">
        <v>4.827</v>
      </c>
      <c r="H95" s="284">
        <v>106.572</v>
      </c>
      <c r="I95" s="300">
        <v>106.444</v>
      </c>
      <c r="J95" s="300">
        <v>106.464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1"/>
      <c r="M96" s="13"/>
      <c r="N96" s="54"/>
    </row>
    <row r="97" spans="1:15" s="1" customFormat="1" ht="16.5" customHeight="1" thickTop="1" thickBot="1">
      <c r="A97" s="3"/>
      <c r="B97" s="302">
        <v>78</v>
      </c>
      <c r="C97" s="303" t="s">
        <v>136</v>
      </c>
      <c r="D97" s="304" t="s">
        <v>133</v>
      </c>
      <c r="E97" s="305">
        <v>43350</v>
      </c>
      <c r="F97" s="298">
        <v>43980</v>
      </c>
      <c r="G97" s="306">
        <v>8.5890000000000004</v>
      </c>
      <c r="H97" s="307">
        <v>110.621</v>
      </c>
      <c r="I97" s="307">
        <v>110.351</v>
      </c>
      <c r="J97" s="307">
        <v>110.51</v>
      </c>
      <c r="K97" s="13"/>
      <c r="L97" s="14"/>
      <c r="M97" s="13"/>
      <c r="N97" s="308"/>
    </row>
    <row r="98" spans="1:15" s="1" customFormat="1" ht="15" customHeight="1" thickTop="1" thickBot="1">
      <c r="A98" s="309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101"/>
      <c r="N98" s="13"/>
    </row>
    <row r="99" spans="1:15" s="1" customFormat="1" ht="16.5" customHeight="1" thickTop="1" thickBot="1">
      <c r="A99" s="3"/>
      <c r="B99" s="310">
        <v>79</v>
      </c>
      <c r="C99" s="311" t="s">
        <v>138</v>
      </c>
      <c r="D99" s="312" t="s">
        <v>30</v>
      </c>
      <c r="E99" s="313">
        <v>34561</v>
      </c>
      <c r="F99" s="314">
        <v>43942</v>
      </c>
      <c r="G99" s="315">
        <v>1.3979999999999999</v>
      </c>
      <c r="H99" s="251">
        <v>62.747999999999998</v>
      </c>
      <c r="I99" s="251">
        <v>61.720999999999997</v>
      </c>
      <c r="J99" s="251">
        <v>61.692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6">
        <f>B99+1</f>
        <v>80</v>
      </c>
      <c r="C100" s="258" t="s">
        <v>139</v>
      </c>
      <c r="D100" s="317" t="s">
        <v>40</v>
      </c>
      <c r="E100" s="318">
        <v>105.764</v>
      </c>
      <c r="F100" s="248">
        <v>43980</v>
      </c>
      <c r="G100" s="256">
        <v>1.4319999999999999</v>
      </c>
      <c r="H100" s="244">
        <v>96.337000000000003</v>
      </c>
      <c r="I100" s="244">
        <v>91.221000000000004</v>
      </c>
      <c r="J100" s="244">
        <v>90.805999999999997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16">
        <f t="shared" ref="B101:B105" si="10">B100+1</f>
        <v>81</v>
      </c>
      <c r="C101" s="258" t="s">
        <v>140</v>
      </c>
      <c r="D101" s="317" t="s">
        <v>115</v>
      </c>
      <c r="E101" s="318">
        <v>36367</v>
      </c>
      <c r="F101" s="248">
        <v>43927</v>
      </c>
      <c r="G101" s="256">
        <v>0.76100000000000001</v>
      </c>
      <c r="H101" s="244">
        <v>18.466000000000001</v>
      </c>
      <c r="I101" s="244">
        <v>18.384</v>
      </c>
      <c r="J101" s="244">
        <v>18.364999999999998</v>
      </c>
      <c r="K101" s="244"/>
      <c r="L101" s="244"/>
      <c r="M101" s="244"/>
      <c r="N101" s="319"/>
    </row>
    <row r="102" spans="1:15" s="1" customFormat="1" ht="16.5" customHeight="1" thickTop="1" thickBot="1">
      <c r="A102" s="3"/>
      <c r="B102" s="320">
        <f t="shared" si="10"/>
        <v>82</v>
      </c>
      <c r="C102" s="258" t="s">
        <v>141</v>
      </c>
      <c r="D102" s="317" t="s">
        <v>121</v>
      </c>
      <c r="E102" s="318">
        <v>36857</v>
      </c>
      <c r="F102" s="248">
        <v>43994</v>
      </c>
      <c r="G102" s="256">
        <v>11.048999999999999</v>
      </c>
      <c r="H102" s="244">
        <v>302.99400000000003</v>
      </c>
      <c r="I102" s="244">
        <v>272.923</v>
      </c>
      <c r="J102" s="244">
        <v>273.23899999999998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16">
        <f t="shared" si="10"/>
        <v>83</v>
      </c>
      <c r="C103" s="258" t="s">
        <v>142</v>
      </c>
      <c r="D103" s="255" t="s">
        <v>71</v>
      </c>
      <c r="E103" s="318">
        <v>38777</v>
      </c>
      <c r="F103" s="248">
        <v>43980</v>
      </c>
      <c r="G103" s="256">
        <v>40.290999999999997</v>
      </c>
      <c r="H103" s="274">
        <v>2323.9780000000001</v>
      </c>
      <c r="I103" s="244">
        <v>2178.9589999999998</v>
      </c>
      <c r="J103" s="244">
        <v>2170.2489999999998</v>
      </c>
      <c r="K103" s="117"/>
      <c r="M103" s="14"/>
      <c r="N103" s="13"/>
    </row>
    <row r="104" spans="1:15" s="1" customFormat="1" ht="17.25" customHeight="1" thickTop="1" thickBot="1">
      <c r="A104" s="3"/>
      <c r="B104" s="316">
        <f t="shared" si="10"/>
        <v>84</v>
      </c>
      <c r="C104" s="258" t="s">
        <v>143</v>
      </c>
      <c r="D104" s="182" t="s">
        <v>16</v>
      </c>
      <c r="E104" s="318">
        <v>34423</v>
      </c>
      <c r="F104" s="248">
        <v>43964</v>
      </c>
      <c r="G104" s="256">
        <v>3.0910000000000002</v>
      </c>
      <c r="H104" s="244">
        <v>74.849999999999994</v>
      </c>
      <c r="I104" s="244">
        <v>74.259</v>
      </c>
      <c r="J104" s="244">
        <v>74.087000000000003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16">
        <f t="shared" si="10"/>
        <v>85</v>
      </c>
      <c r="C105" s="258" t="s">
        <v>144</v>
      </c>
      <c r="D105" s="182" t="s">
        <v>16</v>
      </c>
      <c r="E105" s="318">
        <v>34731</v>
      </c>
      <c r="F105" s="248">
        <v>43963</v>
      </c>
      <c r="G105" s="256">
        <v>2.2879999999999998</v>
      </c>
      <c r="H105" s="244">
        <v>57.241999999999997</v>
      </c>
      <c r="I105" s="244">
        <v>56.387999999999998</v>
      </c>
      <c r="J105" s="244">
        <v>56.378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21">
        <f>B105+1</f>
        <v>86</v>
      </c>
      <c r="C106" s="322" t="s">
        <v>145</v>
      </c>
      <c r="D106" s="323" t="s">
        <v>14</v>
      </c>
      <c r="E106" s="324">
        <v>36297</v>
      </c>
      <c r="F106" s="282">
        <v>43962</v>
      </c>
      <c r="G106" s="325">
        <v>0.76100000000000001</v>
      </c>
      <c r="H106" s="284">
        <v>113.30200000000001</v>
      </c>
      <c r="I106" s="284">
        <v>106.874</v>
      </c>
      <c r="J106" s="284">
        <v>106.56</v>
      </c>
      <c r="K106" s="326"/>
      <c r="L106" s="326"/>
      <c r="M106" s="14"/>
      <c r="N106" s="326"/>
    </row>
    <row r="107" spans="1:15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6"/>
    </row>
    <row r="108" spans="1:15" s="1" customFormat="1" ht="16.5" customHeight="1" thickTop="1" thickBot="1">
      <c r="A108" s="3"/>
      <c r="B108" s="327">
        <f>B106+1</f>
        <v>87</v>
      </c>
      <c r="C108" s="328" t="s">
        <v>147</v>
      </c>
      <c r="D108" s="329" t="s">
        <v>30</v>
      </c>
      <c r="E108" s="330">
        <v>1867429</v>
      </c>
      <c r="F108" s="248">
        <v>43956</v>
      </c>
      <c r="G108" s="331">
        <v>0.32300000000000001</v>
      </c>
      <c r="H108" s="332">
        <v>11.494</v>
      </c>
      <c r="I108" s="332">
        <v>11.396000000000001</v>
      </c>
      <c r="J108" s="332">
        <v>11.366</v>
      </c>
      <c r="K108" s="13"/>
      <c r="L108" s="14"/>
      <c r="M108" s="13"/>
      <c r="N108" s="72"/>
    </row>
    <row r="109" spans="1:15" s="1" customFormat="1" ht="17.25" customHeight="1" thickTop="1" thickBot="1">
      <c r="A109" s="333"/>
      <c r="B109" s="327">
        <f>B108+1</f>
        <v>88</v>
      </c>
      <c r="C109" s="328" t="s">
        <v>148</v>
      </c>
      <c r="D109" s="329" t="s">
        <v>30</v>
      </c>
      <c r="E109" s="330">
        <v>39084</v>
      </c>
      <c r="F109" s="248">
        <v>43956</v>
      </c>
      <c r="G109" s="331">
        <v>0.28899999999999998</v>
      </c>
      <c r="H109" s="332">
        <v>13.7</v>
      </c>
      <c r="I109" s="332">
        <v>13.375999999999999</v>
      </c>
      <c r="J109" s="332">
        <v>13.302</v>
      </c>
      <c r="K109" s="13"/>
      <c r="L109" s="14"/>
      <c r="M109" s="13"/>
      <c r="N109" s="72"/>
    </row>
    <row r="110" spans="1:15" s="1" customFormat="1" ht="16.5" customHeight="1" thickTop="1" thickBot="1">
      <c r="A110" s="3"/>
      <c r="B110" s="327">
        <f t="shared" ref="B110:B121" si="11">B109+1</f>
        <v>89</v>
      </c>
      <c r="C110" s="334" t="s">
        <v>149</v>
      </c>
      <c r="D110" s="335" t="s">
        <v>107</v>
      </c>
      <c r="E110" s="330">
        <v>39994</v>
      </c>
      <c r="F110" s="248">
        <v>43969</v>
      </c>
      <c r="G110" s="331">
        <v>0.39700000000000002</v>
      </c>
      <c r="H110" s="332">
        <v>16.225000000000001</v>
      </c>
      <c r="I110" s="332">
        <v>14.582000000000001</v>
      </c>
      <c r="J110" s="332">
        <v>14.513999999999999</v>
      </c>
      <c r="K110" s="13"/>
      <c r="L110" s="14"/>
      <c r="M110" s="13"/>
      <c r="N110" s="72"/>
      <c r="O110" s="132"/>
    </row>
    <row r="111" spans="1:15" s="1" customFormat="1" ht="15.75" customHeight="1" thickTop="1" thickBot="1">
      <c r="A111" s="3"/>
      <c r="B111" s="327">
        <f t="shared" si="11"/>
        <v>90</v>
      </c>
      <c r="C111" s="334" t="s">
        <v>150</v>
      </c>
      <c r="D111" s="329" t="s">
        <v>107</v>
      </c>
      <c r="E111" s="330">
        <v>40848</v>
      </c>
      <c r="F111" s="248">
        <v>43969</v>
      </c>
      <c r="G111" s="331">
        <v>0.46899999999999997</v>
      </c>
      <c r="H111" s="332">
        <v>13.957000000000001</v>
      </c>
      <c r="I111" s="332">
        <v>13.065</v>
      </c>
      <c r="J111" s="332">
        <v>13.003</v>
      </c>
      <c r="K111" s="13"/>
      <c r="L111" s="14"/>
      <c r="M111" s="13"/>
      <c r="N111" s="72"/>
      <c r="O111" s="132"/>
    </row>
    <row r="112" spans="1:15" s="1" customFormat="1" ht="16.5" customHeight="1" thickTop="1" thickBot="1">
      <c r="A112" s="3"/>
      <c r="B112" s="327">
        <f t="shared" si="11"/>
        <v>91</v>
      </c>
      <c r="C112" s="336" t="s">
        <v>151</v>
      </c>
      <c r="D112" s="335" t="s">
        <v>40</v>
      </c>
      <c r="E112" s="330">
        <v>39175</v>
      </c>
      <c r="F112" s="248">
        <v>43980</v>
      </c>
      <c r="G112" s="331">
        <v>6.1740000000000004</v>
      </c>
      <c r="H112" s="257">
        <v>154.05099999999999</v>
      </c>
      <c r="I112" s="257">
        <v>148.85300000000001</v>
      </c>
      <c r="J112" s="257">
        <v>148.874</v>
      </c>
      <c r="K112" s="13"/>
      <c r="L112" s="337"/>
      <c r="M112" s="13"/>
      <c r="N112" s="72"/>
      <c r="O112" s="132"/>
    </row>
    <row r="113" spans="1:17" s="68" customFormat="1" ht="15" customHeight="1" thickTop="1" thickBot="1">
      <c r="B113" s="327">
        <f t="shared" si="11"/>
        <v>92</v>
      </c>
      <c r="C113" s="338" t="s">
        <v>152</v>
      </c>
      <c r="D113" s="339" t="s">
        <v>34</v>
      </c>
      <c r="E113" s="330">
        <v>40708</v>
      </c>
      <c r="F113" s="248">
        <v>43979</v>
      </c>
      <c r="G113" s="340">
        <v>0.04</v>
      </c>
      <c r="H113" s="341">
        <v>9.0380000000000003</v>
      </c>
      <c r="I113" s="341">
        <v>8.9649999999999999</v>
      </c>
      <c r="J113" s="341">
        <v>8.9209999999999994</v>
      </c>
      <c r="K113" s="13"/>
      <c r="L113" s="14"/>
      <c r="M113" s="13"/>
      <c r="N113" s="72"/>
      <c r="O113" s="342"/>
    </row>
    <row r="114" spans="1:17" ht="16.5" customHeight="1" thickTop="1" thickBot="1">
      <c r="B114" s="327">
        <f t="shared" si="11"/>
        <v>93</v>
      </c>
      <c r="C114" s="181" t="s">
        <v>153</v>
      </c>
      <c r="D114" s="182" t="s">
        <v>16</v>
      </c>
      <c r="E114" s="330">
        <v>39699</v>
      </c>
      <c r="F114" s="248">
        <v>43979</v>
      </c>
      <c r="G114" s="340">
        <v>5.6920000000000002</v>
      </c>
      <c r="H114" s="332">
        <v>116.092</v>
      </c>
      <c r="I114" s="332">
        <v>103.392</v>
      </c>
      <c r="J114" s="332">
        <v>103.099</v>
      </c>
      <c r="K114" s="13"/>
      <c r="L114" s="14"/>
      <c r="M114" s="13"/>
      <c r="N114" s="72"/>
      <c r="O114" s="343"/>
    </row>
    <row r="115" spans="1:17" ht="16.5" customHeight="1" thickTop="1" thickBot="1">
      <c r="B115" s="327">
        <f t="shared" si="11"/>
        <v>94</v>
      </c>
      <c r="C115" s="334" t="s">
        <v>154</v>
      </c>
      <c r="D115" s="344" t="s">
        <v>36</v>
      </c>
      <c r="E115" s="330">
        <v>40725</v>
      </c>
      <c r="F115" s="345">
        <v>385506</v>
      </c>
      <c r="G115" s="346">
        <v>0.60499999999999998</v>
      </c>
      <c r="H115" s="332">
        <v>89.378</v>
      </c>
      <c r="I115" s="332">
        <v>74.713999999999999</v>
      </c>
      <c r="J115" s="332">
        <v>74.91</v>
      </c>
      <c r="K115" s="13"/>
      <c r="L115" s="13"/>
      <c r="M115" s="14"/>
      <c r="N115" s="13"/>
      <c r="O115" s="343"/>
    </row>
    <row r="116" spans="1:17" ht="16.5" customHeight="1" thickTop="1" thickBot="1">
      <c r="A116" s="3" t="s">
        <v>82</v>
      </c>
      <c r="B116" s="327">
        <f t="shared" si="11"/>
        <v>95</v>
      </c>
      <c r="C116" s="334" t="s">
        <v>155</v>
      </c>
      <c r="D116" s="344" t="s">
        <v>36</v>
      </c>
      <c r="E116" s="347">
        <v>40725</v>
      </c>
      <c r="F116" s="345">
        <v>134169</v>
      </c>
      <c r="G116" s="348">
        <v>0.59899999999999998</v>
      </c>
      <c r="H116" s="341">
        <v>93.397000000000006</v>
      </c>
      <c r="I116" s="341">
        <v>74.433999999999997</v>
      </c>
      <c r="J116" s="341">
        <v>74.674999999999997</v>
      </c>
      <c r="K116" s="13"/>
      <c r="L116" s="13"/>
      <c r="M116" s="14"/>
      <c r="N116" s="13"/>
      <c r="O116" s="343"/>
    </row>
    <row r="117" spans="1:17" s="68" customFormat="1" ht="16.5" customHeight="1" thickTop="1" thickBot="1">
      <c r="B117" s="327">
        <f t="shared" si="11"/>
        <v>96</v>
      </c>
      <c r="C117" s="349" t="s">
        <v>156</v>
      </c>
      <c r="D117" s="350" t="s">
        <v>38</v>
      </c>
      <c r="E117" s="351">
        <v>40910</v>
      </c>
      <c r="F117" s="248">
        <v>43980</v>
      </c>
      <c r="G117" s="352">
        <v>3.9009999999999998</v>
      </c>
      <c r="H117" s="341">
        <v>98.085999999999999</v>
      </c>
      <c r="I117" s="341">
        <v>99.206999999999994</v>
      </c>
      <c r="J117" s="341">
        <v>99.085999999999999</v>
      </c>
      <c r="K117" s="353"/>
      <c r="L117" s="354"/>
      <c r="M117" s="353"/>
      <c r="N117" s="355"/>
      <c r="O117" s="342"/>
    </row>
    <row r="118" spans="1:17" ht="16.5" customHeight="1" thickTop="1" thickBot="1">
      <c r="B118" s="327">
        <f t="shared" si="11"/>
        <v>97</v>
      </c>
      <c r="C118" s="334" t="s">
        <v>157</v>
      </c>
      <c r="D118" s="329" t="s">
        <v>14</v>
      </c>
      <c r="E118" s="330">
        <v>41904</v>
      </c>
      <c r="F118" s="345">
        <v>43929</v>
      </c>
      <c r="G118" s="346">
        <v>1.83</v>
      </c>
      <c r="H118" s="332">
        <v>98.741</v>
      </c>
      <c r="I118" s="332">
        <v>86.465999999999994</v>
      </c>
      <c r="J118" s="332">
        <v>86.277000000000001</v>
      </c>
      <c r="K118" s="13"/>
      <c r="L118" s="13"/>
      <c r="M118" s="14"/>
      <c r="N118" s="13"/>
    </row>
    <row r="119" spans="1:17" s="68" customFormat="1" ht="16.5" customHeight="1" thickTop="1">
      <c r="B119" s="327">
        <f t="shared" si="11"/>
        <v>98</v>
      </c>
      <c r="C119" s="349" t="s">
        <v>158</v>
      </c>
      <c r="D119" s="350" t="s">
        <v>34</v>
      </c>
      <c r="E119" s="356">
        <v>42741</v>
      </c>
      <c r="F119" s="248" t="s">
        <v>51</v>
      </c>
      <c r="G119" s="352" t="s">
        <v>51</v>
      </c>
      <c r="H119" s="341">
        <v>9.984</v>
      </c>
      <c r="I119" s="332">
        <v>9.8810000000000002</v>
      </c>
      <c r="J119" s="332">
        <v>9.8279999999999994</v>
      </c>
      <c r="K119" s="353"/>
      <c r="L119" s="354"/>
      <c r="M119" s="353"/>
      <c r="N119" s="355"/>
      <c r="Q119" s="342"/>
    </row>
    <row r="120" spans="1:17" ht="16.5" customHeight="1" thickBot="1">
      <c r="B120" s="327">
        <f t="shared" si="11"/>
        <v>99</v>
      </c>
      <c r="C120" s="357" t="s">
        <v>159</v>
      </c>
      <c r="D120" s="269" t="s">
        <v>26</v>
      </c>
      <c r="E120" s="183">
        <v>43087</v>
      </c>
      <c r="F120" s="358">
        <v>43878</v>
      </c>
      <c r="G120" s="359">
        <v>2.1669999999999998</v>
      </c>
      <c r="H120" s="332">
        <v>96.138999999999996</v>
      </c>
      <c r="I120" s="332">
        <v>92.688999999999993</v>
      </c>
      <c r="J120" s="332">
        <v>92.412999999999997</v>
      </c>
      <c r="K120" s="360"/>
      <c r="L120" s="361"/>
      <c r="M120" s="362"/>
      <c r="N120" s="361"/>
    </row>
    <row r="121" spans="1:17" ht="16.5" customHeight="1" thickBot="1">
      <c r="B121" s="363">
        <f t="shared" si="11"/>
        <v>100</v>
      </c>
      <c r="C121" s="364" t="s">
        <v>160</v>
      </c>
      <c r="D121" s="365" t="s">
        <v>12</v>
      </c>
      <c r="E121" s="282">
        <v>39097</v>
      </c>
      <c r="F121" s="366">
        <v>43942</v>
      </c>
      <c r="G121" s="367">
        <v>3.51</v>
      </c>
      <c r="H121" s="368">
        <v>153.40600000000001</v>
      </c>
      <c r="I121" s="368">
        <v>137.42400000000001</v>
      </c>
      <c r="J121" s="368">
        <v>137.41</v>
      </c>
      <c r="K121" s="360"/>
      <c r="L121" s="361"/>
      <c r="M121" s="362"/>
      <c r="N121" s="361"/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6"/>
    </row>
    <row r="123" spans="1:17" ht="16.5" customHeight="1" thickTop="1" thickBot="1">
      <c r="B123" s="363">
        <f>+B121+1</f>
        <v>101</v>
      </c>
      <c r="C123" s="369" t="s">
        <v>162</v>
      </c>
      <c r="D123" s="329" t="s">
        <v>24</v>
      </c>
      <c r="E123" s="330">
        <v>40630</v>
      </c>
      <c r="F123" s="370">
        <v>43980</v>
      </c>
      <c r="G123" s="359">
        <v>1.325</v>
      </c>
      <c r="H123" s="371">
        <v>105.212</v>
      </c>
      <c r="I123" s="372">
        <v>98.200999999999993</v>
      </c>
      <c r="J123" s="372">
        <v>96.893000000000001</v>
      </c>
      <c r="K123" s="209" t="s">
        <v>86</v>
      </c>
      <c r="M123" s="194">
        <f>+(J123-I123)/I123</f>
        <v>-1.3319619963136759E-2</v>
      </c>
    </row>
    <row r="124" spans="1:17" s="1" customFormat="1" ht="16.5" customHeight="1" thickTop="1" thickBot="1">
      <c r="A124" s="3"/>
      <c r="B124" s="363">
        <f>B123+1</f>
        <v>102</v>
      </c>
      <c r="C124" s="373" t="s">
        <v>163</v>
      </c>
      <c r="D124" s="374" t="s">
        <v>164</v>
      </c>
      <c r="E124" s="375">
        <v>40543</v>
      </c>
      <c r="F124" s="370">
        <v>43980</v>
      </c>
      <c r="G124" s="376">
        <v>0.69499999999999995</v>
      </c>
      <c r="H124" s="341">
        <v>114.873</v>
      </c>
      <c r="I124" s="341">
        <v>114.31399999999999</v>
      </c>
      <c r="J124" s="341">
        <v>114.14400000000001</v>
      </c>
      <c r="K124" s="193" t="s">
        <v>76</v>
      </c>
      <c r="M124" s="194" t="e">
        <f>+(#REF!-I124)/I124</f>
        <v>#REF!</v>
      </c>
    </row>
    <row r="125" spans="1:17" s="1" customFormat="1" ht="16.5" customHeight="1" thickTop="1" thickBot="1">
      <c r="A125" s="3"/>
      <c r="B125" s="363">
        <f t="shared" ref="B125:B139" si="12">B124+1</f>
        <v>103</v>
      </c>
      <c r="C125" s="334" t="s">
        <v>165</v>
      </c>
      <c r="D125" s="377" t="s">
        <v>164</v>
      </c>
      <c r="E125" s="347">
        <v>40543</v>
      </c>
      <c r="F125" s="370">
        <v>43245</v>
      </c>
      <c r="G125" s="378">
        <v>0.83299999999999996</v>
      </c>
      <c r="H125" s="341">
        <v>120.72499999999999</v>
      </c>
      <c r="I125" s="341">
        <v>114.33199999999999</v>
      </c>
      <c r="J125" s="341">
        <v>114.252</v>
      </c>
      <c r="K125" s="193" t="s">
        <v>76</v>
      </c>
      <c r="M125" s="194">
        <f t="shared" ref="M125:M130" si="13">+(J125-I125)/I125</f>
        <v>-6.9971661477100284E-4</v>
      </c>
    </row>
    <row r="126" spans="1:17" s="1" customFormat="1" ht="17.25" customHeight="1" thickTop="1" thickBot="1">
      <c r="A126" s="3"/>
      <c r="B126" s="363">
        <f t="shared" si="12"/>
        <v>104</v>
      </c>
      <c r="C126" s="379" t="s">
        <v>166</v>
      </c>
      <c r="D126" s="329" t="s">
        <v>20</v>
      </c>
      <c r="E126" s="347">
        <v>38671</v>
      </c>
      <c r="F126" s="370">
        <v>43969</v>
      </c>
      <c r="G126" s="376">
        <v>4.0919999999999996</v>
      </c>
      <c r="H126" s="380">
        <v>191.57300000000001</v>
      </c>
      <c r="I126" s="380">
        <v>186.78200000000001</v>
      </c>
      <c r="J126" s="380">
        <v>187.47499999999999</v>
      </c>
      <c r="K126" s="197" t="s">
        <v>78</v>
      </c>
      <c r="M126" s="194">
        <f t="shared" si="13"/>
        <v>3.7102076217193497E-3</v>
      </c>
    </row>
    <row r="127" spans="1:17" s="1" customFormat="1" ht="16.5" customHeight="1" thickTop="1" thickBot="1">
      <c r="A127" s="3"/>
      <c r="B127" s="363">
        <f t="shared" si="12"/>
        <v>105</v>
      </c>
      <c r="C127" s="379" t="s">
        <v>167</v>
      </c>
      <c r="D127" s="329" t="s">
        <v>20</v>
      </c>
      <c r="E127" s="347">
        <v>38671</v>
      </c>
      <c r="F127" s="370">
        <v>43969</v>
      </c>
      <c r="G127" s="381">
        <v>3.5430000000000001</v>
      </c>
      <c r="H127" s="341">
        <v>179.797</v>
      </c>
      <c r="I127" s="382">
        <v>170.72</v>
      </c>
      <c r="J127" s="382">
        <v>170.964</v>
      </c>
      <c r="K127" s="72" t="s">
        <v>78</v>
      </c>
      <c r="L127" s="13"/>
      <c r="M127" s="14">
        <f t="shared" si="13"/>
        <v>1.4292408622305517E-3</v>
      </c>
      <c r="N127" s="13"/>
    </row>
    <row r="128" spans="1:17" s="1" customFormat="1" ht="16.5" customHeight="1" thickTop="1" thickBot="1">
      <c r="A128" s="3"/>
      <c r="B128" s="363">
        <f t="shared" si="12"/>
        <v>106</v>
      </c>
      <c r="C128" s="328" t="s">
        <v>168</v>
      </c>
      <c r="D128" s="329" t="s">
        <v>20</v>
      </c>
      <c r="E128" s="347">
        <v>38671</v>
      </c>
      <c r="F128" s="370">
        <v>43969</v>
      </c>
      <c r="G128" s="381">
        <v>4.3760000000000003</v>
      </c>
      <c r="H128" s="341">
        <v>161.03800000000001</v>
      </c>
      <c r="I128" s="372">
        <v>166.55</v>
      </c>
      <c r="J128" s="372">
        <v>167.05199999999999</v>
      </c>
      <c r="K128" s="72" t="s">
        <v>78</v>
      </c>
      <c r="L128" s="13"/>
      <c r="M128" s="14">
        <f t="shared" si="13"/>
        <v>3.0141098769137262E-3</v>
      </c>
      <c r="N128" s="13"/>
    </row>
    <row r="129" spans="1:14" s="1" customFormat="1" ht="16.5" customHeight="1" thickTop="1" thickBot="1">
      <c r="A129" s="3"/>
      <c r="B129" s="363">
        <f t="shared" si="12"/>
        <v>107</v>
      </c>
      <c r="C129" s="334" t="s">
        <v>169</v>
      </c>
      <c r="D129" s="329" t="s">
        <v>20</v>
      </c>
      <c r="E129" s="347">
        <v>40014</v>
      </c>
      <c r="F129" s="370">
        <v>43969</v>
      </c>
      <c r="G129" s="383">
        <v>0.21299999999999999</v>
      </c>
      <c r="H129" s="341">
        <v>23.16</v>
      </c>
      <c r="I129" s="372">
        <v>23.523</v>
      </c>
      <c r="J129" s="372">
        <v>23.515000000000001</v>
      </c>
      <c r="K129" s="197" t="s">
        <v>78</v>
      </c>
      <c r="M129" s="194">
        <f t="shared" si="13"/>
        <v>-3.4009267525396929E-4</v>
      </c>
    </row>
    <row r="130" spans="1:14" s="1" customFormat="1" ht="16.5" customHeight="1" thickTop="1" thickBot="1">
      <c r="A130" s="3"/>
      <c r="B130" s="363">
        <f t="shared" si="12"/>
        <v>108</v>
      </c>
      <c r="C130" s="334" t="s">
        <v>170</v>
      </c>
      <c r="D130" s="329" t="s">
        <v>20</v>
      </c>
      <c r="E130" s="347">
        <v>40455</v>
      </c>
      <c r="F130" s="384" t="s">
        <v>171</v>
      </c>
      <c r="G130" s="383" t="s">
        <v>171</v>
      </c>
      <c r="H130" s="341">
        <v>144.94499999999999</v>
      </c>
      <c r="I130" s="372">
        <v>139.08500000000001</v>
      </c>
      <c r="J130" s="372">
        <v>138.864</v>
      </c>
      <c r="K130" s="197" t="s">
        <v>78</v>
      </c>
      <c r="M130" s="194">
        <f t="shared" si="13"/>
        <v>-1.588956393572302E-3</v>
      </c>
    </row>
    <row r="131" spans="1:14" s="1" customFormat="1" ht="16.5" customHeight="1" thickTop="1" thickBot="1">
      <c r="A131" s="3"/>
      <c r="B131" s="363">
        <f t="shared" si="12"/>
        <v>109</v>
      </c>
      <c r="C131" s="334" t="s">
        <v>172</v>
      </c>
      <c r="D131" s="329" t="s">
        <v>173</v>
      </c>
      <c r="E131" s="347">
        <v>40240</v>
      </c>
      <c r="F131" s="345">
        <v>43978</v>
      </c>
      <c r="G131" s="348">
        <v>0.58299999999999996</v>
      </c>
      <c r="H131" s="385">
        <v>138.62299999999999</v>
      </c>
      <c r="I131" s="385">
        <v>141.74100000000001</v>
      </c>
      <c r="J131" s="385">
        <v>141.476</v>
      </c>
      <c r="K131" s="209" t="s">
        <v>86</v>
      </c>
      <c r="M131" s="194" t="e">
        <f>+(I131-#REF!)/#REF!</f>
        <v>#REF!</v>
      </c>
    </row>
    <row r="132" spans="1:14" s="1" customFormat="1" ht="16.5" customHeight="1" thickTop="1" thickBot="1">
      <c r="A132" s="3"/>
      <c r="B132" s="363">
        <f t="shared" si="12"/>
        <v>110</v>
      </c>
      <c r="C132" s="349" t="s">
        <v>174</v>
      </c>
      <c r="D132" s="350" t="s">
        <v>38</v>
      </c>
      <c r="E132" s="386">
        <v>40147</v>
      </c>
      <c r="F132" s="387">
        <v>43613</v>
      </c>
      <c r="G132" s="352">
        <v>80.346000000000004</v>
      </c>
      <c r="H132" s="388" t="s">
        <v>59</v>
      </c>
      <c r="I132" s="389" t="s">
        <v>59</v>
      </c>
      <c r="J132" s="389" t="s">
        <v>59</v>
      </c>
      <c r="K132" s="390" t="s">
        <v>78</v>
      </c>
      <c r="L132" s="391"/>
      <c r="M132" s="392" t="e">
        <f t="shared" ref="M132:M136" si="14">+(J132-I132)/I132</f>
        <v>#VALUE!</v>
      </c>
      <c r="N132" s="391"/>
    </row>
    <row r="133" spans="1:14" s="1" customFormat="1" ht="16.5" customHeight="1" thickTop="1">
      <c r="A133" s="3"/>
      <c r="B133" s="363">
        <f t="shared" si="12"/>
        <v>111</v>
      </c>
      <c r="C133" s="393" t="s">
        <v>175</v>
      </c>
      <c r="D133" s="394" t="s">
        <v>71</v>
      </c>
      <c r="E133" s="395">
        <v>42170</v>
      </c>
      <c r="F133" s="370">
        <v>43970</v>
      </c>
      <c r="G133" s="396">
        <v>34.146000000000001</v>
      </c>
      <c r="H133" s="385">
        <v>1037.52</v>
      </c>
      <c r="I133" s="397" t="s">
        <v>59</v>
      </c>
      <c r="J133" s="397" t="s">
        <v>59</v>
      </c>
      <c r="K133" s="197"/>
      <c r="M133" s="211" t="e">
        <f t="shared" si="14"/>
        <v>#VALUE!</v>
      </c>
    </row>
    <row r="134" spans="1:14" s="1" customFormat="1" ht="16.5" customHeight="1">
      <c r="A134" s="3"/>
      <c r="B134" s="363">
        <f t="shared" si="12"/>
        <v>112</v>
      </c>
      <c r="C134" s="398" t="s">
        <v>176</v>
      </c>
      <c r="D134" s="394" t="s">
        <v>10</v>
      </c>
      <c r="E134" s="351">
        <v>42352</v>
      </c>
      <c r="F134" s="370">
        <v>43980</v>
      </c>
      <c r="G134" s="396">
        <v>202.36799999999999</v>
      </c>
      <c r="H134" s="341">
        <v>5860.99</v>
      </c>
      <c r="I134" s="341">
        <v>5370.1989999999996</v>
      </c>
      <c r="J134" s="341">
        <v>5352.5820000000003</v>
      </c>
      <c r="K134" s="197"/>
      <c r="M134" s="211">
        <f t="shared" si="14"/>
        <v>-3.280511578807281E-3</v>
      </c>
    </row>
    <row r="135" spans="1:14" s="1" customFormat="1" ht="18" customHeight="1">
      <c r="A135" s="3"/>
      <c r="B135" s="363">
        <f t="shared" si="12"/>
        <v>113</v>
      </c>
      <c r="C135" s="399" t="s">
        <v>177</v>
      </c>
      <c r="D135" s="400" t="s">
        <v>34</v>
      </c>
      <c r="E135" s="401">
        <v>42580</v>
      </c>
      <c r="F135" s="402">
        <v>43979</v>
      </c>
      <c r="G135" s="348">
        <v>99.012</v>
      </c>
      <c r="H135" s="341">
        <v>5281.1189999999997</v>
      </c>
      <c r="I135" s="403">
        <v>5399.2219999999998</v>
      </c>
      <c r="J135" s="403">
        <v>5383.5079999999998</v>
      </c>
      <c r="K135" s="404"/>
      <c r="L135" s="405"/>
      <c r="M135" s="406">
        <f t="shared" si="14"/>
        <v>-2.9104193159681046E-3</v>
      </c>
      <c r="N135" s="405"/>
    </row>
    <row r="136" spans="1:14" s="1" customFormat="1" ht="16.5" customHeight="1">
      <c r="A136" s="3"/>
      <c r="B136" s="363">
        <f t="shared" si="12"/>
        <v>114</v>
      </c>
      <c r="C136" s="407" t="s">
        <v>178</v>
      </c>
      <c r="D136" s="26" t="s">
        <v>24</v>
      </c>
      <c r="E136" s="408">
        <v>42920</v>
      </c>
      <c r="F136" s="409">
        <v>43980</v>
      </c>
      <c r="G136" s="359">
        <v>3.2690000000000001</v>
      </c>
      <c r="H136" s="341">
        <v>90.736999999999995</v>
      </c>
      <c r="I136" s="372">
        <v>86.194000000000003</v>
      </c>
      <c r="J136" s="372">
        <v>85.293000000000006</v>
      </c>
      <c r="K136" s="410"/>
      <c r="L136" s="411"/>
      <c r="M136" s="412">
        <f t="shared" si="14"/>
        <v>-1.0453163793303435E-2</v>
      </c>
      <c r="N136" s="411"/>
    </row>
    <row r="137" spans="1:14" s="1" customFormat="1" ht="16.5" customHeight="1">
      <c r="A137" s="3"/>
      <c r="B137" s="363">
        <f t="shared" si="12"/>
        <v>115</v>
      </c>
      <c r="C137" s="407" t="s">
        <v>179</v>
      </c>
      <c r="D137" s="394" t="s">
        <v>10</v>
      </c>
      <c r="E137" s="413">
        <v>43416</v>
      </c>
      <c r="F137" s="248">
        <v>43980</v>
      </c>
      <c r="G137" s="250">
        <v>246.76900000000001</v>
      </c>
      <c r="H137" s="414">
        <v>5065.7830000000004</v>
      </c>
      <c r="I137" s="415">
        <v>4540.098</v>
      </c>
      <c r="J137" s="415">
        <v>4517.9610000000002</v>
      </c>
      <c r="K137" s="416"/>
      <c r="L137" s="417"/>
      <c r="M137" s="418">
        <f>+(J137-I137)/I137</f>
        <v>-4.8758859390259229E-3</v>
      </c>
      <c r="N137" s="417"/>
    </row>
    <row r="138" spans="1:14" s="1" customFormat="1" ht="16.5" customHeight="1" thickBot="1">
      <c r="A138" s="3"/>
      <c r="B138" s="327">
        <f t="shared" si="12"/>
        <v>116</v>
      </c>
      <c r="C138" s="398" t="s">
        <v>180</v>
      </c>
      <c r="D138" s="394" t="s">
        <v>121</v>
      </c>
      <c r="E138" s="408">
        <v>43507</v>
      </c>
      <c r="F138" s="345">
        <v>43949</v>
      </c>
      <c r="G138" s="250">
        <v>0.14299999999999999</v>
      </c>
      <c r="H138" s="341">
        <v>9.9469999999999992</v>
      </c>
      <c r="I138" s="372">
        <v>10.034000000000001</v>
      </c>
      <c r="J138" s="372">
        <v>10.037000000000001</v>
      </c>
      <c r="K138" s="410"/>
      <c r="L138" s="411"/>
      <c r="M138" s="412">
        <f>+(J138-I138)/I138</f>
        <v>2.9898345624876555E-4</v>
      </c>
      <c r="N138" s="411"/>
    </row>
    <row r="139" spans="1:14" s="1" customFormat="1" ht="16.5" customHeight="1" thickTop="1" thickBot="1">
      <c r="A139" s="3"/>
      <c r="B139" s="363">
        <f t="shared" si="12"/>
        <v>117</v>
      </c>
      <c r="C139" s="419" t="s">
        <v>181</v>
      </c>
      <c r="D139" s="420" t="s">
        <v>40</v>
      </c>
      <c r="E139" s="421">
        <v>39748</v>
      </c>
      <c r="F139" s="248">
        <v>43980</v>
      </c>
      <c r="G139" s="422">
        <v>9.2159999999999993</v>
      </c>
      <c r="H139" s="257">
        <v>165.77</v>
      </c>
      <c r="I139" s="332">
        <v>163.352</v>
      </c>
      <c r="J139" s="332">
        <v>163.29499999999999</v>
      </c>
      <c r="K139" s="197" t="s">
        <v>78</v>
      </c>
      <c r="M139" s="194" t="e">
        <f>+(#REF!-#REF!)/#REF!</f>
        <v>#REF!</v>
      </c>
    </row>
    <row r="140" spans="1:14" s="1" customFormat="1" ht="13.5" customHeight="1" thickTop="1" thickBot="1">
      <c r="A140" s="3"/>
      <c r="B140" s="454" t="s">
        <v>182</v>
      </c>
      <c r="C140" s="455"/>
      <c r="D140" s="455"/>
      <c r="E140" s="455"/>
      <c r="F140" s="455"/>
      <c r="G140" s="455"/>
      <c r="H140" s="455"/>
      <c r="I140" s="455"/>
      <c r="J140" s="456"/>
      <c r="K140" s="132"/>
      <c r="L140" s="132"/>
      <c r="M140" s="186"/>
      <c r="N140" s="132"/>
    </row>
    <row r="141" spans="1:14" s="1" customFormat="1" ht="16.5" customHeight="1" thickTop="1" thickBot="1">
      <c r="A141" s="3"/>
      <c r="B141" s="423">
        <v>119</v>
      </c>
      <c r="C141" s="424" t="s">
        <v>183</v>
      </c>
      <c r="D141" s="304" t="s">
        <v>16</v>
      </c>
      <c r="E141" s="425">
        <v>42024</v>
      </c>
      <c r="F141" s="426">
        <v>43980</v>
      </c>
      <c r="G141" s="427">
        <v>4.702</v>
      </c>
      <c r="H141" s="428">
        <v>120.893</v>
      </c>
      <c r="I141" s="428">
        <v>124.28700000000001</v>
      </c>
      <c r="J141" s="428">
        <v>123.926</v>
      </c>
      <c r="K141" s="245"/>
      <c r="L141" s="5"/>
      <c r="M141" s="429"/>
      <c r="N141" s="5"/>
    </row>
    <row r="142" spans="1:14" s="1" customFormat="1" ht="16.5" customHeight="1" thickTop="1" thickBot="1">
      <c r="A142" s="3"/>
      <c r="B142" s="449" t="s">
        <v>184</v>
      </c>
      <c r="C142" s="450"/>
      <c r="D142" s="450"/>
      <c r="E142" s="450"/>
      <c r="F142" s="450"/>
      <c r="G142" s="450"/>
      <c r="H142" s="450"/>
      <c r="I142" s="450"/>
      <c r="J142" s="451"/>
      <c r="M142" s="186"/>
    </row>
    <row r="143" spans="1:14" s="1" customFormat="1" ht="16.5" customHeight="1" thickTop="1" thickBot="1">
      <c r="A143" s="3"/>
      <c r="B143" s="430">
        <v>120</v>
      </c>
      <c r="C143" s="431" t="s">
        <v>185</v>
      </c>
      <c r="D143" s="228" t="s">
        <v>12</v>
      </c>
      <c r="E143" s="282">
        <v>42506</v>
      </c>
      <c r="F143" s="432">
        <v>43941</v>
      </c>
      <c r="G143" s="433">
        <v>293.48700000000002</v>
      </c>
      <c r="H143" s="434">
        <v>11311.257</v>
      </c>
      <c r="I143" s="428">
        <v>10371.039000000001</v>
      </c>
      <c r="J143" s="428">
        <v>10348.922</v>
      </c>
      <c r="K143" s="197" t="s">
        <v>78</v>
      </c>
      <c r="M143" s="194">
        <f>+(J143-I143)/I143</f>
        <v>-2.1325732166275905E-3</v>
      </c>
    </row>
    <row r="144" spans="1:14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186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187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36" t="s">
        <v>188</v>
      </c>
      <c r="C147" s="437"/>
      <c r="D147" s="437"/>
      <c r="E147" s="438"/>
      <c r="F147" s="438"/>
      <c r="G147" s="438"/>
      <c r="H147" s="439"/>
      <c r="I147" s="439"/>
      <c r="J147" s="441" t="s">
        <v>189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189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189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1"/>
      <c r="I512" s="411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1"/>
      <c r="I513" s="411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1"/>
      <c r="I514" s="411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1"/>
      <c r="I515" s="411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1"/>
      <c r="I516" s="411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1"/>
      <c r="I517" s="411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1"/>
      <c r="I518" s="411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1"/>
      <c r="I519" s="411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1"/>
      <c r="I520" s="411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1"/>
      <c r="I521" s="411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1"/>
      <c r="I522" s="411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1"/>
      <c r="I523" s="411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1"/>
      <c r="I524" s="411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1"/>
      <c r="I525" s="411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1"/>
      <c r="I526" s="411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1"/>
      <c r="I527" s="411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1"/>
      <c r="I528" s="411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1"/>
      <c r="I529" s="411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1"/>
      <c r="I530" s="411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1"/>
      <c r="I531" s="411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1"/>
      <c r="I532" s="411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1"/>
      <c r="I533" s="411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1"/>
      <c r="I534" s="411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1"/>
      <c r="I535" s="411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1"/>
      <c r="I536" s="411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1"/>
      <c r="I537" s="411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1"/>
      <c r="I538" s="411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1"/>
      <c r="I539" s="411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1"/>
      <c r="I540" s="411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1"/>
      <c r="I541" s="411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1"/>
      <c r="I542" s="411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1"/>
      <c r="I543" s="411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1"/>
      <c r="I544" s="411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1"/>
      <c r="I545" s="411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1"/>
      <c r="I546" s="411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1"/>
      <c r="I547" s="411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1"/>
      <c r="I548" s="411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1"/>
      <c r="I549" s="411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1"/>
      <c r="I550" s="411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1"/>
      <c r="I551" s="411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1"/>
      <c r="I552" s="411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1"/>
      <c r="I553" s="411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1"/>
      <c r="I554" s="411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1"/>
      <c r="I555" s="411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1"/>
      <c r="I556" s="411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1"/>
      <c r="I557" s="411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1"/>
      <c r="I558" s="411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189</v>
      </c>
      <c r="J596" s="441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30-10-2020</vt:lpstr>
      <vt:lpstr>'30-10-2020'!Zone_d_impression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BENNOURI Faten</cp:lastModifiedBy>
  <dcterms:created xsi:type="dcterms:W3CDTF">2020-10-30T10:53:37Z</dcterms:created>
  <dcterms:modified xsi:type="dcterms:W3CDTF">2020-11-03T15:39:37Z</dcterms:modified>
</cp:coreProperties>
</file>