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0-08-2020 " sheetId="1" r:id="rId1"/>
  </sheets>
  <definedNames>
    <definedName name="_xlnm._FilterDatabase" localSheetId="0" hidden="1">'10-08-2020 '!$D$1:$D$596</definedName>
    <definedName name="_xlnm.Print_Area" localSheetId="0">'10-08-2020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<sst xmlns="http://schemas.openxmlformats.org/spreadsheetml/2006/main" count="315" uniqueCount="189">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</sst>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topLeftCell="A124" zoomScaleSheetLayoutView="100" workbookViewId="0">
      <selection activeCell="T11" sqref="T11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194.953</v>
      </c>
      <c r="J6" s="12">
        <v>195.02600000000001</v>
      </c>
      <c r="K6" s="13"/>
      <c r="L6" s="13"/>
      <c r="M6" s="14"/>
      <c r="N6" s="13"/>
      <c r="O6" s="15">
        <f>+(J6-I6)/I6</f>
        <v>3.7444922622379497E-4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133.09100000000001</v>
      </c>
      <c r="J7" s="23">
        <v>133.14099999999999</v>
      </c>
      <c r="K7" s="13"/>
      <c r="L7" s="13"/>
      <c r="M7" s="14"/>
      <c r="N7" s="13"/>
      <c r="O7" s="15">
        <f t="shared" ref="O7:O70" si="0">+(J7-I7)/I7</f>
        <v>3.7568280349522463E-4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111.842</v>
      </c>
      <c r="J8" s="23">
        <v>111.88200000000001</v>
      </c>
      <c r="K8" s="13"/>
      <c r="L8" s="13"/>
      <c r="M8" s="14"/>
      <c r="N8" s="13"/>
      <c r="O8" s="15">
        <f t="shared" si="0"/>
        <v>3.5764739543289866E-4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118.72</v>
      </c>
      <c r="J9" s="23">
        <v>118.77200000000001</v>
      </c>
      <c r="K9" s="13"/>
      <c r="L9" s="13"/>
      <c r="M9" s="14"/>
      <c r="N9" s="13"/>
      <c r="O9" s="15">
        <f t="shared" si="0"/>
        <v>4.3800539083563604E-4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116.566</v>
      </c>
      <c r="J10" s="23">
        <v>116.61199999999999</v>
      </c>
      <c r="K10" s="13"/>
      <c r="L10" s="13"/>
      <c r="M10" s="14"/>
      <c r="N10" s="13"/>
      <c r="O10" s="15">
        <f t="shared" si="0"/>
        <v>3.946262203386259E-4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113.628</v>
      </c>
      <c r="J11" s="40">
        <v>113.68600000000001</v>
      </c>
      <c r="K11" s="13"/>
      <c r="L11" s="13"/>
      <c r="M11" s="14"/>
      <c r="N11" s="13"/>
      <c r="O11" s="15">
        <f t="shared" si="0"/>
        <v>5.1043756820508095E-4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112.48</v>
      </c>
      <c r="J12" s="23">
        <v>112.518</v>
      </c>
      <c r="K12" s="13"/>
      <c r="L12" s="14"/>
      <c r="M12" s="13"/>
      <c r="N12" s="43"/>
      <c r="O12" s="15">
        <f t="shared" si="0"/>
        <v>3.3783783783780853E-4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45.98</v>
      </c>
      <c r="J13" s="48">
        <v>45.994</v>
      </c>
      <c r="K13" s="13"/>
      <c r="L13" s="13"/>
      <c r="M13" s="14"/>
      <c r="N13" s="13"/>
      <c r="O13" s="15">
        <f t="shared" si="0"/>
        <v>3.0448020878649193E-4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32.445999999999998</v>
      </c>
      <c r="J14" s="48">
        <v>32.457000000000001</v>
      </c>
      <c r="K14" s="13"/>
      <c r="L14" s="13"/>
      <c r="M14" s="14"/>
      <c r="N14" s="13"/>
      <c r="O14" s="15">
        <f t="shared" si="0"/>
        <v>3.3902484127481928E-4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109.789</v>
      </c>
      <c r="J15" s="48">
        <v>109.842</v>
      </c>
      <c r="K15" s="13"/>
      <c r="L15" s="14"/>
      <c r="M15" s="13"/>
      <c r="N15" s="57"/>
      <c r="O15" s="15">
        <f t="shared" si="0"/>
        <v>4.8274417291347283E-4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17.190000000000001</v>
      </c>
      <c r="J17" s="65">
        <v>17.196000000000002</v>
      </c>
      <c r="K17" s="13"/>
      <c r="L17" s="13"/>
      <c r="M17" s="14"/>
      <c r="N17" s="13"/>
      <c r="O17" s="15">
        <f t="shared" si="0"/>
        <v>3.4904013961606904E-4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124.21599999999999</v>
      </c>
      <c r="J18" s="48">
        <v>124.256</v>
      </c>
      <c r="K18" s="13"/>
      <c r="L18" s="13"/>
      <c r="M18" s="14"/>
      <c r="N18" s="13"/>
      <c r="O18" s="15">
        <f t="shared" si="0"/>
        <v>3.2201970760615585E-4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116.02500000000001</v>
      </c>
      <c r="J20" s="82">
        <v>116.078</v>
      </c>
      <c r="K20" s="13"/>
      <c r="L20" s="13"/>
      <c r="M20" s="14"/>
      <c r="N20" s="13"/>
      <c r="O20" s="15">
        <f t="shared" si="0"/>
        <v>4.5679810385690383E-4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11.364000000000001</v>
      </c>
      <c r="J21" s="89">
        <v>11.368</v>
      </c>
      <c r="K21" s="90"/>
      <c r="L21" s="91"/>
      <c r="M21" s="90"/>
      <c r="N21" s="92"/>
      <c r="O21" s="15">
        <f t="shared" si="0"/>
        <v>3.519887363603977E-4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163.10400000000001</v>
      </c>
      <c r="J22" s="48">
        <v>163.16900000000001</v>
      </c>
      <c r="O22" s="15">
        <f t="shared" si="0"/>
        <v>3.9851873651165954E-4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11.365</v>
      </c>
      <c r="J23" s="104">
        <v>11.37</v>
      </c>
      <c r="K23" s="13"/>
      <c r="L23" s="13"/>
      <c r="M23" s="14"/>
      <c r="N23" s="13"/>
      <c r="O23" s="15">
        <f t="shared" si="0"/>
        <v>4.3994720633515225E-4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1.8</v>
      </c>
      <c r="J25" s="109">
        <v>1.802</v>
      </c>
      <c r="K25" s="76" t="s">
        <v>46</v>
      </c>
      <c r="L25" s="13"/>
      <c r="M25" s="14">
        <f>+(J25-I25)/I25</f>
        <v>1.111111111111112E-3</v>
      </c>
      <c r="N25" s="13"/>
      <c r="O25" s="15">
        <f t="shared" si="0"/>
        <v>1.111111111111112E-3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62.338000000000001</v>
      </c>
      <c r="J27" s="89">
        <v>62.357999999999997</v>
      </c>
      <c r="K27" s="13"/>
      <c r="L27" s="13"/>
      <c r="M27" s="115"/>
      <c r="N27" s="13"/>
      <c r="O27" s="15">
        <f t="shared" si="0"/>
        <v>3.2083159549546055E-4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130.37</v>
      </c>
      <c r="J28" s="48">
        <v>130.31899999999999</v>
      </c>
      <c r="K28" s="13"/>
      <c r="L28" s="13"/>
      <c r="M28" s="14"/>
      <c r="N28" s="13"/>
      <c r="O28" s="15">
        <f t="shared" si="0"/>
        <v>-3.9119429316572941E-4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106.768</v>
      </c>
      <c r="J29" s="126">
        <v>106.419</v>
      </c>
      <c r="K29" s="13"/>
      <c r="L29" s="13"/>
      <c r="M29" s="14"/>
      <c r="N29" s="13"/>
      <c r="O29" s="15">
        <f t="shared" si="0"/>
        <v>-3.2687696688146611E-3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103.502</v>
      </c>
      <c r="J30" s="132">
        <v>103.547</v>
      </c>
      <c r="K30" s="13"/>
      <c r="L30" s="13"/>
      <c r="M30" s="133"/>
      <c r="N30" s="13"/>
      <c r="O30" s="15">
        <f t="shared" si="0"/>
        <v>4.3477420726171194E-4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131.749</v>
      </c>
      <c r="J32" s="65">
        <v>131.38300000000001</v>
      </c>
      <c r="K32" s="13"/>
      <c r="L32" s="13"/>
      <c r="M32" s="14"/>
      <c r="N32" s="13"/>
      <c r="O32" s="15">
        <f t="shared" si="0"/>
        <v>-2.7780097002632694E-3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505.46499999999997</v>
      </c>
      <c r="J33" s="48">
        <v>504.536</v>
      </c>
      <c r="K33" s="13"/>
      <c r="L33" s="13"/>
      <c r="M33" s="14"/>
      <c r="N33" s="13"/>
      <c r="O33" s="15">
        <f t="shared" si="0"/>
        <v>-1.8379116259285484E-3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124.607</v>
      </c>
      <c r="J34" s="48">
        <v>123.973</v>
      </c>
      <c r="K34" s="13"/>
      <c r="L34" s="13"/>
      <c r="M34" s="14"/>
      <c r="N34" s="13"/>
      <c r="O34" s="15">
        <f t="shared" si="0"/>
        <v>-5.087996661503771E-3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120.633</v>
      </c>
      <c r="J35" s="23">
        <v>120.65900000000001</v>
      </c>
      <c r="K35" s="13"/>
      <c r="L35" s="13"/>
      <c r="M35" s="14"/>
      <c r="N35" s="13"/>
      <c r="O35" s="15">
        <f t="shared" si="0"/>
        <v>2.1552974725001003E-4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125.50700000000001</v>
      </c>
      <c r="J36" s="23">
        <v>125.545</v>
      </c>
      <c r="K36" s="13"/>
      <c r="L36" s="13"/>
      <c r="M36" s="14"/>
      <c r="N36" s="13"/>
      <c r="O36" s="15">
        <f t="shared" si="0"/>
        <v>3.0277195694261436E-4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107.315</v>
      </c>
      <c r="J37" s="23">
        <v>107.34699999999999</v>
      </c>
      <c r="K37" s="13"/>
      <c r="L37" s="13"/>
      <c r="M37" s="14"/>
      <c r="N37" s="13"/>
      <c r="O37" s="15">
        <f t="shared" si="0"/>
        <v>2.9818757862364514E-4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98.611000000000004</v>
      </c>
      <c r="J38" s="23">
        <v>98.222999999999999</v>
      </c>
      <c r="K38" s="13"/>
      <c r="L38" s="13"/>
      <c r="M38" s="14"/>
      <c r="N38" s="13"/>
      <c r="O38" s="15">
        <f t="shared" si="0"/>
        <v>-3.9346523207350621E-3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166.304</v>
      </c>
      <c r="J39" s="23">
        <v>165.929</v>
      </c>
      <c r="K39" s="13"/>
      <c r="L39" s="13"/>
      <c r="M39" s="14"/>
      <c r="N39" s="13"/>
      <c r="O39" s="15">
        <f t="shared" si="0"/>
        <v>-2.2549066769289973E-3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91.554000000000002</v>
      </c>
      <c r="J40" s="23">
        <v>91.873999999999995</v>
      </c>
      <c r="K40" s="13"/>
      <c r="L40" s="14"/>
      <c r="M40" s="13"/>
      <c r="N40" s="164"/>
      <c r="O40" s="15">
        <f t="shared" si="0"/>
        <v>3.4952050156191227E-3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120.54300000000001</v>
      </c>
      <c r="J41" s="48">
        <v>120.577</v>
      </c>
      <c r="K41" s="13"/>
      <c r="L41" s="14"/>
      <c r="M41" s="13"/>
      <c r="N41" s="57"/>
      <c r="O41" s="15">
        <f t="shared" si="0"/>
        <v>2.8205702529381061E-4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160.149</v>
      </c>
      <c r="J42" s="23">
        <v>159.614</v>
      </c>
      <c r="K42" s="13"/>
      <c r="L42" s="13"/>
      <c r="M42" s="14"/>
      <c r="N42" s="13"/>
      <c r="O42" s="15">
        <f t="shared" si="0"/>
        <v>-3.3406390299033813E-3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143.535</v>
      </c>
      <c r="J43" s="23">
        <v>142.85499999999999</v>
      </c>
      <c r="K43" s="13"/>
      <c r="L43" s="13"/>
      <c r="M43" s="14"/>
      <c r="N43" s="13"/>
      <c r="O43" s="15">
        <f t="shared" si="0"/>
        <v>-4.7375204653917636E-3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92.444000000000003</v>
      </c>
      <c r="J44" s="23">
        <v>92.600999999999999</v>
      </c>
      <c r="K44" s="13"/>
      <c r="L44" s="13"/>
      <c r="M44" s="14"/>
      <c r="N44" s="13"/>
      <c r="O44" s="15">
        <f t="shared" si="0"/>
        <v>1.6983254727185807E-3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21.084</v>
      </c>
      <c r="J45" s="181">
        <v>21.035</v>
      </c>
      <c r="K45" s="13"/>
      <c r="L45" s="14"/>
      <c r="M45" s="13"/>
      <c r="N45" s="57"/>
      <c r="O45" s="15">
        <f t="shared" si="0"/>
        <v>-2.3240371845949293E-3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89.001999999999995</v>
      </c>
      <c r="J46" s="181">
        <v>88.591999999999999</v>
      </c>
      <c r="K46" s="13"/>
      <c r="L46" s="14"/>
      <c r="M46" s="13"/>
      <c r="N46" s="57"/>
      <c r="O46" s="15">
        <f t="shared" si="0"/>
        <v>-4.6066380530774206E-3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2101.23</v>
      </c>
      <c r="J48" s="193">
        <v>2110.5219999999999</v>
      </c>
      <c r="K48" s="194" t="s">
        <v>76</v>
      </c>
      <c r="M48" s="195">
        <f t="shared" ref="M48" si="4">+(J48-I48)/I48</f>
        <v>4.4221717755790254E-3</v>
      </c>
      <c r="O48" s="15">
        <f t="shared" si="0"/>
        <v>4.4221717755790254E-3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121.16800000000001</v>
      </c>
      <c r="J49" s="23">
        <v>122.045</v>
      </c>
      <c r="K49" s="197" t="s">
        <v>78</v>
      </c>
      <c r="M49" s="195" t="e">
        <f>+(#REF!-#REF!)/#REF!</f>
        <v>#REF!</v>
      </c>
      <c r="O49" s="15">
        <f t="shared" si="0"/>
        <v>7.2378845899907177E-3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188.31800000000001</v>
      </c>
      <c r="J50" s="23">
        <v>192.21799999999999</v>
      </c>
      <c r="K50" s="197" t="s">
        <v>78</v>
      </c>
      <c r="M50" s="195" t="e">
        <f>+(#REF!-#REF!)/#REF!</f>
        <v>#REF!</v>
      </c>
      <c r="O50" s="15">
        <f t="shared" si="0"/>
        <v>2.0709650697224784E-2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16.538</v>
      </c>
      <c r="J51" s="23">
        <v>16.797999999999998</v>
      </c>
      <c r="K51" s="197" t="s">
        <v>78</v>
      </c>
      <c r="M51" s="195" t="e">
        <f>+(#REF!-#REF!)/#REF!</f>
        <v>#REF!</v>
      </c>
      <c r="O51" s="15">
        <f t="shared" si="0"/>
        <v>1.5721368968436209E-2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2.7389999999999999</v>
      </c>
      <c r="J52" s="89">
        <v>2.774</v>
      </c>
      <c r="K52" s="197"/>
      <c r="M52" s="195">
        <f t="shared" ref="M52:M53" si="6">+(J52-I52)/I52</f>
        <v>1.2778386272362229E-2</v>
      </c>
      <c r="O52" s="15">
        <f t="shared" si="0"/>
        <v>1.2778386272362229E-2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2.464</v>
      </c>
      <c r="J53" s="23">
        <v>2.4929999999999999</v>
      </c>
      <c r="K53" s="200" t="s">
        <v>46</v>
      </c>
      <c r="M53" s="195">
        <f t="shared" si="6"/>
        <v>1.1769480519480485E-2</v>
      </c>
      <c r="O53" s="15">
        <f t="shared" si="0"/>
        <v>1.1769480519480485E-2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65.787999999999997</v>
      </c>
      <c r="J54" s="206">
        <v>66.811999999999998</v>
      </c>
      <c r="K54" s="197" t="s">
        <v>78</v>
      </c>
      <c r="M54" s="195">
        <f>+(J54-I54)/I54</f>
        <v>1.5565148659329984E-2</v>
      </c>
      <c r="O54" s="15">
        <f t="shared" si="0"/>
        <v>1.5565148659329984E-2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1.1459999999999999</v>
      </c>
      <c r="J55" s="208">
        <v>1.167</v>
      </c>
      <c r="K55" s="209" t="s">
        <v>86</v>
      </c>
      <c r="M55" s="195" t="e">
        <f>+(#REF!-I55)/I55</f>
        <v>#REF!</v>
      </c>
      <c r="O55" s="15">
        <f t="shared" si="0"/>
        <v>1.8324607329843045E-2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1.258</v>
      </c>
      <c r="J56" s="208">
        <v>1.2589999999999999</v>
      </c>
      <c r="K56" s="209"/>
      <c r="M56" s="211">
        <f t="shared" ref="M56:M63" si="7">+(J56-I56)/I56</f>
        <v>7.9491255961835442E-4</v>
      </c>
      <c r="O56" s="15">
        <f t="shared" si="0"/>
        <v>7.9491255961835442E-4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1.1659999999999999</v>
      </c>
      <c r="J57" s="181">
        <v>1.1739999999999999</v>
      </c>
      <c r="K57" s="209"/>
      <c r="M57" s="211">
        <f t="shared" si="7"/>
        <v>6.8610634648370566E-3</v>
      </c>
      <c r="O57" s="15">
        <f t="shared" si="0"/>
        <v>6.8610634648370566E-3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1.1240000000000001</v>
      </c>
      <c r="J58" s="48">
        <v>1.133</v>
      </c>
      <c r="K58" s="209"/>
      <c r="M58" s="211">
        <f t="shared" si="7"/>
        <v>8.0071174377223282E-3</v>
      </c>
      <c r="O58" s="15">
        <f t="shared" si="0"/>
        <v>8.0071174377223282E-3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110.91200000000001</v>
      </c>
      <c r="J59" s="89">
        <v>112.166</v>
      </c>
      <c r="K59" s="209"/>
      <c r="M59" s="211">
        <f t="shared" si="7"/>
        <v>1.1306260819388259E-2</v>
      </c>
      <c r="O59" s="15">
        <f t="shared" si="0"/>
        <v>1.1306260819388259E-2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130.51499999999999</v>
      </c>
      <c r="J60" s="221">
        <v>131.20500000000001</v>
      </c>
      <c r="K60" s="209"/>
      <c r="M60" s="211">
        <f t="shared" si="7"/>
        <v>5.2867486495807086E-3</v>
      </c>
      <c r="O60" s="15">
        <f t="shared" si="0"/>
        <v>5.2867486495807086E-3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1085.248</v>
      </c>
      <c r="J61" s="23">
        <v>1104.02</v>
      </c>
      <c r="K61" s="209"/>
      <c r="M61" s="211" t="e">
        <f>+(I61-#REF!)/#REF!</f>
        <v>#REF!</v>
      </c>
      <c r="O61" s="15">
        <f t="shared" si="0"/>
        <v>1.729742879046995E-2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12.313000000000001</v>
      </c>
      <c r="J62" s="228">
        <v>12.579000000000001</v>
      </c>
      <c r="K62" s="209"/>
      <c r="M62" s="211">
        <f t="shared" ref="M62" si="8">+(J62-I62)/I62</f>
        <v>2.1603183627060828E-2</v>
      </c>
      <c r="O62" s="15">
        <f t="shared" si="0"/>
        <v>2.1603183627060828E-2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9.4629999999999992</v>
      </c>
      <c r="J63" s="235">
        <v>9.6679999999999993</v>
      </c>
      <c r="K63" s="236"/>
      <c r="L63" s="237"/>
      <c r="M63" s="238">
        <f t="shared" si="7"/>
        <v>2.1663320300116251E-2</v>
      </c>
      <c r="N63" s="237"/>
      <c r="O63" s="15">
        <f t="shared" si="0"/>
        <v>2.1663320300116251E-2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83.1</v>
      </c>
      <c r="J65" s="246">
        <v>83.052000000000007</v>
      </c>
      <c r="K65" s="13"/>
      <c r="L65" s="13"/>
      <c r="M65" s="14"/>
      <c r="N65" s="13"/>
      <c r="O65" s="15">
        <f t="shared" si="0"/>
        <v>-5.7761732851970655E-4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107.398</v>
      </c>
      <c r="J71" s="253">
        <v>107.43600000000001</v>
      </c>
      <c r="K71" s="13"/>
      <c r="L71" s="14"/>
      <c r="M71" s="13"/>
      <c r="N71" s="254"/>
      <c r="O71" s="15">
        <f t="shared" ref="O71:O134" si="9">+(J71-I71)/I71</f>
        <v>3.538240935586409E-4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99.268000000000001</v>
      </c>
      <c r="J72" s="246">
        <v>99.295000000000002</v>
      </c>
      <c r="K72" s="13"/>
      <c r="L72" s="14"/>
      <c r="M72" s="13"/>
      <c r="N72" s="259"/>
      <c r="O72" s="15">
        <f t="shared" si="9"/>
        <v>2.7199097392917174E-4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105.666</v>
      </c>
      <c r="J73" s="246">
        <v>105.714</v>
      </c>
      <c r="K73" s="13"/>
      <c r="L73" s="14"/>
      <c r="M73" s="13"/>
      <c r="N73" s="259"/>
      <c r="O73" s="15">
        <f t="shared" si="9"/>
        <v>4.5426154108229536E-4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102.84099999999999</v>
      </c>
      <c r="J74" s="246">
        <v>102.88200000000001</v>
      </c>
      <c r="K74" s="13"/>
      <c r="L74" s="14"/>
      <c r="M74" s="13"/>
      <c r="N74" s="262"/>
      <c r="O74" s="15">
        <f t="shared" si="9"/>
        <v>3.986736807305552E-4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104.375</v>
      </c>
      <c r="J75" s="246">
        <v>104.43300000000001</v>
      </c>
      <c r="K75" s="13"/>
      <c r="L75" s="14"/>
      <c r="M75" s="13"/>
      <c r="N75" s="57"/>
      <c r="O75" s="15">
        <f t="shared" si="9"/>
        <v>5.5568862275455749E-4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107.387</v>
      </c>
      <c r="J76" s="246">
        <v>107.431</v>
      </c>
      <c r="K76" s="13"/>
      <c r="L76" s="14"/>
      <c r="M76" s="13"/>
      <c r="N76" s="43"/>
      <c r="O76" s="15">
        <f t="shared" si="9"/>
        <v>4.0973302168788523E-4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104.17100000000001</v>
      </c>
      <c r="J77" s="246">
        <v>104.21299999999999</v>
      </c>
      <c r="K77" s="13"/>
      <c r="L77" s="14"/>
      <c r="M77" s="13"/>
      <c r="N77" s="57"/>
      <c r="O77" s="15">
        <f t="shared" si="9"/>
        <v>4.0318322757761159E-4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101.428</v>
      </c>
      <c r="J78" s="246">
        <v>101.464</v>
      </c>
      <c r="K78" s="13"/>
      <c r="L78" s="14"/>
      <c r="M78" s="13"/>
      <c r="N78" s="254"/>
      <c r="O78" s="15">
        <f t="shared" si="9"/>
        <v>3.5493157707932097E-4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102.229</v>
      </c>
      <c r="J79" s="246">
        <v>102.249</v>
      </c>
      <c r="K79" s="13"/>
      <c r="L79" s="14"/>
      <c r="M79" s="13"/>
      <c r="N79" s="254"/>
      <c r="O79" s="15">
        <f t="shared" si="9"/>
        <v>1.9563920218329458E-4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105.038</v>
      </c>
      <c r="J80" s="246">
        <v>105.077</v>
      </c>
      <c r="K80" s="13"/>
      <c r="L80" s="14"/>
      <c r="M80" s="13"/>
      <c r="N80" s="36"/>
      <c r="O80" s="15">
        <f t="shared" si="9"/>
        <v>3.7129419829015669E-4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106.884</v>
      </c>
      <c r="J81" s="246">
        <v>106.937</v>
      </c>
      <c r="K81" s="13"/>
      <c r="L81" s="14"/>
      <c r="M81" s="13"/>
      <c r="N81" s="43"/>
      <c r="O81" s="15">
        <f t="shared" si="9"/>
        <v>4.9586467572318839E-4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104.09399999999999</v>
      </c>
      <c r="J82" s="246">
        <v>104.129</v>
      </c>
      <c r="K82" s="5"/>
      <c r="L82" s="265"/>
      <c r="M82" s="5"/>
      <c r="N82" s="266"/>
      <c r="O82" s="15">
        <f t="shared" si="9"/>
        <v>3.3623455722722539E-4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103.376</v>
      </c>
      <c r="J83" s="246">
        <v>103.408</v>
      </c>
      <c r="K83" s="13"/>
      <c r="L83" s="14"/>
      <c r="M83" s="13"/>
      <c r="N83" s="57"/>
      <c r="O83" s="15">
        <f t="shared" si="9"/>
        <v>3.0954960532421908E-4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103.018</v>
      </c>
      <c r="J84" s="246">
        <v>103.059</v>
      </c>
      <c r="K84" s="13"/>
      <c r="L84" s="14"/>
      <c r="M84" s="13"/>
      <c r="N84" s="164"/>
      <c r="O84" s="15">
        <f t="shared" si="9"/>
        <v>3.979887010036772E-4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103.032</v>
      </c>
      <c r="J85" s="246">
        <v>103.048</v>
      </c>
      <c r="K85" s="13"/>
      <c r="L85" s="14"/>
      <c r="M85" s="13"/>
      <c r="N85" s="43"/>
      <c r="O85" s="15">
        <f t="shared" si="9"/>
        <v>1.5529155990377111E-4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102.184</v>
      </c>
      <c r="J86" s="246">
        <v>102.229</v>
      </c>
      <c r="K86" s="13"/>
      <c r="L86" s="14"/>
      <c r="M86" s="13"/>
      <c r="N86" s="164"/>
      <c r="O86" s="15">
        <f t="shared" si="9"/>
        <v>4.4038205589917902E-4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105.304</v>
      </c>
      <c r="J87" s="276">
        <v>105.34099999999999</v>
      </c>
      <c r="K87" s="13"/>
      <c r="L87" s="14"/>
      <c r="M87" s="13"/>
      <c r="N87" s="57"/>
      <c r="O87" s="15">
        <f t="shared" si="9"/>
        <v>3.513636708956158E-4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102.36499999999999</v>
      </c>
      <c r="J88" s="246">
        <v>102.408</v>
      </c>
      <c r="K88" s="13"/>
      <c r="L88" s="14"/>
      <c r="M88" s="13"/>
      <c r="N88" s="43"/>
      <c r="O88" s="15">
        <f t="shared" si="9"/>
        <v>4.2006545205887136E-4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101.928</v>
      </c>
      <c r="J89" s="246">
        <v>101.97</v>
      </c>
      <c r="K89" s="13"/>
      <c r="L89" s="14"/>
      <c r="M89" s="13"/>
      <c r="N89" s="43"/>
      <c r="O89" s="15">
        <f t="shared" si="9"/>
        <v>4.1205556863670032E-4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105.40600000000001</v>
      </c>
      <c r="J90" s="280">
        <v>105.443</v>
      </c>
      <c r="K90" s="13"/>
      <c r="L90" s="14"/>
      <c r="M90" s="13"/>
      <c r="N90" s="57"/>
      <c r="O90" s="15">
        <f t="shared" si="9"/>
        <v>3.5102366089209274E-4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101.614</v>
      </c>
      <c r="J91" s="285">
        <v>101.646</v>
      </c>
      <c r="K91" s="13"/>
      <c r="L91" s="14"/>
      <c r="M91" s="13"/>
      <c r="N91" s="43"/>
      <c r="O91" s="15">
        <f t="shared" si="9"/>
        <v>3.1491723581392796E-4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105.535</v>
      </c>
      <c r="J93" s="289">
        <v>105.57299999999999</v>
      </c>
      <c r="L93" s="195"/>
      <c r="M93" s="1"/>
      <c r="N93" s="290"/>
      <c r="O93" s="15">
        <f t="shared" si="9"/>
        <v>3.6007011891786334E-4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103.52200000000001</v>
      </c>
      <c r="J94" s="246">
        <v>103.54600000000001</v>
      </c>
      <c r="K94" s="13"/>
      <c r="L94" s="14"/>
      <c r="M94" s="13"/>
      <c r="N94" s="43"/>
      <c r="O94" s="15">
        <f t="shared" si="9"/>
        <v>2.3183477908078387E-4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105.221</v>
      </c>
      <c r="J95" s="301">
        <v>105.252</v>
      </c>
      <c r="K95" s="13"/>
      <c r="L95" s="14"/>
      <c r="M95" s="13"/>
      <c r="N95" s="43"/>
      <c r="O95" s="15">
        <f t="shared" si="9"/>
        <v>2.9461799450672106E-4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108.05</v>
      </c>
      <c r="J97" s="308">
        <v>108.29900000000001</v>
      </c>
      <c r="K97" s="13"/>
      <c r="L97" s="14"/>
      <c r="M97" s="13"/>
      <c r="N97" s="309"/>
      <c r="O97" s="15">
        <f t="shared" si="9"/>
        <v>2.3044886626562653E-3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58.011000000000003</v>
      </c>
      <c r="J99" s="253">
        <v>58.075000000000003</v>
      </c>
      <c r="K99" s="13"/>
      <c r="L99" s="13"/>
      <c r="M99" s="14"/>
      <c r="N99" s="13"/>
      <c r="O99" s="15">
        <f t="shared" si="9"/>
        <v>1.1032390408715598E-3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88.757000000000005</v>
      </c>
      <c r="J100" s="321">
        <v>88.567999999999998</v>
      </c>
      <c r="K100" s="13"/>
      <c r="L100" s="13"/>
      <c r="M100" s="14"/>
      <c r="N100" s="13"/>
      <c r="O100" s="15">
        <f t="shared" si="9"/>
        <v>-2.1294095113625648E-3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18.399000000000001</v>
      </c>
      <c r="J101" s="321">
        <v>18.314</v>
      </c>
      <c r="K101" s="321"/>
      <c r="L101" s="321"/>
      <c r="M101" s="321"/>
      <c r="N101" s="322"/>
      <c r="O101" s="15">
        <f t="shared" si="9"/>
        <v>-4.6198162943638706E-3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277.13200000000001</v>
      </c>
      <c r="J102" s="321">
        <v>275.84100000000001</v>
      </c>
      <c r="K102" s="13"/>
      <c r="L102" s="13"/>
      <c r="M102" s="14"/>
      <c r="N102" s="13"/>
      <c r="O102" s="15">
        <f t="shared" si="9"/>
        <v>-4.6584299178730601E-3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2112.5920000000001</v>
      </c>
      <c r="J103" s="321">
        <v>2114.5569999999998</v>
      </c>
      <c r="K103" s="49"/>
      <c r="M103" s="14"/>
      <c r="N103" s="13"/>
      <c r="O103" s="15">
        <f t="shared" si="9"/>
        <v>9.3013700705090743E-4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72.667000000000002</v>
      </c>
      <c r="J104" s="321">
        <v>72.477999999999994</v>
      </c>
      <c r="K104" s="13"/>
      <c r="L104" s="13"/>
      <c r="M104" s="14"/>
      <c r="N104" s="13"/>
      <c r="O104" s="15">
        <f t="shared" si="9"/>
        <v>-2.6009055004335827E-3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55.814999999999998</v>
      </c>
      <c r="J105" s="321">
        <v>55.807000000000002</v>
      </c>
      <c r="K105" s="13"/>
      <c r="L105" s="13"/>
      <c r="M105" s="14"/>
      <c r="N105" s="13"/>
      <c r="O105" s="15">
        <f t="shared" si="9"/>
        <v>-1.4333064588364358E-4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106.194</v>
      </c>
      <c r="J106" s="285">
        <v>106.04600000000001</v>
      </c>
      <c r="K106" s="330"/>
      <c r="L106" s="330"/>
      <c r="M106" s="14"/>
      <c r="N106" s="330"/>
      <c r="O106" s="15">
        <f t="shared" si="9"/>
        <v>-1.3936757255588463E-3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11.313000000000001</v>
      </c>
      <c r="J108" s="336">
        <v>11.324999999999999</v>
      </c>
      <c r="K108" s="13"/>
      <c r="L108" s="14"/>
      <c r="M108" s="13"/>
      <c r="N108" s="76"/>
      <c r="O108" s="15">
        <f t="shared" si="9"/>
        <v>1.060726597719321E-3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12.849</v>
      </c>
      <c r="J109" s="336">
        <v>12.833</v>
      </c>
      <c r="K109" s="13"/>
      <c r="L109" s="14"/>
      <c r="M109" s="13"/>
      <c r="N109" s="76"/>
      <c r="O109" s="15">
        <f t="shared" si="9"/>
        <v>-1.2452330920694229E-3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14.558</v>
      </c>
      <c r="J110" s="336">
        <v>14.536</v>
      </c>
      <c r="K110" s="13"/>
      <c r="L110" s="14"/>
      <c r="M110" s="13"/>
      <c r="N110" s="76"/>
      <c r="O110" s="15">
        <f t="shared" si="9"/>
        <v>-1.5111965929386071E-3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12.935</v>
      </c>
      <c r="J111" s="336">
        <v>12.938000000000001</v>
      </c>
      <c r="K111" s="13"/>
      <c r="L111" s="14"/>
      <c r="M111" s="13"/>
      <c r="N111" s="76"/>
      <c r="O111" s="15">
        <f t="shared" si="9"/>
        <v>2.3192887514496431E-4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148.04900000000001</v>
      </c>
      <c r="J112" s="341">
        <v>148.08000000000001</v>
      </c>
      <c r="K112" s="13"/>
      <c r="L112" s="342"/>
      <c r="M112" s="13"/>
      <c r="N112" s="76"/>
      <c r="O112" s="15">
        <f t="shared" si="9"/>
        <v>2.0939013434745192E-4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8.6180000000000003</v>
      </c>
      <c r="J113" s="346">
        <v>8.6170000000000009</v>
      </c>
      <c r="K113" s="13"/>
      <c r="L113" s="14"/>
      <c r="M113" s="13"/>
      <c r="N113" s="76"/>
      <c r="O113" s="15">
        <f t="shared" si="9"/>
        <v>-1.1603620329536386E-4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100.79</v>
      </c>
      <c r="J114" s="336">
        <v>100.622</v>
      </c>
      <c r="K114" s="13"/>
      <c r="L114" s="14"/>
      <c r="M114" s="13"/>
      <c r="N114" s="76"/>
      <c r="O114" s="15">
        <f t="shared" si="9"/>
        <v>-1.6668320269868672E-3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76.561000000000007</v>
      </c>
      <c r="J115" s="336">
        <v>76.233000000000004</v>
      </c>
      <c r="K115" s="13"/>
      <c r="L115" s="13"/>
      <c r="M115" s="14"/>
      <c r="N115" s="13"/>
      <c r="O115" s="15">
        <f t="shared" si="9"/>
        <v>-4.2841655673254387E-3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77.41</v>
      </c>
      <c r="J116" s="346">
        <v>77.003</v>
      </c>
      <c r="K116" s="13"/>
      <c r="L116" s="13"/>
      <c r="M116" s="14"/>
      <c r="N116" s="13"/>
      <c r="O116" s="15">
        <f t="shared" si="9"/>
        <v>-5.2577186410024089E-3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98.569000000000003</v>
      </c>
      <c r="J117" s="346">
        <v>98.617999999999995</v>
      </c>
      <c r="K117" s="355"/>
      <c r="L117" s="356"/>
      <c r="M117" s="355"/>
      <c r="N117" s="357"/>
      <c r="O117" s="15">
        <f t="shared" si="9"/>
        <v>4.9711369700405179E-4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87.213999999999999</v>
      </c>
      <c r="J118" s="336">
        <v>87.061999999999998</v>
      </c>
      <c r="K118" s="13"/>
      <c r="L118" s="13"/>
      <c r="M118" s="14"/>
      <c r="N118" s="13"/>
      <c r="O118" s="15">
        <f t="shared" si="9"/>
        <v>-1.7428394523815102E-3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9.3930000000000007</v>
      </c>
      <c r="J119" s="346">
        <v>9.4049999999999994</v>
      </c>
      <c r="K119" s="355"/>
      <c r="L119" s="356"/>
      <c r="M119" s="355"/>
      <c r="N119" s="357"/>
      <c r="O119" s="15">
        <f t="shared" si="9"/>
        <v>1.2775471095495239E-3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90.879000000000005</v>
      </c>
      <c r="J120" s="336">
        <v>90.531000000000006</v>
      </c>
      <c r="K120" s="362"/>
      <c r="L120" s="363"/>
      <c r="M120" s="364"/>
      <c r="N120" s="363"/>
      <c r="O120" s="15">
        <f t="shared" si="9"/>
        <v>-3.8292674875383638E-3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139.334</v>
      </c>
      <c r="J121" s="370">
        <v>139.089</v>
      </c>
      <c r="K121" s="362"/>
      <c r="L121" s="363"/>
      <c r="M121" s="364"/>
      <c r="N121" s="363"/>
      <c r="O121" s="15">
        <f t="shared" si="9"/>
        <v>-1.758364792512987E-3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94.16</v>
      </c>
      <c r="J123" s="374">
        <v>95.844999999999999</v>
      </c>
      <c r="K123" s="209" t="s">
        <v>86</v>
      </c>
      <c r="M123" s="195">
        <f>+(J123-I123)/I123</f>
        <v>1.789507221750215E-2</v>
      </c>
      <c r="O123" s="15">
        <f t="shared" si="9"/>
        <v>1.789507221750215E-2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111.815</v>
      </c>
      <c r="J124" s="346">
        <v>112.158</v>
      </c>
      <c r="K124" s="194" t="s">
        <v>76</v>
      </c>
      <c r="M124" s="195" t="e">
        <f>+(#REF!-I124)/I124</f>
        <v>#REF!</v>
      </c>
      <c r="O124" s="15">
        <f t="shared" si="9"/>
        <v>3.0675669632876049E-3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111.059</v>
      </c>
      <c r="J125" s="346">
        <v>112.69</v>
      </c>
      <c r="K125" s="194" t="s">
        <v>76</v>
      </c>
      <c r="M125" s="195">
        <f t="shared" ref="M125:M130" si="15">+(J125-I125)/I125</f>
        <v>1.4685887681322543E-2</v>
      </c>
      <c r="O125" s="15">
        <f t="shared" si="9"/>
        <v>1.4685887681322543E-2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183.506</v>
      </c>
      <c r="J126" s="382">
        <v>186.126</v>
      </c>
      <c r="K126" s="197" t="s">
        <v>78</v>
      </c>
      <c r="M126" s="195">
        <f t="shared" si="15"/>
        <v>1.427746231730845E-2</v>
      </c>
      <c r="O126" s="15">
        <f t="shared" si="9"/>
        <v>1.427746231730845E-2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170.68799999999999</v>
      </c>
      <c r="J127" s="374">
        <v>171.97</v>
      </c>
      <c r="K127" s="76" t="s">
        <v>78</v>
      </c>
      <c r="L127" s="13"/>
      <c r="M127" s="14">
        <f t="shared" si="15"/>
        <v>7.5107799025122494E-3</v>
      </c>
      <c r="N127" s="13"/>
      <c r="O127" s="15">
        <f t="shared" si="9"/>
        <v>7.5107799025122494E-3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163.45099999999999</v>
      </c>
      <c r="J128" s="374">
        <v>165.125</v>
      </c>
      <c r="K128" s="76" t="s">
        <v>78</v>
      </c>
      <c r="L128" s="13"/>
      <c r="M128" s="14">
        <f t="shared" si="15"/>
        <v>1.0241601458541133E-2</v>
      </c>
      <c r="N128" s="13"/>
      <c r="O128" s="15">
        <f t="shared" si="9"/>
        <v>1.0241601458541133E-2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22.170999999999999</v>
      </c>
      <c r="J129" s="374">
        <v>22.600999999999999</v>
      </c>
      <c r="K129" s="197" t="s">
        <v>78</v>
      </c>
      <c r="M129" s="195">
        <f t="shared" si="15"/>
        <v>1.939470479455143E-2</v>
      </c>
      <c r="O129" s="15">
        <f t="shared" si="9"/>
        <v>1.939470479455143E-2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134.47</v>
      </c>
      <c r="J130" s="374">
        <v>136.47</v>
      </c>
      <c r="K130" s="197" t="s">
        <v>78</v>
      </c>
      <c r="M130" s="195">
        <f t="shared" si="15"/>
        <v>1.4873205919535957E-2</v>
      </c>
      <c r="O130" s="15">
        <f t="shared" si="9"/>
        <v>1.4873205919535957E-2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136.24299999999999</v>
      </c>
      <c r="J131" s="384">
        <v>136.65899999999999</v>
      </c>
      <c r="K131" s="209" t="s">
        <v>86</v>
      </c>
      <c r="M131" s="195" t="e">
        <f>+(I131-#REF!)/#REF!</f>
        <v>#REF!</v>
      </c>
      <c r="O131" s="15">
        <f t="shared" si="9"/>
        <v>3.0533678794506642E-3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5152.4449999999997</v>
      </c>
      <c r="J134" s="346">
        <v>5206.6679999999997</v>
      </c>
      <c r="K134" s="197"/>
      <c r="M134" s="211">
        <f t="shared" si="16"/>
        <v>1.052374164110436E-2</v>
      </c>
      <c r="O134" s="15">
        <f t="shared" si="9"/>
        <v>1.052374164110436E-2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5123.8620000000001</v>
      </c>
      <c r="J135" s="402">
        <v>5219.2240000000002</v>
      </c>
      <c r="K135" s="403"/>
      <c r="L135" s="404"/>
      <c r="M135" s="405">
        <f t="shared" si="16"/>
        <v>1.8611352140241108E-2</v>
      </c>
      <c r="N135" s="404"/>
      <c r="O135" s="15">
        <f t="shared" ref="O135:O143" si="17">+(J135-I135)/I135</f>
        <v>1.8611352140241108E-2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83.14</v>
      </c>
      <c r="J136" s="374">
        <v>84.275000000000006</v>
      </c>
      <c r="K136" s="409"/>
      <c r="L136" s="410"/>
      <c r="M136" s="411">
        <f t="shared" si="16"/>
        <v>1.3651671878758782E-2</v>
      </c>
      <c r="N136" s="410"/>
      <c r="O136" s="15">
        <f t="shared" si="17"/>
        <v>1.3651671878758782E-2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4355.5950000000003</v>
      </c>
      <c r="J137" s="413">
        <v>4385.1210000000001</v>
      </c>
      <c r="K137" s="414"/>
      <c r="L137" s="415"/>
      <c r="M137" s="416">
        <f>+(J137-I137)/I137</f>
        <v>6.7788671811772764E-3</v>
      </c>
      <c r="N137" s="415"/>
      <c r="O137" s="15">
        <f t="shared" si="17"/>
        <v>6.7788671811772764E-3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9.81</v>
      </c>
      <c r="J138" s="374">
        <v>9.9890000000000008</v>
      </c>
      <c r="K138" s="409"/>
      <c r="L138" s="410"/>
      <c r="M138" s="411">
        <f>+(J138-I138)/I138</f>
        <v>1.8246687054026531E-2</v>
      </c>
      <c r="N138" s="410"/>
      <c r="O138" s="15">
        <f t="shared" si="17"/>
        <v>1.8246687054026531E-2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158.35499999999999</v>
      </c>
      <c r="J139" s="336">
        <v>159.27099999999999</v>
      </c>
      <c r="K139" s="197" t="s">
        <v>78</v>
      </c>
      <c r="M139" s="195" t="e">
        <f>+(#REF!-#REF!)/#REF!</f>
        <v>#REF!</v>
      </c>
      <c r="O139" s="15">
        <f t="shared" si="17"/>
        <v>5.7844715986233265E-3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125.211</v>
      </c>
      <c r="J141" s="427">
        <v>123.82599999999999</v>
      </c>
      <c r="K141" s="247"/>
      <c r="L141" s="5"/>
      <c r="M141" s="428"/>
      <c r="N141" s="5"/>
      <c r="O141" s="15">
        <f t="shared" si="17"/>
        <v>-1.1061328477529971E-2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10130.168</v>
      </c>
      <c r="J143" s="427">
        <v>10339.527</v>
      </c>
      <c r="K143" s="197" t="s">
        <v>78</v>
      </c>
      <c r="M143" s="195">
        <f>+(J143-I143)/I143</f>
        <v>2.0666883313287636E-2</v>
      </c>
      <c r="O143" s="15">
        <f t="shared" si="17"/>
        <v>2.0666883313287636E-2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autoFilter ref="D1:D596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10-08-2020 </vt:lpstr>
      <vt:lpstr>'10-08-2020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2020-08-10T11:04:40Z</dcterms:created>
  <dcterms:modified xsi:type="dcterms:W3CDTF">2020-08-10T11:05:26Z</dcterms:modified>
</cp:coreProperties>
</file>