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8-07-2020  " sheetId="1" r:id="rId1"/>
  </sheets>
  <definedNames>
    <definedName name="_xlnm._FilterDatabase" localSheetId="0" hidden="1">'28-07-2020  '!$D$1:$D$596</definedName>
    <definedName name="_xlnm.Print_Area" localSheetId="0">'28-07-2020 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O33"/>
  <c r="B33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5" l="1"/>
  <c r="B44"/>
  <c r="B4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<sst xmlns="http://schemas.openxmlformats.org/spreadsheetml/2006/main" count="315" uniqueCount="189">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</sst>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37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center"/>
    </xf>
    <xf numFmtId="0" fontId="18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18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8" fontId="8" fillId="0" borderId="262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69" fontId="7" fillId="0" borderId="272" xfId="4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horizontal="center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9" fontId="9" fillId="2" borderId="28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90" zoomScaleNormal="90" zoomScaleSheetLayoutView="100" workbookViewId="0">
      <selection activeCell="S11" sqref="S11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194.642</v>
      </c>
      <c r="J6" s="39">
        <v>194.66900000000001</v>
      </c>
      <c r="K6" s="40"/>
      <c r="L6" s="40"/>
      <c r="M6" s="41"/>
      <c r="N6" s="40"/>
      <c r="O6" s="42">
        <f>+(J6-I6)/I6</f>
        <v>1.3871620719071545E-4</v>
      </c>
      <c r="P6" s="42"/>
      <c r="Q6" s="43">
        <v>546661425</v>
      </c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128.80799999999999</v>
      </c>
      <c r="I7" s="50">
        <v>132.89500000000001</v>
      </c>
      <c r="J7" s="50">
        <v>132.91499999999999</v>
      </c>
      <c r="K7" s="40"/>
      <c r="L7" s="40"/>
      <c r="M7" s="41"/>
      <c r="N7" s="40"/>
      <c r="O7" s="42">
        <f t="shared" ref="O7:O70" si="0">+(J7-I7)/I7</f>
        <v>1.5049475149540471E-4</v>
      </c>
      <c r="P7" s="42"/>
      <c r="Q7" s="43">
        <v>270751279</v>
      </c>
    </row>
    <row r="8" spans="2:17" ht="17.25" customHeight="1" thickTop="1" thickBot="1">
      <c r="B8" s="44">
        <f t="shared" ref="B8:B15" si="1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108.693</v>
      </c>
      <c r="I8" s="50">
        <v>111.693</v>
      </c>
      <c r="J8" s="50">
        <v>111.708</v>
      </c>
      <c r="K8" s="40"/>
      <c r="L8" s="40"/>
      <c r="M8" s="41"/>
      <c r="N8" s="40"/>
      <c r="O8" s="42">
        <f t="shared" si="0"/>
        <v>1.3429668824367299E-4</v>
      </c>
      <c r="P8" s="42"/>
      <c r="Q8" s="43">
        <v>59365364</v>
      </c>
    </row>
    <row r="9" spans="2:17" ht="17.25" customHeight="1" thickTop="1" thickBot="1">
      <c r="B9" s="44">
        <f t="shared" si="1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114.417</v>
      </c>
      <c r="I9" s="50">
        <v>118.535</v>
      </c>
      <c r="J9" s="50">
        <v>118.55200000000001</v>
      </c>
      <c r="K9" s="40"/>
      <c r="L9" s="40"/>
      <c r="M9" s="41"/>
      <c r="N9" s="40"/>
      <c r="O9" s="42">
        <f t="shared" si="0"/>
        <v>1.4341755599620466E-4</v>
      </c>
      <c r="P9" s="42"/>
      <c r="Q9" s="43">
        <v>110428287</v>
      </c>
    </row>
    <row r="10" spans="2:17" ht="17.25" customHeight="1" thickTop="1" thickBot="1">
      <c r="B10" s="44">
        <f t="shared" si="1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50">
        <v>112.884</v>
      </c>
      <c r="I10" s="50">
        <v>116.39700000000001</v>
      </c>
      <c r="J10" s="50">
        <v>116.414</v>
      </c>
      <c r="K10" s="40"/>
      <c r="L10" s="40"/>
      <c r="M10" s="41"/>
      <c r="N10" s="40"/>
      <c r="O10" s="42">
        <f t="shared" si="0"/>
        <v>1.4605187418916215E-4</v>
      </c>
      <c r="P10" s="42"/>
      <c r="Q10" s="64">
        <v>12563172</v>
      </c>
    </row>
    <row r="11" spans="2:17" ht="17.25" customHeight="1" thickTop="1" thickBot="1">
      <c r="B11" s="44">
        <f t="shared" si="1"/>
        <v>6</v>
      </c>
      <c r="C11" s="58" t="s">
        <v>19</v>
      </c>
      <c r="D11" s="55" t="s">
        <v>20</v>
      </c>
      <c r="E11" s="60">
        <v>43370</v>
      </c>
      <c r="F11" s="65"/>
      <c r="G11" s="66"/>
      <c r="H11" s="67">
        <v>108.83199999999999</v>
      </c>
      <c r="I11" s="67">
        <v>113.417</v>
      </c>
      <c r="J11" s="67">
        <v>113.43600000000001</v>
      </c>
      <c r="K11" s="40"/>
      <c r="L11" s="40"/>
      <c r="M11" s="41"/>
      <c r="N11" s="40"/>
      <c r="O11" s="42">
        <f t="shared" si="0"/>
        <v>1.675233871465958E-4</v>
      </c>
      <c r="P11" s="42"/>
      <c r="Q11" s="64">
        <v>131442598</v>
      </c>
    </row>
    <row r="12" spans="2:17" ht="15" customHeight="1" thickTop="1" thickBot="1">
      <c r="B12" s="44">
        <f t="shared" si="1"/>
        <v>7</v>
      </c>
      <c r="C12" s="45" t="s">
        <v>21</v>
      </c>
      <c r="D12" s="59" t="s">
        <v>22</v>
      </c>
      <c r="E12" s="60">
        <v>39489</v>
      </c>
      <c r="F12" s="68"/>
      <c r="G12" s="69"/>
      <c r="H12" s="50">
        <v>109.304</v>
      </c>
      <c r="I12" s="50">
        <v>112.337</v>
      </c>
      <c r="J12" s="50">
        <v>112.352</v>
      </c>
      <c r="K12" s="40"/>
      <c r="L12" s="41"/>
      <c r="M12" s="40"/>
      <c r="N12" s="70"/>
      <c r="O12" s="42">
        <f t="shared" si="0"/>
        <v>1.3352679882852993E-4</v>
      </c>
      <c r="P12" s="42"/>
      <c r="Q12" s="43">
        <v>3461367</v>
      </c>
    </row>
    <row r="13" spans="2:17" ht="17.25" customHeight="1" thickTop="1" thickBot="1">
      <c r="B13" s="44">
        <f t="shared" si="1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45.027000000000001</v>
      </c>
      <c r="I13" s="75">
        <v>45.935000000000002</v>
      </c>
      <c r="J13" s="75">
        <v>45.939</v>
      </c>
      <c r="K13" s="40"/>
      <c r="L13" s="40"/>
      <c r="M13" s="41"/>
      <c r="N13" s="40"/>
      <c r="O13" s="42">
        <f t="shared" si="0"/>
        <v>8.7079568956085395E-5</v>
      </c>
      <c r="P13" s="42"/>
      <c r="Q13" s="43">
        <v>34921972</v>
      </c>
    </row>
    <row r="14" spans="2:17" ht="17.25" customHeight="1" thickTop="1" thickBot="1">
      <c r="B14" s="44">
        <f t="shared" si="1"/>
        <v>9</v>
      </c>
      <c r="C14" s="45" t="s">
        <v>25</v>
      </c>
      <c r="D14" s="59" t="s">
        <v>26</v>
      </c>
      <c r="E14" s="77">
        <v>34599</v>
      </c>
      <c r="F14" s="78"/>
      <c r="G14" s="79"/>
      <c r="H14" s="75">
        <v>31.414999999999999</v>
      </c>
      <c r="I14" s="75">
        <v>32.398000000000003</v>
      </c>
      <c r="J14" s="75">
        <v>32.398000000000003</v>
      </c>
      <c r="K14" s="40"/>
      <c r="L14" s="40"/>
      <c r="M14" s="41"/>
      <c r="N14" s="40"/>
      <c r="O14" s="42">
        <f t="shared" si="0"/>
        <v>0</v>
      </c>
      <c r="P14" s="42"/>
      <c r="Q14" s="43">
        <v>5016015</v>
      </c>
    </row>
    <row r="15" spans="2:17" ht="17.25" customHeight="1" thickTop="1" thickBot="1">
      <c r="B15" s="44">
        <f t="shared" si="1"/>
        <v>10</v>
      </c>
      <c r="C15" s="80" t="s">
        <v>27</v>
      </c>
      <c r="D15" s="59" t="s">
        <v>26</v>
      </c>
      <c r="E15" s="81">
        <v>40000</v>
      </c>
      <c r="F15" s="82"/>
      <c r="G15" s="83"/>
      <c r="H15" s="75">
        <v>105.929</v>
      </c>
      <c r="I15" s="75">
        <v>109.601</v>
      </c>
      <c r="J15" s="75">
        <v>109.601</v>
      </c>
      <c r="K15" s="40"/>
      <c r="L15" s="41"/>
      <c r="M15" s="40"/>
      <c r="N15" s="84"/>
      <c r="O15" s="42">
        <f t="shared" si="0"/>
        <v>0</v>
      </c>
      <c r="P15" s="42"/>
      <c r="Q15" s="43">
        <v>70342293</v>
      </c>
    </row>
    <row r="16" spans="2:17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</row>
    <row r="17" spans="2:17" ht="18" customHeight="1" thickTop="1" thickBot="1">
      <c r="B17" s="88">
        <v>11</v>
      </c>
      <c r="C17" s="89" t="s">
        <v>30</v>
      </c>
      <c r="D17" s="90" t="s">
        <v>31</v>
      </c>
      <c r="E17" s="91">
        <v>39084</v>
      </c>
      <c r="F17" s="92"/>
      <c r="G17" s="93"/>
      <c r="H17" s="94">
        <v>16.707000000000001</v>
      </c>
      <c r="I17" s="94">
        <v>17.164000000000001</v>
      </c>
      <c r="J17" s="94">
        <v>17.167999999999999</v>
      </c>
      <c r="K17" s="40"/>
      <c r="L17" s="40"/>
      <c r="M17" s="41"/>
      <c r="N17" s="40"/>
      <c r="O17" s="42">
        <f t="shared" si="0"/>
        <v>2.3304591004414955E-4</v>
      </c>
      <c r="P17" s="42"/>
      <c r="Q17" s="43">
        <v>93869105</v>
      </c>
    </row>
    <row r="18" spans="2:17" s="102" customFormat="1" ht="18" customHeight="1" thickTop="1" thickBot="1">
      <c r="B18" s="95">
        <f>+B17+1</f>
        <v>12</v>
      </c>
      <c r="C18" s="96" t="s">
        <v>32</v>
      </c>
      <c r="D18" s="97" t="s">
        <v>33</v>
      </c>
      <c r="E18" s="98">
        <v>42003</v>
      </c>
      <c r="F18" s="99"/>
      <c r="G18" s="100"/>
      <c r="H18" s="75">
        <v>121.384</v>
      </c>
      <c r="I18" s="75">
        <v>124.08799999999999</v>
      </c>
      <c r="J18" s="75">
        <v>124.1</v>
      </c>
      <c r="K18" s="40"/>
      <c r="L18" s="40"/>
      <c r="M18" s="41"/>
      <c r="N18" s="40"/>
      <c r="O18" s="42">
        <f t="shared" si="0"/>
        <v>9.670556379344058E-5</v>
      </c>
      <c r="P18" s="42"/>
      <c r="Q18" s="101">
        <v>1674321</v>
      </c>
    </row>
    <row r="19" spans="2:17" s="102" customFormat="1" ht="18" customHeight="1" thickTop="1" thickBot="1">
      <c r="B19" s="95">
        <f t="shared" ref="B19:B23" si="2">+B18+1</f>
        <v>13</v>
      </c>
      <c r="C19" s="96" t="s">
        <v>34</v>
      </c>
      <c r="D19" s="103" t="s">
        <v>35</v>
      </c>
      <c r="E19" s="104">
        <v>39503</v>
      </c>
      <c r="F19" s="56"/>
      <c r="G19" s="79"/>
      <c r="H19" s="75">
        <v>1.159</v>
      </c>
      <c r="I19" s="75">
        <v>1.17</v>
      </c>
      <c r="J19" s="75">
        <v>1.17</v>
      </c>
      <c r="K19" s="71"/>
      <c r="L19" s="105"/>
      <c r="M19" s="41"/>
      <c r="N19" s="40"/>
      <c r="O19" s="42">
        <f t="shared" si="0"/>
        <v>0</v>
      </c>
      <c r="P19" s="42"/>
      <c r="Q19" s="101">
        <v>4755289</v>
      </c>
    </row>
    <row r="20" spans="2:17" s="102" customFormat="1" ht="18" customHeight="1" thickTop="1" thickBot="1">
      <c r="B20" s="95">
        <f t="shared" si="2"/>
        <v>14</v>
      </c>
      <c r="C20" s="106" t="s">
        <v>36</v>
      </c>
      <c r="D20" s="107" t="s">
        <v>37</v>
      </c>
      <c r="E20" s="108">
        <v>43054</v>
      </c>
      <c r="F20" s="109"/>
      <c r="G20" s="110"/>
      <c r="H20" s="111">
        <v>111.98399999999999</v>
      </c>
      <c r="I20" s="111">
        <v>115.875</v>
      </c>
      <c r="J20" s="111">
        <v>115.89</v>
      </c>
      <c r="K20" s="40"/>
      <c r="L20" s="40"/>
      <c r="M20" s="41"/>
      <c r="N20" s="40"/>
      <c r="O20" s="42">
        <f t="shared" si="0"/>
        <v>1.2944983818770716E-4</v>
      </c>
      <c r="P20" s="42"/>
      <c r="Q20" s="101">
        <v>20021814</v>
      </c>
    </row>
    <row r="21" spans="2:17" s="102" customFormat="1" ht="18" customHeight="1" thickTop="1">
      <c r="B21" s="95">
        <f t="shared" si="2"/>
        <v>15</v>
      </c>
      <c r="C21" s="112" t="s">
        <v>38</v>
      </c>
      <c r="D21" s="113" t="s">
        <v>39</v>
      </c>
      <c r="E21" s="114">
        <v>42195</v>
      </c>
      <c r="F21" s="115"/>
      <c r="G21" s="116"/>
      <c r="H21" s="117">
        <v>11.04</v>
      </c>
      <c r="I21" s="118">
        <v>11.348000000000001</v>
      </c>
      <c r="J21" s="118">
        <v>11.349</v>
      </c>
      <c r="K21" s="119"/>
      <c r="L21" s="120"/>
      <c r="M21" s="119"/>
      <c r="N21" s="121"/>
      <c r="O21" s="42">
        <f t="shared" si="0"/>
        <v>8.8121254846620171E-5</v>
      </c>
      <c r="P21" s="42"/>
      <c r="Q21" s="101">
        <v>5187548</v>
      </c>
    </row>
    <row r="22" spans="2:17" s="102" customFormat="1" ht="18" customHeight="1" thickBot="1">
      <c r="B22" s="95">
        <f t="shared" si="2"/>
        <v>16</v>
      </c>
      <c r="C22" s="122" t="s">
        <v>40</v>
      </c>
      <c r="D22" s="123" t="s">
        <v>41</v>
      </c>
      <c r="E22" s="124">
        <v>39175</v>
      </c>
      <c r="F22" s="125"/>
      <c r="G22" s="126"/>
      <c r="H22" s="118">
        <v>156.56399999999999</v>
      </c>
      <c r="I22" s="75">
        <v>162.858</v>
      </c>
      <c r="J22" s="75">
        <v>162.88200000000001</v>
      </c>
      <c r="O22" s="42">
        <f t="shared" si="0"/>
        <v>1.4736764543345066E-4</v>
      </c>
      <c r="P22" s="42"/>
      <c r="Q22" s="101">
        <v>75752757</v>
      </c>
    </row>
    <row r="23" spans="2:17" ht="17.25" customHeight="1" thickTop="1" thickBot="1">
      <c r="B23" s="127">
        <f t="shared" si="2"/>
        <v>17</v>
      </c>
      <c r="C23" s="128" t="s">
        <v>42</v>
      </c>
      <c r="D23" s="129" t="s">
        <v>31</v>
      </c>
      <c r="E23" s="130">
        <v>39084</v>
      </c>
      <c r="F23" s="131"/>
      <c r="G23" s="132"/>
      <c r="H23" s="133">
        <v>11.084</v>
      </c>
      <c r="I23" s="133">
        <v>11.343</v>
      </c>
      <c r="J23" s="133">
        <v>11.343999999999999</v>
      </c>
      <c r="K23" s="40"/>
      <c r="L23" s="40"/>
      <c r="M23" s="41"/>
      <c r="N23" s="40"/>
      <c r="O23" s="42">
        <f t="shared" si="0"/>
        <v>8.8160098739261731E-5</v>
      </c>
      <c r="P23" s="42"/>
      <c r="Q23" s="43">
        <v>728861</v>
      </c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</row>
    <row r="25" spans="2:17" ht="18" customHeight="1" thickTop="1" thickBot="1">
      <c r="B25" s="136">
        <v>18</v>
      </c>
      <c r="C25" s="137" t="s">
        <v>44</v>
      </c>
      <c r="D25" s="90" t="s">
        <v>45</v>
      </c>
      <c r="E25" s="91">
        <v>38740</v>
      </c>
      <c r="F25" s="92"/>
      <c r="G25" s="138"/>
      <c r="H25" s="139">
        <v>1.742</v>
      </c>
      <c r="I25" s="139">
        <v>1.796</v>
      </c>
      <c r="J25" s="139">
        <v>1.798</v>
      </c>
      <c r="K25" s="105" t="s">
        <v>46</v>
      </c>
      <c r="L25" s="40"/>
      <c r="M25" s="41">
        <f>+(J25-I25)/I25</f>
        <v>1.1135857461024509E-3</v>
      </c>
      <c r="N25" s="40"/>
      <c r="O25" s="42">
        <f t="shared" si="0"/>
        <v>1.1135857461024509E-3</v>
      </c>
      <c r="P25" s="42"/>
      <c r="Q25" s="43">
        <v>4256365</v>
      </c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</row>
    <row r="27" spans="2:17" ht="17.25" customHeight="1" thickTop="1" thickBot="1">
      <c r="B27" s="141">
        <v>19</v>
      </c>
      <c r="C27" s="142" t="s">
        <v>48</v>
      </c>
      <c r="D27" s="97" t="s">
        <v>10</v>
      </c>
      <c r="E27" s="108">
        <v>34106</v>
      </c>
      <c r="F27" s="109"/>
      <c r="G27" s="143"/>
      <c r="H27" s="144">
        <v>60.901000000000003</v>
      </c>
      <c r="I27" s="118">
        <v>62.265000000000001</v>
      </c>
      <c r="J27" s="118">
        <v>62.271000000000001</v>
      </c>
      <c r="K27" s="40"/>
      <c r="L27" s="40"/>
      <c r="M27" s="145"/>
      <c r="N27" s="40"/>
      <c r="O27" s="42">
        <f t="shared" si="0"/>
        <v>9.6362322331971847E-5</v>
      </c>
      <c r="P27" s="42"/>
      <c r="Q27" s="43">
        <v>1464988</v>
      </c>
    </row>
    <row r="28" spans="2:17" ht="17.25" customHeight="1" thickTop="1" thickBot="1">
      <c r="B28" s="141">
        <v>20</v>
      </c>
      <c r="C28" s="146" t="s">
        <v>49</v>
      </c>
      <c r="D28" s="147" t="s">
        <v>12</v>
      </c>
      <c r="E28" s="148">
        <v>34449</v>
      </c>
      <c r="F28" s="149"/>
      <c r="G28" s="150"/>
      <c r="H28" s="75">
        <v>129.45400000000001</v>
      </c>
      <c r="I28" s="75">
        <v>128.119</v>
      </c>
      <c r="J28" s="75">
        <v>129.21600000000001</v>
      </c>
      <c r="K28" s="40"/>
      <c r="L28" s="40"/>
      <c r="M28" s="41"/>
      <c r="N28" s="40"/>
      <c r="O28" s="42">
        <f t="shared" si="0"/>
        <v>8.5623521882000984E-3</v>
      </c>
      <c r="P28" s="42"/>
      <c r="Q28" s="43">
        <v>6075791</v>
      </c>
    </row>
    <row r="29" spans="2:17" ht="17.25" customHeight="1" thickTop="1" thickBot="1">
      <c r="B29" s="151">
        <v>21</v>
      </c>
      <c r="C29" s="152" t="s">
        <v>50</v>
      </c>
      <c r="D29" s="147" t="s">
        <v>12</v>
      </c>
      <c r="E29" s="153">
        <v>681</v>
      </c>
      <c r="F29" s="154"/>
      <c r="G29" s="155"/>
      <c r="H29" s="156">
        <v>112.13500000000001</v>
      </c>
      <c r="I29" s="156">
        <v>104</v>
      </c>
      <c r="J29" s="156">
        <v>104.173</v>
      </c>
      <c r="K29" s="40"/>
      <c r="L29" s="40"/>
      <c r="M29" s="41"/>
      <c r="N29" s="40"/>
      <c r="O29" s="42">
        <f t="shared" si="0"/>
        <v>1.6634615384615559E-3</v>
      </c>
      <c r="P29" s="42"/>
      <c r="Q29" s="43">
        <v>529382</v>
      </c>
    </row>
    <row r="30" spans="2:17" ht="17.25" customHeight="1" thickTop="1" thickBot="1">
      <c r="B30" s="151">
        <v>22</v>
      </c>
      <c r="C30" s="157" t="s">
        <v>51</v>
      </c>
      <c r="D30" s="158" t="s">
        <v>24</v>
      </c>
      <c r="E30" s="159">
        <v>43878</v>
      </c>
      <c r="F30" s="160"/>
      <c r="G30" s="161"/>
      <c r="H30" s="162" t="s">
        <v>52</v>
      </c>
      <c r="I30" s="162">
        <v>103.34</v>
      </c>
      <c r="J30" s="162">
        <v>103.354</v>
      </c>
      <c r="K30" s="40"/>
      <c r="L30" s="40"/>
      <c r="M30" s="163"/>
      <c r="N30" s="40"/>
      <c r="O30" s="42">
        <f t="shared" si="0"/>
        <v>1.3547513063669241E-4</v>
      </c>
      <c r="P30" s="42"/>
      <c r="Q30" s="43">
        <v>68004211</v>
      </c>
    </row>
    <row r="31" spans="2:17" ht="14.25" customHeight="1" thickTop="1" thickBot="1">
      <c r="B31" s="29" t="s">
        <v>53</v>
      </c>
      <c r="C31" s="85"/>
      <c r="D31" s="85"/>
      <c r="E31" s="85"/>
      <c r="F31" s="85"/>
      <c r="G31" s="30"/>
      <c r="H31" s="30"/>
      <c r="I31" s="30"/>
      <c r="J31" s="86"/>
      <c r="K31" s="165"/>
      <c r="L31" s="165"/>
      <c r="M31" s="166"/>
      <c r="N31" s="165"/>
      <c r="O31" s="42" t="e">
        <f t="shared" si="0"/>
        <v>#DIV/0!</v>
      </c>
      <c r="P31" s="42"/>
      <c r="Q31" s="43"/>
    </row>
    <row r="32" spans="2:17" ht="18" customHeight="1" thickTop="1" thickBot="1">
      <c r="B32" s="167">
        <v>23</v>
      </c>
      <c r="C32" s="168" t="s">
        <v>54</v>
      </c>
      <c r="D32" s="169" t="s">
        <v>55</v>
      </c>
      <c r="E32" s="170">
        <v>39540</v>
      </c>
      <c r="F32" s="171"/>
      <c r="G32" s="172"/>
      <c r="H32" s="94">
        <v>136.744</v>
      </c>
      <c r="I32" s="94">
        <v>130.37100000000001</v>
      </c>
      <c r="J32" s="94">
        <v>130.315</v>
      </c>
      <c r="K32" s="40"/>
      <c r="L32" s="40"/>
      <c r="M32" s="41"/>
      <c r="N32" s="40"/>
      <c r="O32" s="42">
        <f t="shared" si="0"/>
        <v>-4.2954338004626481E-4</v>
      </c>
      <c r="P32" s="42"/>
      <c r="Q32" s="43">
        <v>1074044</v>
      </c>
    </row>
    <row r="33" spans="2:17" s="102" customFormat="1" ht="16.5" customHeight="1" thickTop="1" thickBot="1">
      <c r="B33" s="173">
        <f>B32+1</f>
        <v>24</v>
      </c>
      <c r="C33" s="174" t="s">
        <v>56</v>
      </c>
      <c r="D33" s="169" t="s">
        <v>55</v>
      </c>
      <c r="E33" s="175">
        <v>39540</v>
      </c>
      <c r="F33" s="176"/>
      <c r="G33" s="177"/>
      <c r="H33" s="75">
        <v>510.16500000000002</v>
      </c>
      <c r="I33" s="75">
        <v>501.286</v>
      </c>
      <c r="J33" s="75">
        <v>501.12299999999999</v>
      </c>
      <c r="K33" s="40"/>
      <c r="L33" s="40"/>
      <c r="M33" s="41"/>
      <c r="N33" s="40"/>
      <c r="O33" s="42">
        <f t="shared" si="0"/>
        <v>-3.2516367901758858E-4</v>
      </c>
      <c r="P33" s="42"/>
      <c r="Q33" s="101">
        <v>1007985</v>
      </c>
    </row>
    <row r="34" spans="2:17" ht="17.25" customHeight="1" thickTop="1" thickBot="1">
      <c r="B34" s="178">
        <f t="shared" ref="B34:B44" si="3">B33+1</f>
        <v>25</v>
      </c>
      <c r="C34" s="174" t="s">
        <v>57</v>
      </c>
      <c r="D34" s="179" t="s">
        <v>58</v>
      </c>
      <c r="E34" s="175">
        <v>39736</v>
      </c>
      <c r="F34" s="176"/>
      <c r="G34" s="180"/>
      <c r="H34" s="75">
        <v>128.96700000000001</v>
      </c>
      <c r="I34" s="75">
        <v>120.31</v>
      </c>
      <c r="J34" s="75">
        <v>120.93</v>
      </c>
      <c r="K34" s="40"/>
      <c r="L34" s="40"/>
      <c r="M34" s="41"/>
      <c r="N34" s="40"/>
      <c r="O34" s="42">
        <f t="shared" si="0"/>
        <v>5.1533538359239007E-3</v>
      </c>
      <c r="P34" s="42"/>
      <c r="Q34" s="43">
        <v>706093</v>
      </c>
    </row>
    <row r="35" spans="2:17" s="181" customFormat="1" ht="17.25" customHeight="1" thickTop="1" thickBot="1">
      <c r="B35" s="178">
        <f t="shared" si="3"/>
        <v>26</v>
      </c>
      <c r="C35" s="174" t="s">
        <v>59</v>
      </c>
      <c r="D35" s="179" t="s">
        <v>58</v>
      </c>
      <c r="E35" s="175">
        <v>39736</v>
      </c>
      <c r="F35" s="176"/>
      <c r="G35" s="180"/>
      <c r="H35" s="50">
        <v>135.74100000000001</v>
      </c>
      <c r="I35" s="50">
        <v>120.639</v>
      </c>
      <c r="J35" s="50">
        <v>120.649</v>
      </c>
      <c r="K35" s="40"/>
      <c r="L35" s="40"/>
      <c r="M35" s="41"/>
      <c r="N35" s="40"/>
      <c r="O35" s="42">
        <f t="shared" si="0"/>
        <v>8.2891933785965696E-5</v>
      </c>
      <c r="P35" s="42"/>
      <c r="Q35" s="182">
        <v>196965</v>
      </c>
    </row>
    <row r="36" spans="2:17" ht="17.25" customHeight="1" thickTop="1" thickBot="1">
      <c r="B36" s="178">
        <f t="shared" si="3"/>
        <v>27</v>
      </c>
      <c r="C36" s="174" t="s">
        <v>60</v>
      </c>
      <c r="D36" s="183" t="s">
        <v>58</v>
      </c>
      <c r="E36" s="175">
        <v>39736</v>
      </c>
      <c r="F36" s="176"/>
      <c r="G36" s="180"/>
      <c r="H36" s="50">
        <v>130.499</v>
      </c>
      <c r="I36" s="50">
        <v>125.536</v>
      </c>
      <c r="J36" s="50">
        <v>125.54900000000001</v>
      </c>
      <c r="K36" s="40"/>
      <c r="L36" s="40"/>
      <c r="M36" s="41"/>
      <c r="N36" s="40"/>
      <c r="O36" s="42">
        <f t="shared" si="0"/>
        <v>1.0355595207753337E-4</v>
      </c>
      <c r="P36" s="42"/>
      <c r="Q36" s="43">
        <v>129031</v>
      </c>
    </row>
    <row r="37" spans="2:17" ht="15.75" customHeight="1" thickTop="1" thickBot="1">
      <c r="B37" s="178">
        <f t="shared" si="3"/>
        <v>28</v>
      </c>
      <c r="C37" s="174" t="s">
        <v>61</v>
      </c>
      <c r="D37" s="184" t="s">
        <v>58</v>
      </c>
      <c r="E37" s="185">
        <v>39951</v>
      </c>
      <c r="F37" s="186"/>
      <c r="G37" s="187"/>
      <c r="H37" s="50">
        <v>112.462</v>
      </c>
      <c r="I37" s="50">
        <v>107.393</v>
      </c>
      <c r="J37" s="50">
        <v>107.40300000000001</v>
      </c>
      <c r="K37" s="40"/>
      <c r="L37" s="40"/>
      <c r="M37" s="41"/>
      <c r="N37" s="40"/>
      <c r="O37" s="42">
        <f t="shared" si="0"/>
        <v>9.3115938655267247E-5</v>
      </c>
      <c r="P37" s="42"/>
      <c r="Q37" s="43">
        <v>122079</v>
      </c>
    </row>
    <row r="38" spans="2:17" ht="17.25" customHeight="1" thickTop="1" thickBot="1">
      <c r="B38" s="188">
        <f t="shared" si="3"/>
        <v>29</v>
      </c>
      <c r="C38" s="189" t="s">
        <v>62</v>
      </c>
      <c r="D38" s="190" t="s">
        <v>58</v>
      </c>
      <c r="E38" s="191">
        <v>40109</v>
      </c>
      <c r="F38" s="186"/>
      <c r="G38" s="187"/>
      <c r="H38" s="50">
        <v>109.116</v>
      </c>
      <c r="I38" s="50">
        <v>97.393000000000001</v>
      </c>
      <c r="J38" s="50">
        <v>97.456000000000003</v>
      </c>
      <c r="K38" s="40"/>
      <c r="L38" s="40"/>
      <c r="M38" s="41"/>
      <c r="N38" s="40"/>
      <c r="O38" s="42">
        <f t="shared" si="0"/>
        <v>6.4686373764030671E-4</v>
      </c>
      <c r="P38" s="42"/>
      <c r="Q38" s="43">
        <v>130255</v>
      </c>
    </row>
    <row r="39" spans="2:17" ht="17.25" customHeight="1" thickTop="1" thickBot="1">
      <c r="B39" s="188">
        <f t="shared" si="3"/>
        <v>30</v>
      </c>
      <c r="C39" s="189" t="s">
        <v>63</v>
      </c>
      <c r="D39" s="190" t="s">
        <v>37</v>
      </c>
      <c r="E39" s="191">
        <v>39657</v>
      </c>
      <c r="F39" s="186"/>
      <c r="G39" s="187"/>
      <c r="H39" s="50">
        <v>179.51</v>
      </c>
      <c r="I39" s="50">
        <v>167.245</v>
      </c>
      <c r="J39" s="50">
        <v>166.953</v>
      </c>
      <c r="K39" s="40"/>
      <c r="L39" s="40"/>
      <c r="M39" s="41"/>
      <c r="N39" s="40"/>
      <c r="O39" s="42">
        <f t="shared" si="0"/>
        <v>-1.7459415827080127E-3</v>
      </c>
      <c r="P39" s="42"/>
      <c r="Q39" s="43">
        <v>530374</v>
      </c>
    </row>
    <row r="40" spans="2:17" ht="17.25" customHeight="1" thickTop="1" thickBot="1">
      <c r="B40" s="188">
        <f t="shared" si="3"/>
        <v>31</v>
      </c>
      <c r="C40" s="192" t="s">
        <v>64</v>
      </c>
      <c r="D40" s="190" t="s">
        <v>10</v>
      </c>
      <c r="E40" s="191">
        <v>40427</v>
      </c>
      <c r="F40" s="186"/>
      <c r="G40" s="193"/>
      <c r="H40" s="50">
        <v>96.477999999999994</v>
      </c>
      <c r="I40" s="50">
        <v>88.86</v>
      </c>
      <c r="J40" s="50">
        <v>88.915000000000006</v>
      </c>
      <c r="K40" s="40"/>
      <c r="L40" s="41"/>
      <c r="M40" s="40"/>
      <c r="N40" s="194"/>
      <c r="O40" s="42">
        <f t="shared" si="0"/>
        <v>6.1895115912679298E-4</v>
      </c>
      <c r="P40" s="42"/>
      <c r="Q40" s="64">
        <v>923189</v>
      </c>
    </row>
    <row r="41" spans="2:17" ht="17.25" customHeight="1" thickTop="1" thickBot="1">
      <c r="B41" s="188">
        <f t="shared" si="3"/>
        <v>32</v>
      </c>
      <c r="C41" s="195" t="s">
        <v>65</v>
      </c>
      <c r="D41" s="196" t="s">
        <v>10</v>
      </c>
      <c r="E41" s="191" t="s">
        <v>66</v>
      </c>
      <c r="F41" s="186"/>
      <c r="G41" s="193"/>
      <c r="H41" s="75">
        <v>118.73099999999999</v>
      </c>
      <c r="I41" s="75">
        <v>119.49</v>
      </c>
      <c r="J41" s="75">
        <v>119.571</v>
      </c>
      <c r="K41" s="40"/>
      <c r="L41" s="41"/>
      <c r="M41" s="40"/>
      <c r="N41" s="84"/>
      <c r="O41" s="42">
        <f t="shared" si="0"/>
        <v>6.778809942254839E-4</v>
      </c>
      <c r="P41" s="42"/>
      <c r="Q41" s="43">
        <v>39007933</v>
      </c>
    </row>
    <row r="42" spans="2:17" s="102" customFormat="1" ht="17.25" customHeight="1" thickTop="1" thickBot="1">
      <c r="B42" s="188">
        <f t="shared" si="3"/>
        <v>33</v>
      </c>
      <c r="C42" s="195" t="s">
        <v>67</v>
      </c>
      <c r="D42" s="196" t="s">
        <v>33</v>
      </c>
      <c r="E42" s="191">
        <v>42003</v>
      </c>
      <c r="F42" s="186"/>
      <c r="G42" s="197"/>
      <c r="H42" s="50">
        <v>169.24700000000001</v>
      </c>
      <c r="I42" s="50">
        <v>153.691</v>
      </c>
      <c r="J42" s="50">
        <v>154.56399999999999</v>
      </c>
      <c r="K42" s="40"/>
      <c r="L42" s="40"/>
      <c r="M42" s="41"/>
      <c r="N42" s="40"/>
      <c r="O42" s="42">
        <f t="shared" si="0"/>
        <v>5.6802285104527294E-3</v>
      </c>
      <c r="P42" s="42"/>
      <c r="Q42" s="101">
        <v>610721</v>
      </c>
    </row>
    <row r="43" spans="2:17" s="102" customFormat="1" ht="15" customHeight="1" thickTop="1" thickBot="1">
      <c r="B43" s="188">
        <f t="shared" si="3"/>
        <v>34</v>
      </c>
      <c r="C43" s="189" t="s">
        <v>68</v>
      </c>
      <c r="D43" s="198" t="s">
        <v>33</v>
      </c>
      <c r="E43" s="199" t="s">
        <v>69</v>
      </c>
      <c r="F43" s="186"/>
      <c r="G43" s="200"/>
      <c r="H43" s="50">
        <v>144.65700000000001</v>
      </c>
      <c r="I43" s="50">
        <v>140.52600000000001</v>
      </c>
      <c r="J43" s="50">
        <v>140.88200000000001</v>
      </c>
      <c r="K43" s="40"/>
      <c r="L43" s="40"/>
      <c r="M43" s="41"/>
      <c r="N43" s="40"/>
      <c r="O43" s="42">
        <f t="shared" si="0"/>
        <v>2.5333390262299825E-3</v>
      </c>
      <c r="P43" s="42"/>
      <c r="Q43" s="101">
        <v>561482</v>
      </c>
    </row>
    <row r="44" spans="2:17" ht="15" customHeight="1" thickTop="1" thickBot="1">
      <c r="B44" s="188">
        <f t="shared" si="3"/>
        <v>35</v>
      </c>
      <c r="C44" s="201" t="s">
        <v>70</v>
      </c>
      <c r="D44" s="202" t="s">
        <v>71</v>
      </c>
      <c r="E44" s="203">
        <v>42356</v>
      </c>
      <c r="F44" s="204"/>
      <c r="G44" s="205"/>
      <c r="H44" s="50">
        <v>103.47799999999999</v>
      </c>
      <c r="I44" s="50">
        <v>90.936999999999998</v>
      </c>
      <c r="J44" s="50">
        <v>91.286000000000001</v>
      </c>
      <c r="K44" s="40"/>
      <c r="L44" s="40"/>
      <c r="M44" s="41"/>
      <c r="N44" s="40"/>
      <c r="O44" s="42">
        <f t="shared" si="0"/>
        <v>3.8378217887109073E-3</v>
      </c>
      <c r="P44" s="42"/>
      <c r="Q44" s="43">
        <v>88324</v>
      </c>
    </row>
    <row r="45" spans="2:17" ht="15" customHeight="1" thickTop="1" thickBot="1">
      <c r="B45" s="188">
        <f>B43+1</f>
        <v>35</v>
      </c>
      <c r="C45" s="206" t="s">
        <v>72</v>
      </c>
      <c r="D45" s="207" t="s">
        <v>10</v>
      </c>
      <c r="E45" s="208">
        <v>39237</v>
      </c>
      <c r="F45" s="209"/>
      <c r="G45" s="210"/>
      <c r="H45" s="50">
        <v>22.654</v>
      </c>
      <c r="I45" s="211">
        <v>20.414999999999999</v>
      </c>
      <c r="J45" s="211">
        <v>20.457000000000001</v>
      </c>
      <c r="K45" s="40"/>
      <c r="L45" s="41"/>
      <c r="M45" s="40"/>
      <c r="N45" s="84"/>
      <c r="O45" s="42">
        <f t="shared" si="0"/>
        <v>2.0573108008817825E-3</v>
      </c>
      <c r="P45" s="42"/>
      <c r="Q45" s="43">
        <v>40076461</v>
      </c>
    </row>
    <row r="46" spans="2:17" ht="16.5" customHeight="1" thickTop="1" thickBot="1">
      <c r="B46" s="188">
        <f>B44+1</f>
        <v>36</v>
      </c>
      <c r="C46" s="212" t="s">
        <v>73</v>
      </c>
      <c r="D46" s="213" t="s">
        <v>16</v>
      </c>
      <c r="E46" s="214">
        <v>42388</v>
      </c>
      <c r="F46" s="215"/>
      <c r="G46" s="216"/>
      <c r="H46" s="75">
        <v>92.974999999999994</v>
      </c>
      <c r="I46" s="211">
        <v>88.831000000000003</v>
      </c>
      <c r="J46" s="211">
        <v>88.745999999999995</v>
      </c>
      <c r="K46" s="40"/>
      <c r="L46" s="41"/>
      <c r="M46" s="40"/>
      <c r="N46" s="84"/>
      <c r="O46" s="42">
        <f t="shared" si="0"/>
        <v>-9.5687316364791522E-4</v>
      </c>
      <c r="P46" s="42"/>
      <c r="Q46" s="43">
        <v>337360</v>
      </c>
    </row>
    <row r="47" spans="2:17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7"/>
      <c r="M47" s="218"/>
      <c r="O47" s="42" t="e">
        <f t="shared" si="0"/>
        <v>#DIV/0!</v>
      </c>
      <c r="P47" s="42"/>
      <c r="Q47" s="43"/>
    </row>
    <row r="48" spans="2:17" ht="17.25" customHeight="1" thickTop="1" thickBot="1">
      <c r="B48" s="167">
        <v>37</v>
      </c>
      <c r="C48" s="219" t="s">
        <v>75</v>
      </c>
      <c r="D48" s="220" t="s">
        <v>55</v>
      </c>
      <c r="E48" s="221">
        <v>38022</v>
      </c>
      <c r="F48" s="222"/>
      <c r="G48" s="223"/>
      <c r="H48" s="224">
        <v>2087.4760000000001</v>
      </c>
      <c r="I48" s="224">
        <v>2094.8609999999999</v>
      </c>
      <c r="J48" s="224">
        <v>2097.5720000000001</v>
      </c>
      <c r="K48" s="225" t="s">
        <v>76</v>
      </c>
      <c r="M48" s="226">
        <f t="shared" ref="M48" si="4">+(J48-I48)/I48</f>
        <v>1.2941192756943016E-3</v>
      </c>
      <c r="O48" s="42">
        <f t="shared" si="0"/>
        <v>1.2941192756943016E-3</v>
      </c>
      <c r="P48" s="42"/>
      <c r="Q48" s="43">
        <v>9383914</v>
      </c>
    </row>
    <row r="49" spans="1:17" ht="17.25" customHeight="1" thickTop="1" thickBot="1">
      <c r="B49" s="167">
        <f>B48+1</f>
        <v>38</v>
      </c>
      <c r="C49" s="189" t="s">
        <v>77</v>
      </c>
      <c r="D49" s="190" t="s">
        <v>41</v>
      </c>
      <c r="E49" s="221">
        <v>39745</v>
      </c>
      <c r="F49" s="222"/>
      <c r="G49" s="227"/>
      <c r="H49" s="50">
        <v>129.316</v>
      </c>
      <c r="I49" s="50">
        <v>120.271</v>
      </c>
      <c r="J49" s="50">
        <v>121.193</v>
      </c>
      <c r="K49" s="228" t="s">
        <v>78</v>
      </c>
      <c r="M49" s="226" t="e">
        <f>+(#REF!-#REF!)/#REF!</f>
        <v>#REF!</v>
      </c>
      <c r="O49" s="42">
        <f t="shared" si="0"/>
        <v>7.666020902794498E-3</v>
      </c>
      <c r="P49" s="42"/>
      <c r="Q49" s="43">
        <v>60663580</v>
      </c>
    </row>
    <row r="50" spans="1:17" s="8" customFormat="1" ht="17.25" customHeight="1" thickTop="1" thickBot="1">
      <c r="A50" s="10"/>
      <c r="B50" s="167">
        <f t="shared" ref="B50:B63" si="5">B49+1</f>
        <v>39</v>
      </c>
      <c r="C50" s="189" t="s">
        <v>79</v>
      </c>
      <c r="D50" s="190" t="s">
        <v>58</v>
      </c>
      <c r="E50" s="221">
        <v>39937</v>
      </c>
      <c r="F50" s="222"/>
      <c r="G50" s="223"/>
      <c r="H50" s="50">
        <v>201.273</v>
      </c>
      <c r="I50" s="50">
        <v>183.82599999999999</v>
      </c>
      <c r="J50" s="50">
        <v>186.154</v>
      </c>
      <c r="K50" s="228" t="s">
        <v>78</v>
      </c>
      <c r="M50" s="226" t="e">
        <f>+(#REF!-#REF!)/#REF!</f>
        <v>#REF!</v>
      </c>
      <c r="O50" s="42">
        <f t="shared" si="0"/>
        <v>1.2664149793826787E-2</v>
      </c>
      <c r="P50" s="42"/>
      <c r="Q50" s="229">
        <v>1825774</v>
      </c>
    </row>
    <row r="51" spans="1:17" s="8" customFormat="1" ht="17.25" customHeight="1" thickTop="1" thickBot="1">
      <c r="A51" s="10"/>
      <c r="B51" s="167">
        <f t="shared" si="5"/>
        <v>40</v>
      </c>
      <c r="C51" s="189" t="s">
        <v>80</v>
      </c>
      <c r="D51" s="190" t="s">
        <v>10</v>
      </c>
      <c r="E51" s="221">
        <v>39888</v>
      </c>
      <c r="F51" s="222"/>
      <c r="G51" s="223"/>
      <c r="H51" s="50">
        <v>17.721</v>
      </c>
      <c r="I51" s="50">
        <v>16.324999999999999</v>
      </c>
      <c r="J51" s="50">
        <v>16.407</v>
      </c>
      <c r="K51" s="228" t="s">
        <v>78</v>
      </c>
      <c r="M51" s="226" t="e">
        <f>+(#REF!-#REF!)/#REF!</f>
        <v>#REF!</v>
      </c>
      <c r="O51" s="42">
        <f t="shared" si="0"/>
        <v>5.0229709035222508E-3</v>
      </c>
      <c r="P51" s="42"/>
      <c r="Q51" s="229">
        <v>4701021</v>
      </c>
    </row>
    <row r="52" spans="1:17" s="8" customFormat="1" ht="17.25" customHeight="1" thickTop="1" thickBot="1">
      <c r="A52" s="10"/>
      <c r="B52" s="167">
        <f t="shared" si="5"/>
        <v>41</v>
      </c>
      <c r="C52" s="230" t="s">
        <v>81</v>
      </c>
      <c r="D52" s="190" t="s">
        <v>45</v>
      </c>
      <c r="E52" s="221">
        <v>38740</v>
      </c>
      <c r="F52" s="222"/>
      <c r="G52" s="223"/>
      <c r="H52" s="118">
        <v>2.7839999999999998</v>
      </c>
      <c r="I52" s="118">
        <v>2.7149999999999999</v>
      </c>
      <c r="J52" s="118">
        <v>2.718</v>
      </c>
      <c r="K52" s="228"/>
      <c r="M52" s="226">
        <f t="shared" ref="M52:M53" si="6">+(J52-I52)/I52</f>
        <v>1.1049723756906497E-3</v>
      </c>
      <c r="O52" s="42">
        <f t="shared" si="0"/>
        <v>1.1049723756906497E-3</v>
      </c>
      <c r="P52" s="42"/>
      <c r="Q52" s="229">
        <v>10024077</v>
      </c>
    </row>
    <row r="53" spans="1:17" s="8" customFormat="1" ht="17.25" customHeight="1" thickTop="1" thickBot="1">
      <c r="A53" s="10" t="s">
        <v>82</v>
      </c>
      <c r="B53" s="167">
        <f t="shared" si="5"/>
        <v>42</v>
      </c>
      <c r="C53" s="230" t="s">
        <v>83</v>
      </c>
      <c r="D53" s="190" t="s">
        <v>45</v>
      </c>
      <c r="E53" s="221">
        <v>38740</v>
      </c>
      <c r="F53" s="222"/>
      <c r="G53" s="223"/>
      <c r="H53" s="50">
        <v>2.4660000000000002</v>
      </c>
      <c r="I53" s="50">
        <v>2.448</v>
      </c>
      <c r="J53" s="50">
        <v>2.452</v>
      </c>
      <c r="K53" s="231" t="s">
        <v>46</v>
      </c>
      <c r="M53" s="226">
        <f t="shared" si="6"/>
        <v>1.6339869281045767E-3</v>
      </c>
      <c r="O53" s="42">
        <f t="shared" si="0"/>
        <v>1.6339869281045767E-3</v>
      </c>
      <c r="P53" s="42"/>
      <c r="Q53" s="229">
        <v>9137760</v>
      </c>
    </row>
    <row r="54" spans="1:17" s="8" customFormat="1" ht="17.25" customHeight="1" thickTop="1" thickBot="1">
      <c r="A54" s="10"/>
      <c r="B54" s="167">
        <f t="shared" si="5"/>
        <v>43</v>
      </c>
      <c r="C54" s="232" t="s">
        <v>84</v>
      </c>
      <c r="D54" s="233" t="s">
        <v>39</v>
      </c>
      <c r="E54" s="234">
        <v>41984</v>
      </c>
      <c r="F54" s="235"/>
      <c r="G54" s="236"/>
      <c r="H54" s="237">
        <v>75.837000000000003</v>
      </c>
      <c r="I54" s="237">
        <v>65.44</v>
      </c>
      <c r="J54" s="237">
        <v>65.984999999999999</v>
      </c>
      <c r="K54" s="228" t="s">
        <v>78</v>
      </c>
      <c r="M54" s="226">
        <f>+(J54-I54)/I54</f>
        <v>8.3282396088019822E-3</v>
      </c>
      <c r="O54" s="42">
        <f t="shared" si="0"/>
        <v>8.3282396088019822E-3</v>
      </c>
      <c r="P54" s="42"/>
      <c r="Q54" s="229">
        <v>65440</v>
      </c>
    </row>
    <row r="55" spans="1:17" s="8" customFormat="1" ht="17.25" customHeight="1" thickTop="1" thickBot="1">
      <c r="A55" s="10"/>
      <c r="B55" s="167">
        <f t="shared" si="5"/>
        <v>44</v>
      </c>
      <c r="C55" s="238" t="s">
        <v>85</v>
      </c>
      <c r="D55" s="239" t="s">
        <v>45</v>
      </c>
      <c r="E55" s="221">
        <v>40071</v>
      </c>
      <c r="F55" s="222"/>
      <c r="G55" s="240"/>
      <c r="H55" s="50">
        <v>1.1639999999999999</v>
      </c>
      <c r="I55" s="241">
        <v>1.1279999999999999</v>
      </c>
      <c r="J55" s="241">
        <v>1.1299999999999999</v>
      </c>
      <c r="K55" s="242" t="s">
        <v>86</v>
      </c>
      <c r="M55" s="226" t="e">
        <f>+(#REF!-I55)/I55</f>
        <v>#REF!</v>
      </c>
      <c r="O55" s="42">
        <f t="shared" si="0"/>
        <v>1.7730496453900726E-3</v>
      </c>
      <c r="P55" s="42"/>
      <c r="Q55" s="229">
        <v>2130427</v>
      </c>
    </row>
    <row r="56" spans="1:17" s="8" customFormat="1" ht="17.25" customHeight="1" thickTop="1">
      <c r="A56" s="10"/>
      <c r="B56" s="167">
        <f t="shared" si="5"/>
        <v>45</v>
      </c>
      <c r="C56" s="238" t="s">
        <v>87</v>
      </c>
      <c r="D56" s="213" t="s">
        <v>24</v>
      </c>
      <c r="E56" s="243">
        <v>42087</v>
      </c>
      <c r="F56" s="222"/>
      <c r="G56" s="240"/>
      <c r="H56" s="211">
        <v>1.226</v>
      </c>
      <c r="I56" s="241">
        <v>1.2569999999999999</v>
      </c>
      <c r="J56" s="241">
        <v>1.2569999999999999</v>
      </c>
      <c r="K56" s="242"/>
      <c r="M56" s="244">
        <f t="shared" ref="M56:M63" si="7">+(J56-I56)/I56</f>
        <v>0</v>
      </c>
      <c r="O56" s="42">
        <f t="shared" si="0"/>
        <v>0</v>
      </c>
      <c r="P56" s="42"/>
      <c r="Q56" s="229">
        <v>766125</v>
      </c>
    </row>
    <row r="57" spans="1:17" s="8" customFormat="1" ht="16.5" customHeight="1">
      <c r="A57" s="10"/>
      <c r="B57" s="167">
        <f t="shared" si="5"/>
        <v>46</v>
      </c>
      <c r="C57" s="245" t="s">
        <v>88</v>
      </c>
      <c r="D57" s="213" t="s">
        <v>24</v>
      </c>
      <c r="E57" s="243">
        <v>42087</v>
      </c>
      <c r="F57" s="222"/>
      <c r="G57" s="240"/>
      <c r="H57" s="75">
        <v>1.1659999999999999</v>
      </c>
      <c r="I57" s="211">
        <v>1.155</v>
      </c>
      <c r="J57" s="211">
        <v>1.157</v>
      </c>
      <c r="K57" s="242"/>
      <c r="M57" s="244">
        <f t="shared" si="7"/>
        <v>1.7316017316017331E-3</v>
      </c>
      <c r="O57" s="42">
        <f t="shared" si="0"/>
        <v>1.7316017316017331E-3</v>
      </c>
      <c r="P57" s="42"/>
      <c r="Q57" s="229">
        <v>686564</v>
      </c>
    </row>
    <row r="58" spans="1:17" s="8" customFormat="1" ht="16.5" customHeight="1">
      <c r="A58" s="10"/>
      <c r="B58" s="167">
        <f t="shared" si="5"/>
        <v>47</v>
      </c>
      <c r="C58" s="238" t="s">
        <v>89</v>
      </c>
      <c r="D58" s="213" t="s">
        <v>24</v>
      </c>
      <c r="E58" s="243">
        <v>42087</v>
      </c>
      <c r="F58" s="222"/>
      <c r="G58" s="246"/>
      <c r="H58" s="211">
        <v>1.137</v>
      </c>
      <c r="I58" s="75">
        <v>1.113</v>
      </c>
      <c r="J58" s="75">
        <v>1.113</v>
      </c>
      <c r="K58" s="242"/>
      <c r="M58" s="244">
        <f t="shared" si="7"/>
        <v>0</v>
      </c>
      <c r="O58" s="42">
        <f t="shared" si="0"/>
        <v>0</v>
      </c>
      <c r="P58" s="42"/>
      <c r="Q58" s="229">
        <v>658968</v>
      </c>
    </row>
    <row r="59" spans="1:17" s="8" customFormat="1" ht="16.5" customHeight="1">
      <c r="A59" s="10"/>
      <c r="B59" s="167">
        <f t="shared" si="5"/>
        <v>48</v>
      </c>
      <c r="C59" s="238" t="s">
        <v>90</v>
      </c>
      <c r="D59" s="213" t="s">
        <v>20</v>
      </c>
      <c r="E59" s="243">
        <v>42317</v>
      </c>
      <c r="F59" s="222"/>
      <c r="G59" s="247"/>
      <c r="H59" s="118">
        <v>118.999</v>
      </c>
      <c r="I59" s="118">
        <v>109.55500000000001</v>
      </c>
      <c r="J59" s="118">
        <v>110.018</v>
      </c>
      <c r="K59" s="242"/>
      <c r="M59" s="244">
        <f t="shared" si="7"/>
        <v>4.2261877595727608E-3</v>
      </c>
      <c r="O59" s="42">
        <f t="shared" si="0"/>
        <v>4.2261877595727608E-3</v>
      </c>
      <c r="P59" s="42"/>
      <c r="Q59" s="229">
        <v>15790655</v>
      </c>
    </row>
    <row r="60" spans="1:17" s="8" customFormat="1" ht="16.5" customHeight="1">
      <c r="A60" s="10"/>
      <c r="B60" s="167">
        <f t="shared" si="5"/>
        <v>49</v>
      </c>
      <c r="C60" s="248" t="s">
        <v>91</v>
      </c>
      <c r="D60" s="249" t="s">
        <v>35</v>
      </c>
      <c r="E60" s="250">
        <v>39503</v>
      </c>
      <c r="F60" s="251"/>
      <c r="G60" s="252"/>
      <c r="H60" s="75">
        <v>131.708</v>
      </c>
      <c r="I60" s="253">
        <v>131.88200000000001</v>
      </c>
      <c r="J60" s="253">
        <v>130.06200000000001</v>
      </c>
      <c r="K60" s="242"/>
      <c r="M60" s="244">
        <f t="shared" si="7"/>
        <v>-1.3800215344019602E-2</v>
      </c>
      <c r="O60" s="42">
        <f t="shared" si="0"/>
        <v>-1.3800215344019602E-2</v>
      </c>
      <c r="P60" s="42"/>
      <c r="Q60" s="229">
        <v>102487</v>
      </c>
    </row>
    <row r="61" spans="1:17" s="8" customFormat="1" ht="16.5" customHeight="1">
      <c r="A61" s="10"/>
      <c r="B61" s="167">
        <f t="shared" si="5"/>
        <v>50</v>
      </c>
      <c r="C61" s="248" t="s">
        <v>92</v>
      </c>
      <c r="D61" s="249" t="s">
        <v>93</v>
      </c>
      <c r="E61" s="254">
        <v>42842</v>
      </c>
      <c r="F61" s="209"/>
      <c r="G61" s="255"/>
      <c r="H61" s="50">
        <v>1133.3009999999999</v>
      </c>
      <c r="I61" s="50">
        <v>1075.924</v>
      </c>
      <c r="J61" s="50">
        <v>1075.597</v>
      </c>
      <c r="K61" s="242"/>
      <c r="M61" s="244" t="e">
        <f>+(I61-#REF!)/#REF!</f>
        <v>#REF!</v>
      </c>
      <c r="O61" s="42">
        <f t="shared" si="0"/>
        <v>-3.0392481253322556E-4</v>
      </c>
      <c r="P61" s="42"/>
      <c r="Q61" s="229">
        <v>5399518</v>
      </c>
    </row>
    <row r="62" spans="1:17" s="8" customFormat="1" ht="16.5" customHeight="1">
      <c r="A62" s="10"/>
      <c r="B62" s="167">
        <f t="shared" si="5"/>
        <v>51</v>
      </c>
      <c r="C62" s="248" t="s">
        <v>94</v>
      </c>
      <c r="D62" s="249" t="s">
        <v>20</v>
      </c>
      <c r="E62" s="254">
        <v>42874</v>
      </c>
      <c r="F62" s="209"/>
      <c r="G62" s="255"/>
      <c r="H62" s="75">
        <v>11.951000000000001</v>
      </c>
      <c r="I62" s="253">
        <v>12.102</v>
      </c>
      <c r="J62" s="253">
        <v>12.234999999999999</v>
      </c>
      <c r="K62" s="242"/>
      <c r="M62" s="244">
        <f t="shared" ref="M62" si="8">+(J62-I62)/I62</f>
        <v>1.098991902164924E-2</v>
      </c>
      <c r="O62" s="42">
        <f t="shared" si="0"/>
        <v>1.098991902164924E-2</v>
      </c>
      <c r="P62" s="42"/>
      <c r="Q62" s="229">
        <v>6192757</v>
      </c>
    </row>
    <row r="63" spans="1:17" s="8" customFormat="1" ht="16.5" customHeight="1" thickBot="1">
      <c r="A63" s="10"/>
      <c r="B63" s="167">
        <f t="shared" si="5"/>
        <v>52</v>
      </c>
      <c r="C63" s="256" t="s">
        <v>95</v>
      </c>
      <c r="D63" s="257" t="s">
        <v>12</v>
      </c>
      <c r="E63" s="258">
        <v>43045</v>
      </c>
      <c r="F63" s="259"/>
      <c r="G63" s="260"/>
      <c r="H63" s="261">
        <v>10.127000000000001</v>
      </c>
      <c r="I63" s="262">
        <v>9.2850000000000001</v>
      </c>
      <c r="J63" s="262">
        <v>9.3620000000000001</v>
      </c>
      <c r="K63" s="263"/>
      <c r="L63" s="264"/>
      <c r="M63" s="265">
        <f t="shared" si="7"/>
        <v>8.2929456112008568E-3</v>
      </c>
      <c r="N63" s="264"/>
      <c r="O63" s="42">
        <f t="shared" si="0"/>
        <v>8.2929456112008568E-3</v>
      </c>
      <c r="P63" s="42"/>
      <c r="Q63" s="229">
        <v>24226799</v>
      </c>
    </row>
    <row r="64" spans="1:17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6"/>
      <c r="K64" s="242"/>
      <c r="M64" s="244"/>
      <c r="O64" s="42" t="e">
        <f t="shared" si="0"/>
        <v>#DIV/0!</v>
      </c>
      <c r="P64" s="42"/>
      <c r="Q64" s="229"/>
    </row>
    <row r="65" spans="1:17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80.587000000000003</v>
      </c>
      <c r="J65" s="274">
        <v>80.825000000000003</v>
      </c>
      <c r="K65" s="40"/>
      <c r="L65" s="40"/>
      <c r="M65" s="41"/>
      <c r="N65" s="40"/>
      <c r="O65" s="42">
        <f t="shared" si="0"/>
        <v>2.9533299415538429E-3</v>
      </c>
      <c r="P65" s="42"/>
      <c r="Q65" s="229">
        <v>1219718</v>
      </c>
    </row>
    <row r="66" spans="1:17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  <c r="O66" s="42" t="e">
        <f t="shared" si="0"/>
        <v>#DIV/0!</v>
      </c>
      <c r="P66" s="42"/>
    </row>
    <row r="67" spans="1:17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  <c r="O67" s="42" t="e">
        <f t="shared" si="0"/>
        <v>#VALUE!</v>
      </c>
      <c r="P67" s="42"/>
    </row>
    <row r="68" spans="1:17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  <c r="O68" s="42" t="e">
        <f t="shared" si="0"/>
        <v>#DIV/0!</v>
      </c>
      <c r="P68" s="42"/>
    </row>
    <row r="69" spans="1:17" s="8" customFormat="1" ht="16.5" customHeight="1" thickBot="1">
      <c r="A69" s="10"/>
      <c r="B69" s="18"/>
      <c r="C69" s="293"/>
      <c r="D69" s="20"/>
      <c r="E69" s="294"/>
      <c r="F69" s="295"/>
      <c r="G69" s="295"/>
      <c r="H69" s="296"/>
      <c r="I69" s="297"/>
      <c r="J69" s="298"/>
      <c r="O69" s="42" t="e">
        <f t="shared" si="0"/>
        <v>#DIV/0!</v>
      </c>
      <c r="P69" s="42"/>
    </row>
    <row r="70" spans="1:17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  <c r="O70" s="42" t="e">
        <f t="shared" si="0"/>
        <v>#DIV/0!</v>
      </c>
      <c r="P70" s="42"/>
    </row>
    <row r="71" spans="1:17" s="8" customFormat="1" ht="17.25" customHeight="1" thickTop="1" thickBot="1">
      <c r="A71" s="10"/>
      <c r="B71" s="302">
        <v>54</v>
      </c>
      <c r="C71" s="303" t="s">
        <v>103</v>
      </c>
      <c r="D71" s="213" t="s">
        <v>31</v>
      </c>
      <c r="E71" s="304">
        <v>36831</v>
      </c>
      <c r="F71" s="305">
        <v>43942</v>
      </c>
      <c r="G71" s="306">
        <v>5.2709999999999999</v>
      </c>
      <c r="H71" s="307">
        <v>109.69499999999999</v>
      </c>
      <c r="I71" s="307">
        <v>107.258</v>
      </c>
      <c r="J71" s="307">
        <v>107.274</v>
      </c>
      <c r="K71" s="40"/>
      <c r="L71" s="41"/>
      <c r="M71" s="40"/>
      <c r="N71" s="308"/>
      <c r="O71" s="42">
        <f t="shared" ref="O71:O134" si="9">+(J71-I71)/I71</f>
        <v>1.4917302205901046E-4</v>
      </c>
      <c r="P71" s="42"/>
      <c r="Q71" s="229">
        <v>70199625</v>
      </c>
    </row>
    <row r="72" spans="1:17" s="8" customFormat="1" ht="16.5" customHeight="1" thickTop="1" thickBot="1">
      <c r="A72" s="10"/>
      <c r="B72" s="309">
        <f>B71+1</f>
        <v>55</v>
      </c>
      <c r="C72" s="310" t="s">
        <v>104</v>
      </c>
      <c r="D72" s="311" t="s">
        <v>24</v>
      </c>
      <c r="E72" s="304">
        <v>101.60599999999999</v>
      </c>
      <c r="F72" s="304">
        <v>43980</v>
      </c>
      <c r="G72" s="312">
        <v>5.8380000000000001</v>
      </c>
      <c r="H72" s="313">
        <v>102.952</v>
      </c>
      <c r="I72" s="313">
        <v>99.167000000000002</v>
      </c>
      <c r="J72" s="313">
        <v>99.177000000000007</v>
      </c>
      <c r="K72" s="40"/>
      <c r="L72" s="41"/>
      <c r="M72" s="40"/>
      <c r="N72" s="314"/>
      <c r="O72" s="42">
        <f t="shared" si="9"/>
        <v>1.0083999717653167E-4</v>
      </c>
      <c r="P72" s="42"/>
      <c r="Q72" s="229">
        <v>69116312</v>
      </c>
    </row>
    <row r="73" spans="1:17" s="8" customFormat="1" ht="16.5" customHeight="1" thickTop="1" thickBot="1">
      <c r="A73" s="10"/>
      <c r="B73" s="309">
        <f t="shared" ref="B73:B91" si="10">B72+1</f>
        <v>56</v>
      </c>
      <c r="C73" s="315" t="s">
        <v>105</v>
      </c>
      <c r="D73" s="311" t="s">
        <v>24</v>
      </c>
      <c r="E73" s="304">
        <v>38847</v>
      </c>
      <c r="F73" s="304">
        <v>43980</v>
      </c>
      <c r="G73" s="312">
        <v>3.9489999999999998</v>
      </c>
      <c r="H73" s="313">
        <v>106.235</v>
      </c>
      <c r="I73" s="313">
        <v>105.509</v>
      </c>
      <c r="J73" s="313">
        <v>105.523</v>
      </c>
      <c r="K73" s="40"/>
      <c r="L73" s="41"/>
      <c r="M73" s="40"/>
      <c r="N73" s="314"/>
      <c r="O73" s="42">
        <f t="shared" si="9"/>
        <v>1.3269010226611751E-4</v>
      </c>
      <c r="P73" s="42"/>
      <c r="Q73" s="229">
        <v>49643718</v>
      </c>
    </row>
    <row r="74" spans="1:17" s="8" customFormat="1" ht="16.5" customHeight="1" thickTop="1" thickBot="1">
      <c r="A74" s="10"/>
      <c r="B74" s="309">
        <f t="shared" si="10"/>
        <v>57</v>
      </c>
      <c r="C74" s="316" t="s">
        <v>106</v>
      </c>
      <c r="D74" s="311" t="s">
        <v>107</v>
      </c>
      <c r="E74" s="304">
        <v>36831</v>
      </c>
      <c r="F74" s="304">
        <v>43969</v>
      </c>
      <c r="G74" s="312">
        <v>5.4980000000000002</v>
      </c>
      <c r="H74" s="313">
        <v>104.788</v>
      </c>
      <c r="I74" s="313">
        <v>102.676</v>
      </c>
      <c r="J74" s="313">
        <v>102.693</v>
      </c>
      <c r="K74" s="40"/>
      <c r="L74" s="41"/>
      <c r="M74" s="40"/>
      <c r="N74" s="317"/>
      <c r="O74" s="42">
        <f t="shared" si="9"/>
        <v>1.6556936382402807E-4</v>
      </c>
      <c r="P74" s="42"/>
      <c r="Q74" s="229">
        <v>134295438</v>
      </c>
    </row>
    <row r="75" spans="1:17" s="8" customFormat="1" ht="16.5" customHeight="1" thickTop="1" thickBot="1">
      <c r="A75" s="10"/>
      <c r="B75" s="309">
        <f t="shared" si="10"/>
        <v>58</v>
      </c>
      <c r="C75" s="315" t="s">
        <v>108</v>
      </c>
      <c r="D75" s="311" t="s">
        <v>109</v>
      </c>
      <c r="E75" s="304">
        <v>39209</v>
      </c>
      <c r="F75" s="304">
        <v>43980</v>
      </c>
      <c r="G75" s="312">
        <v>6.5570000000000004</v>
      </c>
      <c r="H75" s="313">
        <v>106.654</v>
      </c>
      <c r="I75" s="313">
        <v>104.163</v>
      </c>
      <c r="J75" s="313">
        <v>104.185</v>
      </c>
      <c r="K75" s="40"/>
      <c r="L75" s="41"/>
      <c r="M75" s="40"/>
      <c r="N75" s="84"/>
      <c r="O75" s="42">
        <f t="shared" si="9"/>
        <v>2.1120743450174793E-4</v>
      </c>
      <c r="P75" s="42"/>
      <c r="Q75" s="229">
        <v>115129839</v>
      </c>
    </row>
    <row r="76" spans="1:17" s="8" customFormat="1" ht="17.25" customHeight="1" thickTop="1" thickBot="1">
      <c r="A76" s="10"/>
      <c r="B76" s="309">
        <f t="shared" si="10"/>
        <v>59</v>
      </c>
      <c r="C76" s="315" t="s">
        <v>110</v>
      </c>
      <c r="D76" s="318" t="s">
        <v>55</v>
      </c>
      <c r="E76" s="304">
        <v>37865</v>
      </c>
      <c r="F76" s="304">
        <v>43980</v>
      </c>
      <c r="G76" s="312">
        <v>4.9260000000000002</v>
      </c>
      <c r="H76" s="313">
        <v>108.65</v>
      </c>
      <c r="I76" s="313">
        <v>107.212</v>
      </c>
      <c r="J76" s="313">
        <v>107.229</v>
      </c>
      <c r="K76" s="40"/>
      <c r="L76" s="41"/>
      <c r="M76" s="40"/>
      <c r="N76" s="70"/>
      <c r="O76" s="42">
        <f t="shared" si="9"/>
        <v>1.5856433981266936E-4</v>
      </c>
      <c r="P76" s="42"/>
      <c r="Q76" s="229">
        <v>55212944</v>
      </c>
    </row>
    <row r="77" spans="1:17" s="8" customFormat="1" ht="16.5" customHeight="1" thickTop="1" thickBot="1">
      <c r="A77" s="10"/>
      <c r="B77" s="309">
        <f t="shared" si="10"/>
        <v>60</v>
      </c>
      <c r="C77" s="310" t="s">
        <v>111</v>
      </c>
      <c r="D77" s="311" t="s">
        <v>41</v>
      </c>
      <c r="E77" s="304">
        <v>35436</v>
      </c>
      <c r="F77" s="304">
        <v>43980</v>
      </c>
      <c r="G77" s="312">
        <v>5.5039999999999996</v>
      </c>
      <c r="H77" s="313">
        <v>106.238</v>
      </c>
      <c r="I77" s="313">
        <v>104.018</v>
      </c>
      <c r="J77" s="313">
        <v>104.033</v>
      </c>
      <c r="K77" s="40"/>
      <c r="L77" s="41"/>
      <c r="M77" s="40"/>
      <c r="N77" s="84"/>
      <c r="O77" s="42">
        <f t="shared" si="9"/>
        <v>1.4420581053279787E-4</v>
      </c>
      <c r="P77" s="42"/>
      <c r="Q77" s="229">
        <v>304307990</v>
      </c>
    </row>
    <row r="78" spans="1:17" s="8" customFormat="1" ht="16.5" customHeight="1" thickTop="1" thickBot="1">
      <c r="A78" s="10"/>
      <c r="B78" s="309">
        <f t="shared" si="10"/>
        <v>61</v>
      </c>
      <c r="C78" s="310" t="s">
        <v>112</v>
      </c>
      <c r="D78" s="311" t="s">
        <v>12</v>
      </c>
      <c r="E78" s="304">
        <v>35464</v>
      </c>
      <c r="F78" s="304">
        <v>43945</v>
      </c>
      <c r="G78" s="312">
        <v>5.0330000000000004</v>
      </c>
      <c r="H78" s="313">
        <v>103.34099999999999</v>
      </c>
      <c r="I78" s="313">
        <v>101.29</v>
      </c>
      <c r="J78" s="313">
        <v>101.30500000000001</v>
      </c>
      <c r="K78" s="40"/>
      <c r="L78" s="41"/>
      <c r="M78" s="40"/>
      <c r="N78" s="308"/>
      <c r="O78" s="42">
        <f t="shared" si="9"/>
        <v>1.4808964359759667E-4</v>
      </c>
      <c r="P78" s="42"/>
      <c r="Q78" s="229">
        <v>164158915</v>
      </c>
    </row>
    <row r="79" spans="1:17" s="8" customFormat="1" ht="15" customHeight="1" thickTop="1" thickBot="1">
      <c r="A79" s="10"/>
      <c r="B79" s="309">
        <f t="shared" si="10"/>
        <v>62</v>
      </c>
      <c r="C79" s="310" t="s">
        <v>113</v>
      </c>
      <c r="D79" s="311" t="s">
        <v>35</v>
      </c>
      <c r="E79" s="304">
        <v>37207</v>
      </c>
      <c r="F79" s="304">
        <v>43980</v>
      </c>
      <c r="G79" s="312">
        <v>3.1190000000000002</v>
      </c>
      <c r="H79" s="313">
        <v>103.51</v>
      </c>
      <c r="I79" s="313">
        <v>102.15300000000001</v>
      </c>
      <c r="J79" s="313">
        <v>102.161</v>
      </c>
      <c r="K79" s="40"/>
      <c r="L79" s="41"/>
      <c r="M79" s="40"/>
      <c r="N79" s="308"/>
      <c r="O79" s="42">
        <f t="shared" si="9"/>
        <v>7.8313901696431491E-5</v>
      </c>
      <c r="P79" s="42"/>
      <c r="Q79" s="229">
        <v>2276397</v>
      </c>
    </row>
    <row r="80" spans="1:17" s="8" customFormat="1" ht="16.5" customHeight="1" thickTop="1" thickBot="1">
      <c r="A80" s="10"/>
      <c r="B80" s="309">
        <f t="shared" si="10"/>
        <v>63</v>
      </c>
      <c r="C80" s="310" t="s">
        <v>114</v>
      </c>
      <c r="D80" s="311" t="s">
        <v>115</v>
      </c>
      <c r="E80" s="304">
        <v>37242</v>
      </c>
      <c r="F80" s="304">
        <v>43927</v>
      </c>
      <c r="G80" s="312">
        <v>6.19</v>
      </c>
      <c r="H80" s="313">
        <v>107.33799999999999</v>
      </c>
      <c r="I80" s="313">
        <v>104.867</v>
      </c>
      <c r="J80" s="313">
        <v>104.88500000000001</v>
      </c>
      <c r="K80" s="40"/>
      <c r="L80" s="41"/>
      <c r="M80" s="40"/>
      <c r="N80" s="63"/>
      <c r="O80" s="42">
        <f t="shared" si="9"/>
        <v>1.7164598968217535E-4</v>
      </c>
      <c r="P80" s="42"/>
      <c r="Q80" s="319">
        <v>23321234</v>
      </c>
    </row>
    <row r="81" spans="1:17" s="8" customFormat="1" ht="17.25" customHeight="1" thickTop="1" thickBot="1">
      <c r="A81" s="10"/>
      <c r="B81" s="309">
        <f t="shared" si="10"/>
        <v>64</v>
      </c>
      <c r="C81" s="315" t="s">
        <v>116</v>
      </c>
      <c r="D81" s="311" t="s">
        <v>117</v>
      </c>
      <c r="E81" s="304">
        <v>36075</v>
      </c>
      <c r="F81" s="304">
        <v>43980</v>
      </c>
      <c r="G81" s="312">
        <v>6.6070000000000002</v>
      </c>
      <c r="H81" s="313">
        <v>109.277</v>
      </c>
      <c r="I81" s="313">
        <v>106.688</v>
      </c>
      <c r="J81" s="313">
        <v>106.708</v>
      </c>
      <c r="K81" s="40"/>
      <c r="L81" s="41"/>
      <c r="M81" s="40"/>
      <c r="N81" s="70"/>
      <c r="O81" s="42">
        <f t="shared" si="9"/>
        <v>1.8746250749846299E-4</v>
      </c>
      <c r="P81" s="42"/>
      <c r="Q81" s="229">
        <v>67845156</v>
      </c>
    </row>
    <row r="82" spans="1:17" s="8" customFormat="1" ht="16.5" customHeight="1" thickTop="1" thickBot="1">
      <c r="A82" s="10"/>
      <c r="B82" s="309">
        <f t="shared" si="10"/>
        <v>65</v>
      </c>
      <c r="C82" s="315" t="s">
        <v>118</v>
      </c>
      <c r="D82" s="311" t="s">
        <v>20</v>
      </c>
      <c r="E82" s="304">
        <v>37396</v>
      </c>
      <c r="F82" s="304">
        <v>43980</v>
      </c>
      <c r="G82" s="312">
        <v>4.3250000000000002</v>
      </c>
      <c r="H82" s="313">
        <v>105.949</v>
      </c>
      <c r="I82" s="313">
        <v>103.968</v>
      </c>
      <c r="J82" s="313">
        <v>103.982</v>
      </c>
      <c r="K82" s="32"/>
      <c r="L82" s="320"/>
      <c r="M82" s="32"/>
      <c r="N82" s="321"/>
      <c r="O82" s="42">
        <f t="shared" si="9"/>
        <v>1.3465681748226179E-4</v>
      </c>
      <c r="P82" s="42"/>
      <c r="Q82" s="229">
        <v>98114975</v>
      </c>
    </row>
    <row r="83" spans="1:17" ht="16.5" customHeight="1" thickTop="1" thickBot="1">
      <c r="B83" s="309">
        <f t="shared" si="10"/>
        <v>66</v>
      </c>
      <c r="C83" s="315" t="s">
        <v>119</v>
      </c>
      <c r="D83" s="311" t="s">
        <v>58</v>
      </c>
      <c r="E83" s="214">
        <v>40211</v>
      </c>
      <c r="F83" s="322">
        <v>43981</v>
      </c>
      <c r="G83" s="323">
        <v>3.8940000000000001</v>
      </c>
      <c r="H83" s="313">
        <v>104.849</v>
      </c>
      <c r="I83" s="313">
        <v>103.264</v>
      </c>
      <c r="J83" s="313">
        <v>103.274</v>
      </c>
      <c r="K83" s="40"/>
      <c r="L83" s="41"/>
      <c r="M83" s="40"/>
      <c r="N83" s="84"/>
      <c r="O83" s="42">
        <f t="shared" si="9"/>
        <v>9.6839169507331849E-5</v>
      </c>
      <c r="P83" s="42"/>
      <c r="Q83" s="43">
        <v>13907716</v>
      </c>
    </row>
    <row r="84" spans="1:17" ht="16.5" customHeight="1" thickTop="1" thickBot="1">
      <c r="B84" s="309">
        <f t="shared" si="10"/>
        <v>67</v>
      </c>
      <c r="C84" s="310" t="s">
        <v>120</v>
      </c>
      <c r="D84" s="324" t="s">
        <v>121</v>
      </c>
      <c r="E84" s="304">
        <v>33910</v>
      </c>
      <c r="F84" s="304">
        <v>43994</v>
      </c>
      <c r="G84" s="312">
        <v>5.1539999999999999</v>
      </c>
      <c r="H84" s="313">
        <v>104.91</v>
      </c>
      <c r="I84" s="313">
        <v>102.866</v>
      </c>
      <c r="J84" s="313">
        <v>102.88</v>
      </c>
      <c r="K84" s="40"/>
      <c r="L84" s="41"/>
      <c r="M84" s="40"/>
      <c r="N84" s="194"/>
      <c r="O84" s="42">
        <f t="shared" si="9"/>
        <v>1.3609939144125166E-4</v>
      </c>
      <c r="P84" s="42"/>
      <c r="Q84" s="43">
        <v>509250427</v>
      </c>
    </row>
    <row r="85" spans="1:17" ht="14.25" customHeight="1" thickTop="1" thickBot="1">
      <c r="B85" s="309">
        <f t="shared" si="10"/>
        <v>68</v>
      </c>
      <c r="C85" s="315" t="s">
        <v>122</v>
      </c>
      <c r="D85" s="325" t="s">
        <v>123</v>
      </c>
      <c r="E85" s="304">
        <v>36815</v>
      </c>
      <c r="F85" s="304">
        <v>43980</v>
      </c>
      <c r="G85" s="312">
        <v>4.6020000000000003</v>
      </c>
      <c r="H85" s="313">
        <v>105.102</v>
      </c>
      <c r="I85" s="313">
        <v>102.913</v>
      </c>
      <c r="J85" s="313">
        <v>102.925</v>
      </c>
      <c r="K85" s="40"/>
      <c r="L85" s="41"/>
      <c r="M85" s="40"/>
      <c r="N85" s="70"/>
      <c r="O85" s="42">
        <f t="shared" si="9"/>
        <v>1.1660334457260457E-4</v>
      </c>
      <c r="P85" s="42"/>
      <c r="Q85" s="43">
        <v>6761587</v>
      </c>
    </row>
    <row r="86" spans="1:17" s="102" customFormat="1" ht="16.5" customHeight="1" thickTop="1" thickBot="1">
      <c r="A86" s="326"/>
      <c r="B86" s="309">
        <f t="shared" si="10"/>
        <v>69</v>
      </c>
      <c r="C86" s="327" t="s">
        <v>124</v>
      </c>
      <c r="D86" s="311" t="s">
        <v>26</v>
      </c>
      <c r="E86" s="328">
        <v>35744</v>
      </c>
      <c r="F86" s="304">
        <v>43980</v>
      </c>
      <c r="G86" s="312">
        <v>5.87</v>
      </c>
      <c r="H86" s="313">
        <v>104.538</v>
      </c>
      <c r="I86" s="313">
        <v>102.08499999999999</v>
      </c>
      <c r="J86" s="313">
        <v>102.08499999999999</v>
      </c>
      <c r="K86" s="40"/>
      <c r="L86" s="41"/>
      <c r="M86" s="40"/>
      <c r="N86" s="194"/>
      <c r="O86" s="42">
        <f t="shared" si="9"/>
        <v>0</v>
      </c>
      <c r="P86" s="42"/>
      <c r="Q86" s="329">
        <v>92459590</v>
      </c>
    </row>
    <row r="87" spans="1:17" ht="16.5" customHeight="1" thickTop="1" thickBot="1">
      <c r="B87" s="309">
        <f t="shared" si="10"/>
        <v>70</v>
      </c>
      <c r="C87" s="330" t="s">
        <v>125</v>
      </c>
      <c r="D87" s="213" t="s">
        <v>71</v>
      </c>
      <c r="E87" s="304">
        <v>39604</v>
      </c>
      <c r="F87" s="322">
        <v>43981</v>
      </c>
      <c r="G87" s="306">
        <v>3.8159999999999998</v>
      </c>
      <c r="H87" s="331">
        <v>106.5</v>
      </c>
      <c r="I87" s="331">
        <v>105.167</v>
      </c>
      <c r="J87" s="331">
        <v>105.18</v>
      </c>
      <c r="K87" s="40"/>
      <c r="L87" s="41"/>
      <c r="M87" s="40"/>
      <c r="N87" s="84"/>
      <c r="O87" s="42">
        <f t="shared" si="9"/>
        <v>1.2361292040283768E-4</v>
      </c>
      <c r="P87" s="42"/>
      <c r="Q87" s="43">
        <v>2093001</v>
      </c>
    </row>
    <row r="88" spans="1:17" ht="16.5" customHeight="1" thickTop="1" thickBot="1">
      <c r="B88" s="309">
        <f t="shared" si="10"/>
        <v>71</v>
      </c>
      <c r="C88" s="310" t="s">
        <v>126</v>
      </c>
      <c r="D88" s="213" t="s">
        <v>16</v>
      </c>
      <c r="E88" s="304">
        <v>35481</v>
      </c>
      <c r="F88" s="304">
        <v>43969</v>
      </c>
      <c r="G88" s="312">
        <v>5.93</v>
      </c>
      <c r="H88" s="313">
        <v>104.751</v>
      </c>
      <c r="I88" s="313">
        <v>102.209</v>
      </c>
      <c r="J88" s="313">
        <v>102.224</v>
      </c>
      <c r="K88" s="40"/>
      <c r="L88" s="41"/>
      <c r="M88" s="40"/>
      <c r="N88" s="70"/>
      <c r="O88" s="42">
        <f t="shared" si="9"/>
        <v>1.4675811327770127E-4</v>
      </c>
      <c r="P88" s="42"/>
      <c r="Q88" s="64">
        <v>238396418</v>
      </c>
    </row>
    <row r="89" spans="1:17" ht="16.5" customHeight="1" thickTop="1" thickBot="1">
      <c r="B89" s="309">
        <f t="shared" si="10"/>
        <v>72</v>
      </c>
      <c r="C89" s="315" t="s">
        <v>127</v>
      </c>
      <c r="D89" s="311" t="s">
        <v>37</v>
      </c>
      <c r="E89" s="304">
        <v>39706</v>
      </c>
      <c r="F89" s="322">
        <v>43980</v>
      </c>
      <c r="G89" s="312">
        <v>5.4509999999999996</v>
      </c>
      <c r="H89" s="313">
        <v>104.017</v>
      </c>
      <c r="I89" s="313">
        <v>101.82</v>
      </c>
      <c r="J89" s="313">
        <v>101.82899999999999</v>
      </c>
      <c r="K89" s="40"/>
      <c r="L89" s="41"/>
      <c r="M89" s="40"/>
      <c r="N89" s="70"/>
      <c r="O89" s="42">
        <f t="shared" si="9"/>
        <v>8.8391278727168937E-5</v>
      </c>
      <c r="P89" s="42"/>
      <c r="Q89" s="64">
        <v>6546711</v>
      </c>
    </row>
    <row r="90" spans="1:17" ht="16.5" customHeight="1" thickTop="1" thickBot="1">
      <c r="B90" s="309">
        <f t="shared" si="10"/>
        <v>73</v>
      </c>
      <c r="C90" s="332" t="s">
        <v>128</v>
      </c>
      <c r="D90" s="333" t="s">
        <v>10</v>
      </c>
      <c r="E90" s="304">
        <v>38565</v>
      </c>
      <c r="F90" s="304">
        <v>43980</v>
      </c>
      <c r="G90" s="334">
        <v>4.1909999999999998</v>
      </c>
      <c r="H90" s="335">
        <v>106.872</v>
      </c>
      <c r="I90" s="335">
        <v>105.285</v>
      </c>
      <c r="J90" s="335">
        <v>105.298</v>
      </c>
      <c r="K90" s="40"/>
      <c r="L90" s="41"/>
      <c r="M90" s="40"/>
      <c r="N90" s="84"/>
      <c r="O90" s="42">
        <f t="shared" si="9"/>
        <v>1.2347437906639342E-4</v>
      </c>
      <c r="P90" s="42"/>
      <c r="Q90" s="64">
        <v>23283570</v>
      </c>
    </row>
    <row r="91" spans="1:17" ht="16.5" customHeight="1" thickTop="1" thickBot="1">
      <c r="B91" s="309">
        <f t="shared" si="10"/>
        <v>74</v>
      </c>
      <c r="C91" s="336" t="s">
        <v>129</v>
      </c>
      <c r="D91" s="333" t="s">
        <v>14</v>
      </c>
      <c r="E91" s="337">
        <v>34288</v>
      </c>
      <c r="F91" s="338">
        <v>43962</v>
      </c>
      <c r="G91" s="339">
        <v>4.1669999999999998</v>
      </c>
      <c r="H91" s="340">
        <v>103.322</v>
      </c>
      <c r="I91" s="340">
        <v>101.497</v>
      </c>
      <c r="J91" s="340">
        <v>101.508</v>
      </c>
      <c r="K91" s="40"/>
      <c r="L91" s="41"/>
      <c r="M91" s="40"/>
      <c r="N91" s="70"/>
      <c r="O91" s="42">
        <f t="shared" si="9"/>
        <v>1.0837758751485935E-4</v>
      </c>
      <c r="P91" s="42"/>
      <c r="Q91" s="64">
        <v>82490530</v>
      </c>
    </row>
    <row r="92" spans="1:17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341"/>
      <c r="K92" s="40"/>
      <c r="L92" s="40"/>
      <c r="M92" s="41"/>
      <c r="N92" s="40"/>
      <c r="O92" s="42" t="e">
        <f t="shared" si="9"/>
        <v>#DIV/0!</v>
      </c>
      <c r="P92" s="42"/>
      <c r="Q92" s="43"/>
    </row>
    <row r="93" spans="1:17" ht="16.5" customHeight="1" thickTop="1" thickBot="1">
      <c r="A93" s="10" t="s">
        <v>82</v>
      </c>
      <c r="B93" s="342">
        <v>75</v>
      </c>
      <c r="C93" s="343" t="s">
        <v>131</v>
      </c>
      <c r="D93" s="318" t="s">
        <v>55</v>
      </c>
      <c r="E93" s="344">
        <v>39762</v>
      </c>
      <c r="F93" s="328">
        <v>43966</v>
      </c>
      <c r="G93" s="312">
        <v>3.7890000000000001</v>
      </c>
      <c r="H93" s="345">
        <v>105.166</v>
      </c>
      <c r="I93" s="345">
        <v>105.371</v>
      </c>
      <c r="J93" s="345">
        <v>105.386</v>
      </c>
      <c r="L93" s="226"/>
      <c r="M93" s="8"/>
      <c r="N93" s="346"/>
      <c r="O93" s="42">
        <f t="shared" si="9"/>
        <v>1.4235415816496539E-4</v>
      </c>
      <c r="P93" s="42"/>
      <c r="Q93" s="64">
        <v>2213361</v>
      </c>
    </row>
    <row r="94" spans="1:17" ht="16.5" customHeight="1" thickTop="1" thickBot="1">
      <c r="B94" s="342">
        <f t="shared" ref="B94:B95" si="11">B93+1</f>
        <v>76</v>
      </c>
      <c r="C94" s="347" t="s">
        <v>132</v>
      </c>
      <c r="D94" s="348" t="s">
        <v>133</v>
      </c>
      <c r="E94" s="349">
        <v>40543</v>
      </c>
      <c r="F94" s="350">
        <v>43980</v>
      </c>
      <c r="G94" s="339">
        <v>5.8769999999999998</v>
      </c>
      <c r="H94" s="313">
        <v>105.649</v>
      </c>
      <c r="I94" s="313">
        <v>103.29600000000001</v>
      </c>
      <c r="J94" s="313">
        <v>103.316</v>
      </c>
      <c r="K94" s="40"/>
      <c r="L94" s="41"/>
      <c r="M94" s="40"/>
      <c r="N94" s="70"/>
      <c r="O94" s="42">
        <f t="shared" si="9"/>
        <v>1.9361833952908166E-4</v>
      </c>
      <c r="P94" s="42"/>
      <c r="Q94" s="43">
        <v>6968507</v>
      </c>
    </row>
    <row r="95" spans="1:17" ht="16.5" customHeight="1" thickTop="1" thickBot="1">
      <c r="B95" s="351">
        <f t="shared" si="11"/>
        <v>77</v>
      </c>
      <c r="C95" s="352" t="s">
        <v>134</v>
      </c>
      <c r="D95" s="353" t="s">
        <v>16</v>
      </c>
      <c r="E95" s="354">
        <v>42024</v>
      </c>
      <c r="F95" s="355">
        <v>43980</v>
      </c>
      <c r="G95" s="356">
        <v>4.827</v>
      </c>
      <c r="H95" s="340">
        <v>106.572</v>
      </c>
      <c r="I95" s="357">
        <v>105.053</v>
      </c>
      <c r="J95" s="357">
        <v>105.078</v>
      </c>
      <c r="K95" s="40"/>
      <c r="L95" s="41"/>
      <c r="M95" s="40"/>
      <c r="N95" s="70"/>
      <c r="O95" s="42">
        <f t="shared" si="9"/>
        <v>2.3797511732178697E-4</v>
      </c>
      <c r="P95" s="42"/>
      <c r="Q95" s="43">
        <v>3507637</v>
      </c>
    </row>
    <row r="96" spans="1:17" s="8" customFormat="1" ht="16.5" customHeight="1" thickTop="1" thickBot="1">
      <c r="A96" s="10"/>
      <c r="B96" s="358" t="s">
        <v>135</v>
      </c>
      <c r="C96" s="85"/>
      <c r="D96" s="85"/>
      <c r="E96" s="85"/>
      <c r="F96" s="85"/>
      <c r="G96" s="85"/>
      <c r="H96" s="85"/>
      <c r="I96" s="85"/>
      <c r="J96" s="217"/>
      <c r="K96" s="40"/>
      <c r="L96" s="359"/>
      <c r="M96" s="40"/>
      <c r="N96" s="87"/>
      <c r="O96" s="42" t="e">
        <f t="shared" si="9"/>
        <v>#DIV/0!</v>
      </c>
      <c r="P96" s="42"/>
      <c r="Q96" s="229"/>
    </row>
    <row r="97" spans="1:17" s="8" customFormat="1" ht="16.5" customHeight="1" thickTop="1" thickBot="1">
      <c r="A97" s="10"/>
      <c r="B97" s="360">
        <v>78</v>
      </c>
      <c r="C97" s="361" t="s">
        <v>136</v>
      </c>
      <c r="D97" s="362" t="s">
        <v>133</v>
      </c>
      <c r="E97" s="363">
        <v>43350</v>
      </c>
      <c r="F97" s="355">
        <v>43980</v>
      </c>
      <c r="G97" s="364">
        <v>8.5890000000000004</v>
      </c>
      <c r="H97" s="365">
        <v>110.621</v>
      </c>
      <c r="I97" s="365">
        <v>107.57899999999999</v>
      </c>
      <c r="J97" s="365">
        <v>107.839</v>
      </c>
      <c r="K97" s="40"/>
      <c r="L97" s="41"/>
      <c r="M97" s="40"/>
      <c r="N97" s="366"/>
      <c r="O97" s="42">
        <f t="shared" si="9"/>
        <v>2.416828563195467E-3</v>
      </c>
      <c r="P97" s="42"/>
      <c r="Q97" s="229">
        <v>9459367</v>
      </c>
    </row>
    <row r="98" spans="1:17" s="8" customFormat="1" ht="15" customHeight="1" thickTop="1" thickBot="1">
      <c r="A98" s="367"/>
      <c r="B98" s="368" t="s">
        <v>137</v>
      </c>
      <c r="C98" s="368"/>
      <c r="D98" s="368"/>
      <c r="E98" s="368"/>
      <c r="F98" s="368"/>
      <c r="G98" s="368"/>
      <c r="H98" s="368"/>
      <c r="I98" s="368"/>
      <c r="J98" s="368"/>
      <c r="K98" s="368"/>
      <c r="L98" s="40"/>
      <c r="M98" s="135"/>
      <c r="N98" s="40"/>
      <c r="O98" s="42" t="e">
        <f t="shared" si="9"/>
        <v>#DIV/0!</v>
      </c>
      <c r="P98" s="42"/>
      <c r="Q98" s="229"/>
    </row>
    <row r="99" spans="1:17" s="8" customFormat="1" ht="16.5" customHeight="1" thickTop="1" thickBot="1">
      <c r="A99" s="10"/>
      <c r="B99" s="369">
        <v>79</v>
      </c>
      <c r="C99" s="370" t="s">
        <v>138</v>
      </c>
      <c r="D99" s="371" t="s">
        <v>31</v>
      </c>
      <c r="E99" s="372">
        <v>34561</v>
      </c>
      <c r="F99" s="373">
        <v>43942</v>
      </c>
      <c r="G99" s="374">
        <v>1.3979999999999999</v>
      </c>
      <c r="H99" s="307">
        <v>62.747999999999998</v>
      </c>
      <c r="I99" s="307">
        <v>57.289000000000001</v>
      </c>
      <c r="J99" s="307">
        <v>57.462000000000003</v>
      </c>
      <c r="K99" s="40"/>
      <c r="L99" s="40"/>
      <c r="M99" s="41"/>
      <c r="N99" s="40"/>
      <c r="O99" s="42">
        <f t="shared" si="9"/>
        <v>3.0197769205257872E-3</v>
      </c>
      <c r="P99" s="42"/>
      <c r="Q99" s="229">
        <v>5281455</v>
      </c>
    </row>
    <row r="100" spans="1:17" s="8" customFormat="1" ht="16.5" customHeight="1" thickTop="1" thickBot="1">
      <c r="A100" s="10"/>
      <c r="B100" s="375">
        <f>B99+1</f>
        <v>80</v>
      </c>
      <c r="C100" s="315" t="s">
        <v>139</v>
      </c>
      <c r="D100" s="376" t="s">
        <v>41</v>
      </c>
      <c r="E100" s="377">
        <v>105.764</v>
      </c>
      <c r="F100" s="304">
        <v>43980</v>
      </c>
      <c r="G100" s="312">
        <v>1.4319999999999999</v>
      </c>
      <c r="H100" s="313">
        <v>96.337000000000003</v>
      </c>
      <c r="I100" s="313">
        <v>86.724999999999994</v>
      </c>
      <c r="J100" s="313">
        <v>86.960999999999999</v>
      </c>
      <c r="K100" s="40"/>
      <c r="L100" s="40"/>
      <c r="M100" s="41"/>
      <c r="N100" s="40"/>
      <c r="O100" s="42">
        <f t="shared" si="9"/>
        <v>2.7212453156529744E-3</v>
      </c>
      <c r="P100" s="42"/>
      <c r="Q100" s="229">
        <v>2006796</v>
      </c>
    </row>
    <row r="101" spans="1:17" s="8" customFormat="1" ht="16.5" customHeight="1" thickTop="1" thickBot="1">
      <c r="A101" s="10"/>
      <c r="B101" s="375">
        <f t="shared" ref="B101:B105" si="12">B100+1</f>
        <v>81</v>
      </c>
      <c r="C101" s="315" t="s">
        <v>140</v>
      </c>
      <c r="D101" s="376" t="s">
        <v>115</v>
      </c>
      <c r="E101" s="377">
        <v>36367</v>
      </c>
      <c r="F101" s="304">
        <v>43927</v>
      </c>
      <c r="G101" s="312">
        <v>0.76100000000000001</v>
      </c>
      <c r="H101" s="313">
        <v>18.466000000000001</v>
      </c>
      <c r="I101" s="313">
        <v>18.215</v>
      </c>
      <c r="J101" s="313">
        <v>18.216999999999999</v>
      </c>
      <c r="K101" s="313"/>
      <c r="L101" s="313"/>
      <c r="M101" s="313"/>
      <c r="N101" s="378"/>
      <c r="O101" s="42">
        <f t="shared" si="9"/>
        <v>1.097996157012842E-4</v>
      </c>
      <c r="P101" s="42"/>
      <c r="Q101" s="229">
        <v>1035282</v>
      </c>
    </row>
    <row r="102" spans="1:17" s="8" customFormat="1" ht="16.5" customHeight="1" thickTop="1" thickBot="1">
      <c r="A102" s="10"/>
      <c r="B102" s="379">
        <f t="shared" si="12"/>
        <v>82</v>
      </c>
      <c r="C102" s="315" t="s">
        <v>141</v>
      </c>
      <c r="D102" s="376" t="s">
        <v>121</v>
      </c>
      <c r="E102" s="377">
        <v>36857</v>
      </c>
      <c r="F102" s="304">
        <v>43994</v>
      </c>
      <c r="G102" s="312">
        <v>11.048999999999999</v>
      </c>
      <c r="H102" s="313">
        <v>302.99400000000003</v>
      </c>
      <c r="I102" s="313">
        <v>275.09100000000001</v>
      </c>
      <c r="J102" s="313">
        <v>274.97899999999998</v>
      </c>
      <c r="K102" s="40"/>
      <c r="L102" s="40"/>
      <c r="M102" s="41"/>
      <c r="N102" s="40"/>
      <c r="O102" s="42">
        <f t="shared" si="9"/>
        <v>-4.0713800160682533E-4</v>
      </c>
      <c r="P102" s="42"/>
      <c r="Q102" s="229">
        <v>13379988</v>
      </c>
    </row>
    <row r="103" spans="1:17" s="8" customFormat="1" ht="14.25" customHeight="1" thickTop="1" thickBot="1">
      <c r="A103" s="10"/>
      <c r="B103" s="375">
        <f t="shared" si="12"/>
        <v>83</v>
      </c>
      <c r="C103" s="315" t="s">
        <v>142</v>
      </c>
      <c r="D103" s="311" t="s">
        <v>71</v>
      </c>
      <c r="E103" s="377">
        <v>38777</v>
      </c>
      <c r="F103" s="304">
        <v>43980</v>
      </c>
      <c r="G103" s="312">
        <v>40.290999999999997</v>
      </c>
      <c r="H103" s="331">
        <v>2323.9780000000001</v>
      </c>
      <c r="I103" s="313">
        <v>2076.9749999999999</v>
      </c>
      <c r="J103" s="313">
        <v>2077.3910000000001</v>
      </c>
      <c r="K103" s="76"/>
      <c r="M103" s="41"/>
      <c r="N103" s="40"/>
      <c r="O103" s="42">
        <f t="shared" si="9"/>
        <v>2.0029128901415152E-4</v>
      </c>
      <c r="P103" s="42"/>
      <c r="Q103" s="229">
        <v>2249753</v>
      </c>
    </row>
    <row r="104" spans="1:17" s="8" customFormat="1" ht="17.25" customHeight="1" thickTop="1" thickBot="1">
      <c r="A104" s="10"/>
      <c r="B104" s="375">
        <f t="shared" si="12"/>
        <v>84</v>
      </c>
      <c r="C104" s="315" t="s">
        <v>143</v>
      </c>
      <c r="D104" s="213" t="s">
        <v>16</v>
      </c>
      <c r="E104" s="377">
        <v>34423</v>
      </c>
      <c r="F104" s="304">
        <v>43964</v>
      </c>
      <c r="G104" s="312">
        <v>3.0910000000000002</v>
      </c>
      <c r="H104" s="313">
        <v>74.849999999999994</v>
      </c>
      <c r="I104" s="313">
        <v>72.125</v>
      </c>
      <c r="J104" s="313">
        <v>72.072000000000003</v>
      </c>
      <c r="K104" s="40"/>
      <c r="L104" s="40"/>
      <c r="M104" s="41"/>
      <c r="N104" s="40"/>
      <c r="O104" s="42">
        <f t="shared" si="9"/>
        <v>-7.3483535528592403E-4</v>
      </c>
      <c r="P104" s="42"/>
      <c r="Q104" s="229">
        <v>1230568</v>
      </c>
    </row>
    <row r="105" spans="1:17" s="8" customFormat="1" ht="16.5" customHeight="1" thickTop="1" thickBot="1">
      <c r="A105" s="10"/>
      <c r="B105" s="375">
        <f t="shared" si="12"/>
        <v>85</v>
      </c>
      <c r="C105" s="315" t="s">
        <v>144</v>
      </c>
      <c r="D105" s="213" t="s">
        <v>16</v>
      </c>
      <c r="E105" s="377">
        <v>34731</v>
      </c>
      <c r="F105" s="304">
        <v>43963</v>
      </c>
      <c r="G105" s="312">
        <v>2.2879999999999998</v>
      </c>
      <c r="H105" s="313">
        <v>57.241999999999997</v>
      </c>
      <c r="I105" s="313">
        <v>55.673999999999999</v>
      </c>
      <c r="J105" s="313">
        <v>55.685000000000002</v>
      </c>
      <c r="K105" s="40"/>
      <c r="L105" s="40"/>
      <c r="M105" s="41"/>
      <c r="N105" s="40"/>
      <c r="O105" s="42">
        <f t="shared" si="9"/>
        <v>1.9757876207929709E-4</v>
      </c>
      <c r="P105" s="42"/>
      <c r="Q105" s="229">
        <v>1131852</v>
      </c>
    </row>
    <row r="106" spans="1:17" s="8" customFormat="1" ht="16.5" customHeight="1" thickTop="1" thickBot="1">
      <c r="A106" s="10"/>
      <c r="B106" s="380">
        <f>B105+1</f>
        <v>86</v>
      </c>
      <c r="C106" s="381" t="s">
        <v>145</v>
      </c>
      <c r="D106" s="382" t="s">
        <v>14</v>
      </c>
      <c r="E106" s="383">
        <v>36297</v>
      </c>
      <c r="F106" s="338">
        <v>43962</v>
      </c>
      <c r="G106" s="384">
        <v>0.76100000000000001</v>
      </c>
      <c r="H106" s="340">
        <v>113.30200000000001</v>
      </c>
      <c r="I106" s="340">
        <v>103.883</v>
      </c>
      <c r="J106" s="340">
        <v>104.10899999999999</v>
      </c>
      <c r="K106" s="385"/>
      <c r="L106" s="385"/>
      <c r="M106" s="41"/>
      <c r="N106" s="385"/>
      <c r="O106" s="42">
        <f t="shared" si="9"/>
        <v>2.1755243880134294E-3</v>
      </c>
      <c r="P106" s="42"/>
      <c r="Q106" s="229">
        <v>970704</v>
      </c>
    </row>
    <row r="107" spans="1:17" s="8" customFormat="1" ht="18" customHeight="1" thickTop="1" thickBot="1">
      <c r="A107" s="10"/>
      <c r="B107" s="358" t="s">
        <v>146</v>
      </c>
      <c r="C107" s="85"/>
      <c r="D107" s="85"/>
      <c r="E107" s="85"/>
      <c r="F107" s="85"/>
      <c r="G107" s="85"/>
      <c r="H107" s="85"/>
      <c r="I107" s="85"/>
      <c r="J107" s="217"/>
      <c r="M107" s="218"/>
      <c r="O107" s="42" t="e">
        <f t="shared" si="9"/>
        <v>#DIV/0!</v>
      </c>
      <c r="P107" s="42"/>
    </row>
    <row r="108" spans="1:17" s="8" customFormat="1" ht="16.5" customHeight="1" thickTop="1" thickBot="1">
      <c r="A108" s="10"/>
      <c r="B108" s="386">
        <f>B106+1</f>
        <v>87</v>
      </c>
      <c r="C108" s="387" t="s">
        <v>147</v>
      </c>
      <c r="D108" s="388" t="s">
        <v>31</v>
      </c>
      <c r="E108" s="389">
        <v>1867429</v>
      </c>
      <c r="F108" s="304">
        <v>43956</v>
      </c>
      <c r="G108" s="390">
        <v>0.32300000000000001</v>
      </c>
      <c r="H108" s="391">
        <v>11.494</v>
      </c>
      <c r="I108" s="391">
        <v>11.06</v>
      </c>
      <c r="J108" s="391">
        <v>11.082000000000001</v>
      </c>
      <c r="K108" s="40"/>
      <c r="L108" s="41"/>
      <c r="M108" s="40"/>
      <c r="N108" s="105"/>
      <c r="O108" s="42">
        <f t="shared" si="9"/>
        <v>1.989150090415935E-3</v>
      </c>
      <c r="P108" s="42"/>
      <c r="Q108" s="229">
        <v>376567</v>
      </c>
    </row>
    <row r="109" spans="1:17" s="8" customFormat="1" ht="17.25" customHeight="1" thickTop="1" thickBot="1">
      <c r="A109" s="392"/>
      <c r="B109" s="386">
        <f>B108+1</f>
        <v>88</v>
      </c>
      <c r="C109" s="387" t="s">
        <v>148</v>
      </c>
      <c r="D109" s="388" t="s">
        <v>31</v>
      </c>
      <c r="E109" s="389">
        <v>39084</v>
      </c>
      <c r="F109" s="304">
        <v>43956</v>
      </c>
      <c r="G109" s="390">
        <v>0.28899999999999998</v>
      </c>
      <c r="H109" s="391">
        <v>13.7</v>
      </c>
      <c r="I109" s="391">
        <v>12.629</v>
      </c>
      <c r="J109" s="391">
        <v>12.673</v>
      </c>
      <c r="K109" s="40"/>
      <c r="L109" s="41"/>
      <c r="M109" s="40"/>
      <c r="N109" s="105"/>
      <c r="O109" s="42">
        <f t="shared" si="9"/>
        <v>3.4840446591179416E-3</v>
      </c>
      <c r="P109" s="42"/>
      <c r="Q109" s="229">
        <v>1403190</v>
      </c>
    </row>
    <row r="110" spans="1:17" s="8" customFormat="1" ht="16.5" customHeight="1" thickTop="1" thickBot="1">
      <c r="A110" s="10"/>
      <c r="B110" s="386">
        <f t="shared" ref="B110:B121" si="13">B109+1</f>
        <v>89</v>
      </c>
      <c r="C110" s="393" t="s">
        <v>149</v>
      </c>
      <c r="D110" s="394" t="s">
        <v>107</v>
      </c>
      <c r="E110" s="389">
        <v>39994</v>
      </c>
      <c r="F110" s="304">
        <v>43969</v>
      </c>
      <c r="G110" s="390">
        <v>0.39700000000000002</v>
      </c>
      <c r="H110" s="391">
        <v>16.225000000000001</v>
      </c>
      <c r="I110" s="391">
        <v>14.047000000000001</v>
      </c>
      <c r="J110" s="391">
        <v>14.071</v>
      </c>
      <c r="K110" s="40"/>
      <c r="L110" s="41"/>
      <c r="M110" s="40"/>
      <c r="N110" s="105"/>
      <c r="O110" s="42">
        <f t="shared" si="9"/>
        <v>1.7085498682992192E-3</v>
      </c>
      <c r="P110" s="42"/>
      <c r="Q110" s="229">
        <v>44771959</v>
      </c>
    </row>
    <row r="111" spans="1:17" s="8" customFormat="1" ht="15.75" customHeight="1" thickTop="1" thickBot="1">
      <c r="A111" s="10"/>
      <c r="B111" s="386">
        <f t="shared" si="13"/>
        <v>90</v>
      </c>
      <c r="C111" s="393" t="s">
        <v>150</v>
      </c>
      <c r="D111" s="388" t="s">
        <v>107</v>
      </c>
      <c r="E111" s="389">
        <v>40848</v>
      </c>
      <c r="F111" s="304">
        <v>43969</v>
      </c>
      <c r="G111" s="390">
        <v>0.46899999999999997</v>
      </c>
      <c r="H111" s="391">
        <v>13.957000000000001</v>
      </c>
      <c r="I111" s="391">
        <v>12.436</v>
      </c>
      <c r="J111" s="391">
        <v>12.464</v>
      </c>
      <c r="K111" s="40"/>
      <c r="L111" s="41"/>
      <c r="M111" s="40"/>
      <c r="N111" s="105"/>
      <c r="O111" s="42">
        <f t="shared" si="9"/>
        <v>2.2515278224509868E-3</v>
      </c>
      <c r="P111" s="42"/>
      <c r="Q111" s="229">
        <v>15894318</v>
      </c>
    </row>
    <row r="112" spans="1:17" s="8" customFormat="1" ht="16.5" customHeight="1" thickTop="1" thickBot="1">
      <c r="A112" s="10"/>
      <c r="B112" s="386">
        <f t="shared" si="13"/>
        <v>91</v>
      </c>
      <c r="C112" s="395" t="s">
        <v>151</v>
      </c>
      <c r="D112" s="394" t="s">
        <v>41</v>
      </c>
      <c r="E112" s="389">
        <v>39175</v>
      </c>
      <c r="F112" s="304">
        <v>43980</v>
      </c>
      <c r="G112" s="390">
        <v>6.1740000000000004</v>
      </c>
      <c r="H112" s="396">
        <v>154.05099999999999</v>
      </c>
      <c r="I112" s="396">
        <v>148.02699999999999</v>
      </c>
      <c r="J112" s="396">
        <v>147.93899999999999</v>
      </c>
      <c r="K112" s="40"/>
      <c r="L112" s="397"/>
      <c r="M112" s="40"/>
      <c r="N112" s="105"/>
      <c r="O112" s="42">
        <f t="shared" si="9"/>
        <v>-5.9448614104179551E-4</v>
      </c>
      <c r="P112" s="42"/>
      <c r="Q112" s="229">
        <v>147984</v>
      </c>
    </row>
    <row r="113" spans="1:17" s="102" customFormat="1" ht="15" customHeight="1" thickTop="1" thickBot="1">
      <c r="B113" s="386">
        <f t="shared" si="13"/>
        <v>92</v>
      </c>
      <c r="C113" s="398" t="s">
        <v>152</v>
      </c>
      <c r="D113" s="399" t="s">
        <v>35</v>
      </c>
      <c r="E113" s="389">
        <v>40708</v>
      </c>
      <c r="F113" s="304">
        <v>43979</v>
      </c>
      <c r="G113" s="400">
        <v>0.04</v>
      </c>
      <c r="H113" s="401">
        <v>9.0380000000000003</v>
      </c>
      <c r="I113" s="401">
        <v>8.3179999999999996</v>
      </c>
      <c r="J113" s="401">
        <v>8.36</v>
      </c>
      <c r="K113" s="40"/>
      <c r="L113" s="41"/>
      <c r="M113" s="40"/>
      <c r="N113" s="105"/>
      <c r="O113" s="42">
        <f t="shared" si="9"/>
        <v>5.0492906948785546E-3</v>
      </c>
      <c r="P113" s="42"/>
      <c r="Q113" s="101">
        <v>591806</v>
      </c>
    </row>
    <row r="114" spans="1:17" ht="16.5" customHeight="1" thickTop="1" thickBot="1">
      <c r="B114" s="386">
        <f t="shared" si="13"/>
        <v>93</v>
      </c>
      <c r="C114" s="212" t="s">
        <v>153</v>
      </c>
      <c r="D114" s="213" t="s">
        <v>16</v>
      </c>
      <c r="E114" s="389">
        <v>39699</v>
      </c>
      <c r="F114" s="304">
        <v>43979</v>
      </c>
      <c r="G114" s="400">
        <v>5.6920000000000002</v>
      </c>
      <c r="H114" s="391">
        <v>116.092</v>
      </c>
      <c r="I114" s="391">
        <v>100.672</v>
      </c>
      <c r="J114" s="391">
        <v>100.377</v>
      </c>
      <c r="K114" s="40"/>
      <c r="L114" s="41"/>
      <c r="M114" s="40"/>
      <c r="N114" s="105"/>
      <c r="O114" s="42">
        <f t="shared" si="9"/>
        <v>-2.9303083280356177E-3</v>
      </c>
      <c r="P114" s="42"/>
      <c r="Q114" s="43">
        <v>170496</v>
      </c>
    </row>
    <row r="115" spans="1:17" ht="16.5" customHeight="1" thickTop="1" thickBot="1">
      <c r="B115" s="386">
        <f t="shared" si="13"/>
        <v>94</v>
      </c>
      <c r="C115" s="393" t="s">
        <v>154</v>
      </c>
      <c r="D115" s="388" t="s">
        <v>37</v>
      </c>
      <c r="E115" s="389">
        <v>40725</v>
      </c>
      <c r="F115" s="402">
        <v>43955</v>
      </c>
      <c r="G115" s="403">
        <v>0.60499999999999998</v>
      </c>
      <c r="H115" s="391">
        <v>89.378</v>
      </c>
      <c r="I115" s="391">
        <v>77.138000000000005</v>
      </c>
      <c r="J115" s="391">
        <v>76.906999999999996</v>
      </c>
      <c r="K115" s="40"/>
      <c r="L115" s="40"/>
      <c r="M115" s="41"/>
      <c r="N115" s="40"/>
      <c r="O115" s="42">
        <f t="shared" si="9"/>
        <v>-2.9946329954109356E-3</v>
      </c>
      <c r="P115" s="42"/>
      <c r="Q115" s="43">
        <v>377766</v>
      </c>
    </row>
    <row r="116" spans="1:17" ht="16.5" customHeight="1" thickTop="1" thickBot="1">
      <c r="A116" s="10" t="s">
        <v>82</v>
      </c>
      <c r="B116" s="386">
        <f t="shared" si="13"/>
        <v>95</v>
      </c>
      <c r="C116" s="393" t="s">
        <v>155</v>
      </c>
      <c r="D116" s="388" t="s">
        <v>37</v>
      </c>
      <c r="E116" s="404">
        <v>40725</v>
      </c>
      <c r="F116" s="402">
        <v>43250</v>
      </c>
      <c r="G116" s="405">
        <v>0.59899999999999998</v>
      </c>
      <c r="H116" s="401">
        <v>93.397000000000006</v>
      </c>
      <c r="I116" s="401">
        <v>77.998999999999995</v>
      </c>
      <c r="J116" s="401">
        <v>77.742000000000004</v>
      </c>
      <c r="K116" s="40"/>
      <c r="L116" s="40"/>
      <c r="M116" s="41"/>
      <c r="N116" s="40"/>
      <c r="O116" s="42">
        <f t="shared" si="9"/>
        <v>-3.2949140373593356E-3</v>
      </c>
      <c r="P116" s="42"/>
      <c r="Q116" s="43">
        <v>134603</v>
      </c>
    </row>
    <row r="117" spans="1:17" s="102" customFormat="1" ht="16.5" customHeight="1" thickTop="1" thickBot="1">
      <c r="B117" s="386">
        <f t="shared" si="13"/>
        <v>96</v>
      </c>
      <c r="C117" s="406" t="s">
        <v>156</v>
      </c>
      <c r="D117" s="407" t="s">
        <v>39</v>
      </c>
      <c r="E117" s="408">
        <v>40910</v>
      </c>
      <c r="F117" s="304">
        <v>43980</v>
      </c>
      <c r="G117" s="409">
        <v>3.9009999999999998</v>
      </c>
      <c r="H117" s="401">
        <v>98.085999999999999</v>
      </c>
      <c r="I117" s="401">
        <v>98.314999999999998</v>
      </c>
      <c r="J117" s="401">
        <v>98.516999999999996</v>
      </c>
      <c r="K117" s="410"/>
      <c r="L117" s="411"/>
      <c r="M117" s="410"/>
      <c r="N117" s="412"/>
      <c r="O117" s="42">
        <f t="shared" si="9"/>
        <v>2.0546203529471412E-3</v>
      </c>
      <c r="P117" s="42"/>
      <c r="Q117" s="101">
        <v>1941013</v>
      </c>
    </row>
    <row r="118" spans="1:17" ht="16.5" customHeight="1" thickTop="1" thickBot="1">
      <c r="B118" s="386">
        <f t="shared" si="13"/>
        <v>97</v>
      </c>
      <c r="C118" s="393" t="s">
        <v>157</v>
      </c>
      <c r="D118" s="388" t="s">
        <v>14</v>
      </c>
      <c r="E118" s="389">
        <v>41904</v>
      </c>
      <c r="F118" s="402">
        <v>43929</v>
      </c>
      <c r="G118" s="403">
        <v>1.83</v>
      </c>
      <c r="H118" s="391">
        <v>98.741</v>
      </c>
      <c r="I118" s="391">
        <v>83.677999999999997</v>
      </c>
      <c r="J118" s="391">
        <v>84.070999999999998</v>
      </c>
      <c r="K118" s="40"/>
      <c r="L118" s="40"/>
      <c r="M118" s="41"/>
      <c r="N118" s="40"/>
      <c r="O118" s="42">
        <f t="shared" si="9"/>
        <v>4.696574965940877E-3</v>
      </c>
      <c r="P118" s="42"/>
      <c r="Q118" s="43">
        <v>4684333</v>
      </c>
    </row>
    <row r="119" spans="1:17" s="102" customFormat="1" ht="16.5" customHeight="1" thickTop="1">
      <c r="B119" s="386">
        <f t="shared" si="13"/>
        <v>98</v>
      </c>
      <c r="C119" s="406" t="s">
        <v>158</v>
      </c>
      <c r="D119" s="407" t="s">
        <v>35</v>
      </c>
      <c r="E119" s="413">
        <v>42741</v>
      </c>
      <c r="F119" s="304" t="s">
        <v>52</v>
      </c>
      <c r="G119" s="409" t="s">
        <v>52</v>
      </c>
      <c r="H119" s="401">
        <v>9.984</v>
      </c>
      <c r="I119" s="401">
        <v>9.0030000000000001</v>
      </c>
      <c r="J119" s="401">
        <v>9.0139999999999993</v>
      </c>
      <c r="K119" s="410"/>
      <c r="L119" s="411"/>
      <c r="M119" s="410"/>
      <c r="N119" s="412"/>
      <c r="O119" s="42">
        <f t="shared" si="9"/>
        <v>1.2218149505719463E-3</v>
      </c>
      <c r="P119" s="42"/>
      <c r="Q119" s="101">
        <v>609878</v>
      </c>
    </row>
    <row r="120" spans="1:17" ht="16.5" customHeight="1" thickBot="1">
      <c r="B120" s="386">
        <f t="shared" si="13"/>
        <v>99</v>
      </c>
      <c r="C120" s="414" t="s">
        <v>159</v>
      </c>
      <c r="D120" s="325" t="s">
        <v>26</v>
      </c>
      <c r="E120" s="215">
        <v>43087</v>
      </c>
      <c r="F120" s="415">
        <v>43878</v>
      </c>
      <c r="G120" s="416">
        <v>2.1669999999999998</v>
      </c>
      <c r="H120" s="391">
        <v>96.138999999999996</v>
      </c>
      <c r="I120" s="391">
        <v>88.373999999999995</v>
      </c>
      <c r="J120" s="391">
        <v>88.373999999999995</v>
      </c>
      <c r="K120" s="417"/>
      <c r="L120" s="418"/>
      <c r="M120" s="419"/>
      <c r="N120" s="418"/>
      <c r="O120" s="42">
        <f t="shared" si="9"/>
        <v>0</v>
      </c>
      <c r="P120" s="42"/>
      <c r="Q120" s="43">
        <v>2164176</v>
      </c>
    </row>
    <row r="121" spans="1:17" ht="16.5" customHeight="1" thickBot="1">
      <c r="B121" s="420">
        <f t="shared" si="13"/>
        <v>100</v>
      </c>
      <c r="C121" s="421" t="s">
        <v>160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134.733</v>
      </c>
      <c r="J121" s="425">
        <v>135.155</v>
      </c>
      <c r="K121" s="417"/>
      <c r="L121" s="418"/>
      <c r="M121" s="419"/>
      <c r="N121" s="418"/>
      <c r="O121" s="42">
        <f t="shared" si="9"/>
        <v>3.1321205643754465E-3</v>
      </c>
      <c r="P121" s="42"/>
      <c r="Q121" s="43">
        <v>64191735</v>
      </c>
    </row>
    <row r="122" spans="1:17" ht="13.5" customHeight="1" thickTop="1" thickBot="1">
      <c r="B122" s="426" t="s">
        <v>161</v>
      </c>
      <c r="C122" s="427"/>
      <c r="D122" s="427"/>
      <c r="E122" s="427"/>
      <c r="F122" s="427"/>
      <c r="G122" s="427"/>
      <c r="H122" s="85"/>
      <c r="I122" s="85"/>
      <c r="J122" s="217"/>
      <c r="M122" s="218"/>
      <c r="O122" s="42" t="e">
        <f t="shared" si="9"/>
        <v>#DIV/0!</v>
      </c>
      <c r="P122" s="42"/>
    </row>
    <row r="123" spans="1:17" ht="16.5" customHeight="1" thickTop="1" thickBot="1">
      <c r="B123" s="420">
        <f>+B121+1</f>
        <v>101</v>
      </c>
      <c r="C123" s="428" t="s">
        <v>162</v>
      </c>
      <c r="D123" s="388" t="s">
        <v>24</v>
      </c>
      <c r="E123" s="389">
        <v>40630</v>
      </c>
      <c r="F123" s="429">
        <v>43980</v>
      </c>
      <c r="G123" s="416">
        <v>1.325</v>
      </c>
      <c r="H123" s="430">
        <v>105.212</v>
      </c>
      <c r="I123" s="431">
        <v>92.992000000000004</v>
      </c>
      <c r="J123" s="431">
        <v>92.766000000000005</v>
      </c>
      <c r="K123" s="242" t="s">
        <v>86</v>
      </c>
      <c r="M123" s="226">
        <f>+(J123-I123)/I123</f>
        <v>-2.4303165863730114E-3</v>
      </c>
      <c r="O123" s="42">
        <f t="shared" si="9"/>
        <v>-2.4303165863730114E-3</v>
      </c>
      <c r="P123" s="42"/>
      <c r="Q123" s="43">
        <v>315429</v>
      </c>
    </row>
    <row r="124" spans="1:17" s="8" customFormat="1" ht="16.5" customHeight="1" thickTop="1" thickBot="1">
      <c r="A124" s="10"/>
      <c r="B124" s="386">
        <f>B123+1</f>
        <v>102</v>
      </c>
      <c r="C124" s="432" t="s">
        <v>163</v>
      </c>
      <c r="D124" s="433" t="s">
        <v>164</v>
      </c>
      <c r="E124" s="434">
        <v>40543</v>
      </c>
      <c r="F124" s="304">
        <v>43980</v>
      </c>
      <c r="G124" s="435">
        <v>0.69499999999999995</v>
      </c>
      <c r="H124" s="401">
        <v>114.873</v>
      </c>
      <c r="I124" s="401">
        <v>111.608</v>
      </c>
      <c r="J124" s="401">
        <v>111.608</v>
      </c>
      <c r="K124" s="225" t="s">
        <v>76</v>
      </c>
      <c r="M124" s="226" t="e">
        <f>+(#REF!-I124)/I124</f>
        <v>#REF!</v>
      </c>
      <c r="O124" s="42">
        <f t="shared" si="9"/>
        <v>0</v>
      </c>
      <c r="P124" s="42"/>
      <c r="Q124" s="229">
        <v>753772</v>
      </c>
    </row>
    <row r="125" spans="1:17" s="8" customFormat="1" ht="16.5" customHeight="1" thickTop="1" thickBot="1">
      <c r="A125" s="10"/>
      <c r="B125" s="386">
        <f t="shared" ref="B125:B139" si="14">B124+1</f>
        <v>103</v>
      </c>
      <c r="C125" s="393" t="s">
        <v>165</v>
      </c>
      <c r="D125" s="436" t="s">
        <v>164</v>
      </c>
      <c r="E125" s="404">
        <v>40543</v>
      </c>
      <c r="F125" s="304">
        <v>43245</v>
      </c>
      <c r="G125" s="437">
        <v>0.83299999999999996</v>
      </c>
      <c r="H125" s="401">
        <v>120.72499999999999</v>
      </c>
      <c r="I125" s="401">
        <v>110.504</v>
      </c>
      <c r="J125" s="401">
        <v>110.504</v>
      </c>
      <c r="K125" s="225" t="s">
        <v>76</v>
      </c>
      <c r="M125" s="226">
        <f t="shared" ref="M125:M130" si="15">+(J125-I125)/I125</f>
        <v>0</v>
      </c>
      <c r="O125" s="42">
        <f t="shared" si="9"/>
        <v>0</v>
      </c>
      <c r="P125" s="42"/>
      <c r="Q125" s="229">
        <v>353734</v>
      </c>
    </row>
    <row r="126" spans="1:17" s="8" customFormat="1" ht="17.25" customHeight="1" thickTop="1" thickBot="1">
      <c r="A126" s="10"/>
      <c r="B126" s="386">
        <f t="shared" si="14"/>
        <v>104</v>
      </c>
      <c r="C126" s="438" t="s">
        <v>166</v>
      </c>
      <c r="D126" s="388" t="s">
        <v>20</v>
      </c>
      <c r="E126" s="404">
        <v>38671</v>
      </c>
      <c r="F126" s="304">
        <v>43969</v>
      </c>
      <c r="G126" s="435">
        <v>4.0919999999999996</v>
      </c>
      <c r="H126" s="439">
        <v>191.57300000000001</v>
      </c>
      <c r="I126" s="439">
        <v>180.34299999999999</v>
      </c>
      <c r="J126" s="439">
        <v>182.44800000000001</v>
      </c>
      <c r="K126" s="228" t="s">
        <v>78</v>
      </c>
      <c r="M126" s="226">
        <f t="shared" si="15"/>
        <v>1.167220241428843E-2</v>
      </c>
      <c r="O126" s="42">
        <f t="shared" si="9"/>
        <v>1.167220241428843E-2</v>
      </c>
      <c r="P126" s="42"/>
      <c r="Q126" s="229">
        <v>2276408</v>
      </c>
    </row>
    <row r="127" spans="1:17" s="8" customFormat="1" ht="16.5" customHeight="1" thickTop="1" thickBot="1">
      <c r="A127" s="10"/>
      <c r="B127" s="386">
        <f t="shared" si="14"/>
        <v>105</v>
      </c>
      <c r="C127" s="438" t="s">
        <v>167</v>
      </c>
      <c r="D127" s="388" t="s">
        <v>20</v>
      </c>
      <c r="E127" s="404">
        <v>38671</v>
      </c>
      <c r="F127" s="304">
        <v>43969</v>
      </c>
      <c r="G127" s="409">
        <v>3.5430000000000001</v>
      </c>
      <c r="H127" s="401">
        <v>179.797</v>
      </c>
      <c r="I127" s="431">
        <v>168.94399999999999</v>
      </c>
      <c r="J127" s="431">
        <v>169.875</v>
      </c>
      <c r="K127" s="105" t="s">
        <v>78</v>
      </c>
      <c r="L127" s="40"/>
      <c r="M127" s="41">
        <f t="shared" si="15"/>
        <v>5.5107017710011108E-3</v>
      </c>
      <c r="N127" s="40"/>
      <c r="O127" s="42">
        <f t="shared" si="9"/>
        <v>5.5107017710011108E-3</v>
      </c>
      <c r="P127" s="42"/>
      <c r="Q127" s="229">
        <v>2512890</v>
      </c>
    </row>
    <row r="128" spans="1:17" s="8" customFormat="1" ht="16.5" customHeight="1" thickTop="1" thickBot="1">
      <c r="A128" s="10"/>
      <c r="B128" s="386">
        <f t="shared" si="14"/>
        <v>106</v>
      </c>
      <c r="C128" s="387" t="s">
        <v>168</v>
      </c>
      <c r="D128" s="388" t="s">
        <v>20</v>
      </c>
      <c r="E128" s="404">
        <v>38671</v>
      </c>
      <c r="F128" s="304">
        <v>43969</v>
      </c>
      <c r="G128" s="409">
        <v>4.3760000000000003</v>
      </c>
      <c r="H128" s="401">
        <v>161.03800000000001</v>
      </c>
      <c r="I128" s="431">
        <v>161.48400000000001</v>
      </c>
      <c r="J128" s="431">
        <v>162.55000000000001</v>
      </c>
      <c r="K128" s="105" t="s">
        <v>78</v>
      </c>
      <c r="L128" s="40"/>
      <c r="M128" s="41">
        <f t="shared" si="15"/>
        <v>6.6012731911520798E-3</v>
      </c>
      <c r="N128" s="40"/>
      <c r="O128" s="42">
        <f t="shared" si="9"/>
        <v>6.6012731911520798E-3</v>
      </c>
      <c r="P128" s="42"/>
      <c r="Q128" s="229">
        <v>6490675</v>
      </c>
    </row>
    <row r="129" spans="1:17" s="8" customFormat="1" ht="16.5" customHeight="1" thickTop="1" thickBot="1">
      <c r="A129" s="10"/>
      <c r="B129" s="386">
        <f t="shared" si="14"/>
        <v>107</v>
      </c>
      <c r="C129" s="393" t="s">
        <v>169</v>
      </c>
      <c r="D129" s="388" t="s">
        <v>20</v>
      </c>
      <c r="E129" s="404">
        <v>40014</v>
      </c>
      <c r="F129" s="304">
        <v>43969</v>
      </c>
      <c r="G129" s="405">
        <v>0.21299999999999999</v>
      </c>
      <c r="H129" s="401">
        <v>23.16</v>
      </c>
      <c r="I129" s="431">
        <v>21.826000000000001</v>
      </c>
      <c r="J129" s="431">
        <v>22.065000000000001</v>
      </c>
      <c r="K129" s="228" t="s">
        <v>78</v>
      </c>
      <c r="M129" s="226">
        <f t="shared" si="15"/>
        <v>1.0950242829652743E-2</v>
      </c>
      <c r="O129" s="42">
        <f t="shared" si="9"/>
        <v>1.0950242829652743E-2</v>
      </c>
      <c r="P129" s="42"/>
      <c r="Q129" s="229">
        <v>2805379</v>
      </c>
    </row>
    <row r="130" spans="1:17" s="8" customFormat="1" ht="16.5" customHeight="1" thickTop="1" thickBot="1">
      <c r="A130" s="10"/>
      <c r="B130" s="386">
        <f t="shared" si="14"/>
        <v>108</v>
      </c>
      <c r="C130" s="393" t="s">
        <v>170</v>
      </c>
      <c r="D130" s="388" t="s">
        <v>20</v>
      </c>
      <c r="E130" s="404">
        <v>40455</v>
      </c>
      <c r="F130" s="440" t="s">
        <v>171</v>
      </c>
      <c r="G130" s="405" t="s">
        <v>171</v>
      </c>
      <c r="H130" s="401">
        <v>144.94499999999999</v>
      </c>
      <c r="I130" s="431">
        <v>131.85400000000001</v>
      </c>
      <c r="J130" s="431">
        <v>133.35300000000001</v>
      </c>
      <c r="K130" s="228" t="s">
        <v>78</v>
      </c>
      <c r="M130" s="226">
        <f t="shared" si="15"/>
        <v>1.1368635005384707E-2</v>
      </c>
      <c r="O130" s="42">
        <f t="shared" si="9"/>
        <v>1.1368635005384707E-2</v>
      </c>
      <c r="P130" s="42"/>
      <c r="Q130" s="229">
        <v>738598</v>
      </c>
    </row>
    <row r="131" spans="1:17" s="8" customFormat="1" ht="16.5" customHeight="1" thickTop="1" thickBot="1">
      <c r="A131" s="10"/>
      <c r="B131" s="386">
        <f t="shared" si="14"/>
        <v>109</v>
      </c>
      <c r="C131" s="393" t="s">
        <v>172</v>
      </c>
      <c r="D131" s="388" t="s">
        <v>173</v>
      </c>
      <c r="E131" s="404">
        <v>40240</v>
      </c>
      <c r="F131" s="402">
        <v>43978</v>
      </c>
      <c r="G131" s="405">
        <v>0.58299999999999996</v>
      </c>
      <c r="H131" s="441">
        <v>138.62299999999999</v>
      </c>
      <c r="I131" s="441">
        <v>136.35499999999999</v>
      </c>
      <c r="J131" s="441">
        <v>135.21700000000001</v>
      </c>
      <c r="K131" s="242" t="s">
        <v>86</v>
      </c>
      <c r="M131" s="226" t="e">
        <f>+(I131-#REF!)/#REF!</f>
        <v>#REF!</v>
      </c>
      <c r="O131" s="42">
        <f t="shared" si="9"/>
        <v>-8.3458619045871218E-3</v>
      </c>
      <c r="P131" s="42"/>
      <c r="Q131" s="229">
        <v>324527</v>
      </c>
    </row>
    <row r="132" spans="1:17" s="8" customFormat="1" ht="16.5" customHeight="1" thickTop="1" thickBot="1">
      <c r="A132" s="10"/>
      <c r="B132" s="386">
        <f t="shared" si="14"/>
        <v>110</v>
      </c>
      <c r="C132" s="406" t="s">
        <v>174</v>
      </c>
      <c r="D132" s="407" t="s">
        <v>39</v>
      </c>
      <c r="E132" s="442">
        <v>40147</v>
      </c>
      <c r="F132" s="440">
        <v>43613</v>
      </c>
      <c r="G132" s="409">
        <v>80.346000000000004</v>
      </c>
      <c r="H132" s="443" t="s">
        <v>175</v>
      </c>
      <c r="I132" s="444" t="s">
        <v>175</v>
      </c>
      <c r="J132" s="444" t="s">
        <v>175</v>
      </c>
      <c r="K132" s="445" t="s">
        <v>78</v>
      </c>
      <c r="L132" s="446"/>
      <c r="M132" s="447" t="e">
        <f t="shared" ref="M132:M136" si="16">+(J132-I132)/I132</f>
        <v>#VALUE!</v>
      </c>
      <c r="N132" s="446"/>
      <c r="O132" s="42" t="e">
        <f t="shared" si="9"/>
        <v>#VALUE!</v>
      </c>
      <c r="P132" s="42"/>
      <c r="Q132" s="229">
        <v>3366671</v>
      </c>
    </row>
    <row r="133" spans="1:17" s="8" customFormat="1" ht="16.5" customHeight="1" thickTop="1">
      <c r="A133" s="10"/>
      <c r="B133" s="386">
        <f t="shared" si="14"/>
        <v>111</v>
      </c>
      <c r="C133" s="448" t="s">
        <v>176</v>
      </c>
      <c r="D133" s="449" t="s">
        <v>71</v>
      </c>
      <c r="E133" s="450">
        <v>42170</v>
      </c>
      <c r="F133" s="304">
        <v>43970</v>
      </c>
      <c r="G133" s="451">
        <v>34.146000000000001</v>
      </c>
      <c r="H133" s="441">
        <v>1037.52</v>
      </c>
      <c r="I133" s="452" t="s">
        <v>175</v>
      </c>
      <c r="J133" s="452" t="s">
        <v>175</v>
      </c>
      <c r="K133" s="228"/>
      <c r="M133" s="244" t="e">
        <f t="shared" si="16"/>
        <v>#VALUE!</v>
      </c>
      <c r="O133" s="42" t="e">
        <f t="shared" si="9"/>
        <v>#VALUE!</v>
      </c>
      <c r="P133" s="42"/>
      <c r="Q133" s="229">
        <v>7095525</v>
      </c>
    </row>
    <row r="134" spans="1:17" s="8" customFormat="1" ht="16.5" customHeight="1">
      <c r="A134" s="10"/>
      <c r="B134" s="386">
        <f t="shared" si="14"/>
        <v>112</v>
      </c>
      <c r="C134" s="453" t="s">
        <v>177</v>
      </c>
      <c r="D134" s="449" t="s">
        <v>10</v>
      </c>
      <c r="E134" s="408">
        <v>42352</v>
      </c>
      <c r="F134" s="304">
        <v>43980</v>
      </c>
      <c r="G134" s="451">
        <v>202.36799999999999</v>
      </c>
      <c r="H134" s="401">
        <v>5860.99</v>
      </c>
      <c r="I134" s="401">
        <v>5111.0069999999996</v>
      </c>
      <c r="J134" s="401">
        <v>5113.8109999999997</v>
      </c>
      <c r="K134" s="228"/>
      <c r="M134" s="244">
        <f t="shared" si="16"/>
        <v>5.4861987080042892E-4</v>
      </c>
      <c r="O134" s="42">
        <f t="shared" si="9"/>
        <v>5.4861987080042892E-4</v>
      </c>
      <c r="P134" s="42"/>
      <c r="Q134" s="229">
        <v>30718352</v>
      </c>
    </row>
    <row r="135" spans="1:17" s="8" customFormat="1" ht="18" customHeight="1">
      <c r="A135" s="10"/>
      <c r="B135" s="386">
        <f t="shared" si="14"/>
        <v>113</v>
      </c>
      <c r="C135" s="454" t="s">
        <v>178</v>
      </c>
      <c r="D135" s="455" t="s">
        <v>35</v>
      </c>
      <c r="E135" s="456">
        <v>42580</v>
      </c>
      <c r="F135" s="457">
        <v>43979</v>
      </c>
      <c r="G135" s="458">
        <v>99.012</v>
      </c>
      <c r="H135" s="401">
        <v>5281.1189999999997</v>
      </c>
      <c r="I135" s="459">
        <v>5039.2370000000001</v>
      </c>
      <c r="J135" s="459">
        <v>5057.6509999999998</v>
      </c>
      <c r="K135" s="460"/>
      <c r="L135" s="461"/>
      <c r="M135" s="462">
        <f t="shared" si="16"/>
        <v>3.6541246224378334E-3</v>
      </c>
      <c r="N135" s="461"/>
      <c r="O135" s="42">
        <f t="shared" ref="O135:O143" si="17">+(J135-I135)/I135</f>
        <v>3.6541246224378334E-3</v>
      </c>
      <c r="P135" s="42"/>
      <c r="Q135" s="229">
        <v>4877517</v>
      </c>
    </row>
    <row r="136" spans="1:17" s="8" customFormat="1" ht="16.5" customHeight="1">
      <c r="A136" s="10"/>
      <c r="B136" s="386">
        <f t="shared" si="14"/>
        <v>114</v>
      </c>
      <c r="C136" s="463" t="s">
        <v>179</v>
      </c>
      <c r="D136" s="213" t="s">
        <v>24</v>
      </c>
      <c r="E136" s="464">
        <v>42920</v>
      </c>
      <c r="F136" s="465">
        <v>43980</v>
      </c>
      <c r="G136" s="306">
        <v>3.2690000000000001</v>
      </c>
      <c r="H136" s="401">
        <v>90.736999999999995</v>
      </c>
      <c r="I136" s="431">
        <v>81.93</v>
      </c>
      <c r="J136" s="431">
        <v>82.034999999999997</v>
      </c>
      <c r="K136" s="466"/>
      <c r="L136" s="467"/>
      <c r="M136" s="468">
        <f t="shared" si="16"/>
        <v>1.2815818381543972E-3</v>
      </c>
      <c r="N136" s="467"/>
      <c r="O136" s="42">
        <f t="shared" si="17"/>
        <v>1.2815818381543972E-3</v>
      </c>
      <c r="P136" s="42"/>
      <c r="Q136" s="229">
        <v>1137760</v>
      </c>
    </row>
    <row r="137" spans="1:17" s="8" customFormat="1" ht="16.5" customHeight="1">
      <c r="A137" s="10"/>
      <c r="B137" s="386">
        <f t="shared" si="14"/>
        <v>115</v>
      </c>
      <c r="C137" s="463" t="s">
        <v>180</v>
      </c>
      <c r="D137" s="449" t="s">
        <v>10</v>
      </c>
      <c r="E137" s="469">
        <v>43416</v>
      </c>
      <c r="F137" s="304">
        <v>43980</v>
      </c>
      <c r="G137" s="306">
        <v>246.76900000000001</v>
      </c>
      <c r="H137" s="439">
        <v>5065.7830000000004</v>
      </c>
      <c r="I137" s="470">
        <v>4332.4189999999999</v>
      </c>
      <c r="J137" s="470">
        <v>4329.4989999999998</v>
      </c>
      <c r="K137" s="471"/>
      <c r="L137" s="472"/>
      <c r="M137" s="473">
        <f>+(J137-I137)/I137</f>
        <v>-6.7398836539126817E-4</v>
      </c>
      <c r="N137" s="472"/>
      <c r="O137" s="42">
        <f t="shared" si="17"/>
        <v>-6.7398836539126817E-4</v>
      </c>
      <c r="P137" s="42"/>
      <c r="Q137" s="229">
        <v>12540394</v>
      </c>
    </row>
    <row r="138" spans="1:17" s="8" customFormat="1" ht="16.5" customHeight="1" thickBot="1">
      <c r="A138" s="10"/>
      <c r="B138" s="386">
        <f t="shared" si="14"/>
        <v>116</v>
      </c>
      <c r="C138" s="453" t="s">
        <v>181</v>
      </c>
      <c r="D138" s="449" t="s">
        <v>121</v>
      </c>
      <c r="E138" s="464">
        <v>43507</v>
      </c>
      <c r="F138" s="474">
        <v>43949</v>
      </c>
      <c r="G138" s="306">
        <v>0.14299999999999999</v>
      </c>
      <c r="H138" s="401">
        <v>9.9469999999999992</v>
      </c>
      <c r="I138" s="431">
        <v>9.7149999999999999</v>
      </c>
      <c r="J138" s="431">
        <v>9.7750000000000004</v>
      </c>
      <c r="K138" s="466"/>
      <c r="L138" s="467"/>
      <c r="M138" s="468">
        <f>+(J138-I138)/I138</f>
        <v>6.176016469377303E-3</v>
      </c>
      <c r="N138" s="467"/>
      <c r="O138" s="42">
        <f t="shared" si="17"/>
        <v>6.176016469377303E-3</v>
      </c>
      <c r="P138" s="42"/>
      <c r="Q138" s="229">
        <v>2504064</v>
      </c>
    </row>
    <row r="139" spans="1:17" s="8" customFormat="1" ht="16.5" customHeight="1" thickTop="1" thickBot="1">
      <c r="A139" s="10"/>
      <c r="B139" s="386">
        <f t="shared" si="14"/>
        <v>117</v>
      </c>
      <c r="C139" s="475" t="s">
        <v>182</v>
      </c>
      <c r="D139" s="476" t="s">
        <v>41</v>
      </c>
      <c r="E139" s="477">
        <v>39748</v>
      </c>
      <c r="F139" s="304">
        <v>43980</v>
      </c>
      <c r="G139" s="478">
        <v>9.2159999999999993</v>
      </c>
      <c r="H139" s="396">
        <v>165.77</v>
      </c>
      <c r="I139" s="391">
        <v>157.14500000000001</v>
      </c>
      <c r="J139" s="391">
        <v>157.62200000000001</v>
      </c>
      <c r="K139" s="228" t="s">
        <v>78</v>
      </c>
      <c r="M139" s="226" t="e">
        <f>+(#REF!-#REF!)/#REF!</f>
        <v>#REF!</v>
      </c>
      <c r="O139" s="42">
        <f t="shared" si="17"/>
        <v>3.0354131534570225E-3</v>
      </c>
      <c r="P139" s="42"/>
      <c r="Q139" s="229">
        <v>29616782</v>
      </c>
    </row>
    <row r="140" spans="1:17" s="8" customFormat="1" ht="13.5" customHeight="1" thickTop="1" thickBot="1">
      <c r="A140" s="10"/>
      <c r="B140" s="479" t="s">
        <v>183</v>
      </c>
      <c r="C140" s="300"/>
      <c r="D140" s="300"/>
      <c r="E140" s="300"/>
      <c r="F140" s="300"/>
      <c r="G140" s="300"/>
      <c r="H140" s="300"/>
      <c r="I140" s="300"/>
      <c r="J140" s="301"/>
      <c r="K140" s="164"/>
      <c r="L140" s="164"/>
      <c r="M140" s="218"/>
      <c r="N140" s="164"/>
      <c r="O140" s="42" t="e">
        <f t="shared" si="17"/>
        <v>#DIV/0!</v>
      </c>
      <c r="P140" s="42"/>
      <c r="Q140" s="229"/>
    </row>
    <row r="141" spans="1:17" s="8" customFormat="1" ht="16.5" customHeight="1" thickTop="1" thickBot="1">
      <c r="A141" s="10"/>
      <c r="B141" s="480">
        <v>119</v>
      </c>
      <c r="C141" s="481" t="s">
        <v>184</v>
      </c>
      <c r="D141" s="362" t="s">
        <v>16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121.285</v>
      </c>
      <c r="J141" s="485">
        <v>121.44499999999999</v>
      </c>
      <c r="K141" s="278"/>
      <c r="L141" s="32"/>
      <c r="M141" s="486"/>
      <c r="N141" s="32"/>
      <c r="O141" s="42">
        <f t="shared" si="17"/>
        <v>1.319206826895301E-3</v>
      </c>
      <c r="P141" s="42"/>
      <c r="Q141" s="229">
        <v>3903963</v>
      </c>
    </row>
    <row r="142" spans="1:17" s="8" customFormat="1" ht="16.5" customHeight="1" thickTop="1" thickBot="1">
      <c r="A142" s="10"/>
      <c r="B142" s="358" t="s">
        <v>185</v>
      </c>
      <c r="C142" s="85"/>
      <c r="D142" s="85"/>
      <c r="E142" s="85"/>
      <c r="F142" s="85"/>
      <c r="G142" s="85"/>
      <c r="H142" s="85"/>
      <c r="I142" s="85"/>
      <c r="J142" s="217"/>
      <c r="M142" s="218"/>
      <c r="O142" s="42" t="e">
        <f t="shared" si="17"/>
        <v>#DIV/0!</v>
      </c>
      <c r="P142" s="42"/>
      <c r="Q142" s="229"/>
    </row>
    <row r="143" spans="1:17" s="8" customFormat="1" ht="16.5" customHeight="1" thickTop="1" thickBot="1">
      <c r="A143" s="10"/>
      <c r="B143" s="487">
        <v>120</v>
      </c>
      <c r="C143" s="488" t="s">
        <v>186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9947.9159999999993</v>
      </c>
      <c r="J143" s="485">
        <v>10022.857</v>
      </c>
      <c r="K143" s="228" t="s">
        <v>78</v>
      </c>
      <c r="M143" s="226">
        <f>+(J143-I143)/I143</f>
        <v>7.5333366305064013E-3</v>
      </c>
      <c r="O143" s="42">
        <f t="shared" si="17"/>
        <v>7.5333366305064013E-3</v>
      </c>
      <c r="P143" s="42"/>
      <c r="Q143" s="229">
        <v>9934636</v>
      </c>
    </row>
    <row r="144" spans="1:17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>
      <c r="B145" s="494" t="s">
        <v>187</v>
      </c>
      <c r="C145" s="8"/>
      <c r="D145" s="495"/>
      <c r="E145" s="496"/>
      <c r="F145" s="497"/>
      <c r="G145" s="496"/>
      <c r="H145" s="497"/>
      <c r="I145" s="501"/>
      <c r="J145" s="499"/>
      <c r="M145" s="500"/>
    </row>
    <row r="146" spans="2:13" s="493" customFormat="1" ht="15.75" customHeight="1">
      <c r="B146" s="494" t="s">
        <v>188</v>
      </c>
      <c r="C146" s="495"/>
      <c r="D146" s="495"/>
      <c r="E146" s="496"/>
      <c r="F146" s="496"/>
      <c r="G146" s="496"/>
      <c r="H146" s="497"/>
      <c r="I146" s="497"/>
      <c r="J146" s="499"/>
      <c r="M146" s="500"/>
    </row>
    <row r="147" spans="2:13" s="493" customFormat="1" ht="15.75" customHeight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81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81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81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81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81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81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81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81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81" customFormat="1" ht="15.75" customHeight="1">
      <c r="A512" s="10"/>
      <c r="B512" s="494"/>
      <c r="C512" s="8"/>
      <c r="D512" s="8"/>
      <c r="E512" s="8"/>
      <c r="F512" s="8"/>
      <c r="G512" s="8"/>
      <c r="H512" s="467"/>
      <c r="I512" s="467"/>
      <c r="J512" s="503"/>
      <c r="K512" s="8"/>
      <c r="L512" s="8"/>
      <c r="M512" s="9"/>
      <c r="N512" s="8"/>
    </row>
    <row r="513" spans="1:14" s="181" customFormat="1" ht="15.75" customHeight="1">
      <c r="A513" s="10"/>
      <c r="B513" s="494"/>
      <c r="C513" s="8"/>
      <c r="D513" s="8"/>
      <c r="E513" s="8"/>
      <c r="F513" s="8"/>
      <c r="G513" s="8"/>
      <c r="H513" s="467"/>
      <c r="I513" s="467"/>
      <c r="J513" s="503"/>
      <c r="K513" s="8"/>
      <c r="L513" s="8"/>
      <c r="M513" s="9"/>
      <c r="N513" s="8"/>
    </row>
    <row r="514" spans="1:14" s="181" customFormat="1" ht="15.75" customHeight="1">
      <c r="A514" s="10"/>
      <c r="B514" s="494"/>
      <c r="C514" s="8"/>
      <c r="D514" s="8"/>
      <c r="E514" s="8"/>
      <c r="F514" s="8"/>
      <c r="G514" s="8"/>
      <c r="H514" s="467"/>
      <c r="I514" s="467"/>
      <c r="J514" s="503"/>
      <c r="K514" s="8"/>
      <c r="L514" s="8"/>
      <c r="M514" s="9"/>
      <c r="N514" s="8"/>
    </row>
    <row r="515" spans="1:14" s="181" customFormat="1" ht="15.75" customHeight="1">
      <c r="A515" s="10"/>
      <c r="B515" s="494"/>
      <c r="C515" s="8"/>
      <c r="D515" s="8"/>
      <c r="E515" s="8"/>
      <c r="F515" s="8"/>
      <c r="G515" s="8"/>
      <c r="H515" s="467"/>
      <c r="I515" s="467"/>
      <c r="J515" s="503"/>
      <c r="K515" s="8"/>
      <c r="L515" s="8"/>
      <c r="M515" s="9"/>
      <c r="N515" s="8"/>
    </row>
    <row r="516" spans="1:14" s="181" customFormat="1" ht="15.75" customHeight="1">
      <c r="A516" s="10"/>
      <c r="B516" s="494"/>
      <c r="C516" s="8"/>
      <c r="D516" s="8"/>
      <c r="E516" s="8"/>
      <c r="F516" s="8"/>
      <c r="G516" s="8"/>
      <c r="H516" s="467"/>
      <c r="I516" s="467"/>
      <c r="J516" s="503"/>
      <c r="K516" s="8"/>
      <c r="L516" s="8"/>
      <c r="M516" s="9"/>
      <c r="N516" s="8"/>
    </row>
    <row r="517" spans="1:14" s="181" customFormat="1" ht="15.75" customHeight="1">
      <c r="A517" s="10"/>
      <c r="B517" s="494"/>
      <c r="C517" s="8"/>
      <c r="D517" s="8"/>
      <c r="E517" s="8"/>
      <c r="F517" s="8"/>
      <c r="G517" s="8"/>
      <c r="H517" s="467"/>
      <c r="I517" s="467"/>
      <c r="J517" s="503"/>
      <c r="K517" s="8"/>
      <c r="L517" s="8"/>
      <c r="M517" s="9"/>
      <c r="N517" s="8"/>
    </row>
    <row r="518" spans="1:14" s="181" customFormat="1" ht="15.75" customHeight="1">
      <c r="A518" s="10"/>
      <c r="B518" s="494"/>
      <c r="C518" s="8"/>
      <c r="D518" s="8"/>
      <c r="E518" s="8"/>
      <c r="F518" s="8"/>
      <c r="G518" s="8"/>
      <c r="H518" s="467"/>
      <c r="I518" s="467"/>
      <c r="J518" s="503"/>
      <c r="K518" s="8"/>
      <c r="L518" s="8"/>
      <c r="M518" s="9"/>
      <c r="N518" s="8"/>
    </row>
    <row r="519" spans="1:14" s="181" customFormat="1" ht="15.75" customHeight="1">
      <c r="A519" s="10"/>
      <c r="B519" s="494"/>
      <c r="C519" s="8"/>
      <c r="D519" s="8"/>
      <c r="E519" s="8"/>
      <c r="F519" s="8"/>
      <c r="G519" s="8"/>
      <c r="H519" s="467"/>
      <c r="I519" s="467"/>
      <c r="J519" s="503"/>
      <c r="K519" s="8"/>
      <c r="L519" s="8"/>
      <c r="M519" s="9"/>
      <c r="N519" s="8"/>
    </row>
    <row r="520" spans="1:14" s="181" customFormat="1" ht="15.75" customHeight="1">
      <c r="A520" s="10"/>
      <c r="B520" s="494"/>
      <c r="C520" s="8"/>
      <c r="D520" s="8"/>
      <c r="E520" s="8"/>
      <c r="F520" s="8"/>
      <c r="G520" s="8"/>
      <c r="H520" s="467"/>
      <c r="I520" s="467"/>
      <c r="J520" s="503"/>
      <c r="K520" s="8"/>
      <c r="L520" s="8"/>
      <c r="M520" s="9"/>
      <c r="N520" s="8"/>
    </row>
    <row r="521" spans="1:14" s="181" customFormat="1" ht="15.75" customHeight="1">
      <c r="A521" s="10"/>
      <c r="B521" s="494"/>
      <c r="C521" s="8"/>
      <c r="D521" s="8"/>
      <c r="E521" s="8"/>
      <c r="F521" s="8"/>
      <c r="G521" s="8"/>
      <c r="H521" s="467"/>
      <c r="I521" s="467"/>
      <c r="J521" s="503"/>
      <c r="K521" s="8"/>
      <c r="L521" s="8"/>
      <c r="M521" s="9"/>
      <c r="N521" s="8"/>
    </row>
    <row r="522" spans="1:14" s="181" customFormat="1" ht="15.75" customHeight="1">
      <c r="A522" s="10"/>
      <c r="B522" s="494"/>
      <c r="C522" s="8"/>
      <c r="D522" s="8"/>
      <c r="E522" s="8"/>
      <c r="F522" s="8"/>
      <c r="G522" s="8"/>
      <c r="H522" s="467"/>
      <c r="I522" s="467"/>
      <c r="J522" s="503"/>
      <c r="K522" s="8"/>
      <c r="L522" s="8"/>
      <c r="M522" s="9"/>
      <c r="N522" s="8"/>
    </row>
    <row r="523" spans="1:14" s="181" customFormat="1" ht="15.75" customHeight="1">
      <c r="A523" s="10"/>
      <c r="B523" s="494"/>
      <c r="C523" s="8"/>
      <c r="D523" s="8"/>
      <c r="E523" s="8"/>
      <c r="F523" s="8"/>
      <c r="G523" s="8"/>
      <c r="H523" s="467"/>
      <c r="I523" s="467"/>
      <c r="J523" s="503"/>
      <c r="K523" s="8"/>
      <c r="L523" s="8"/>
      <c r="M523" s="9"/>
      <c r="N523" s="8"/>
    </row>
    <row r="524" spans="1:14" s="181" customFormat="1" ht="15.75" customHeight="1">
      <c r="A524" s="10"/>
      <c r="B524" s="494"/>
      <c r="C524" s="8"/>
      <c r="D524" s="8"/>
      <c r="E524" s="8"/>
      <c r="F524" s="8"/>
      <c r="G524" s="8"/>
      <c r="H524" s="467"/>
      <c r="I524" s="467"/>
      <c r="J524" s="503"/>
      <c r="K524" s="8"/>
      <c r="L524" s="8"/>
      <c r="M524" s="9"/>
      <c r="N524" s="8"/>
    </row>
    <row r="525" spans="1:14" s="181" customFormat="1" ht="15.75" customHeight="1">
      <c r="A525" s="10"/>
      <c r="B525" s="494"/>
      <c r="C525" s="8"/>
      <c r="D525" s="8"/>
      <c r="E525" s="8"/>
      <c r="F525" s="8"/>
      <c r="G525" s="8"/>
      <c r="H525" s="467"/>
      <c r="I525" s="467"/>
      <c r="J525" s="503"/>
      <c r="K525" s="8"/>
      <c r="L525" s="8"/>
      <c r="M525" s="9"/>
      <c r="N525" s="8"/>
    </row>
    <row r="526" spans="1:14" s="181" customFormat="1" ht="15.75" customHeight="1">
      <c r="A526" s="10"/>
      <c r="B526" s="494"/>
      <c r="C526" s="8"/>
      <c r="D526" s="8"/>
      <c r="E526" s="8"/>
      <c r="F526" s="8"/>
      <c r="G526" s="8"/>
      <c r="H526" s="467"/>
      <c r="I526" s="467"/>
      <c r="J526" s="503"/>
      <c r="K526" s="8"/>
      <c r="L526" s="8"/>
      <c r="M526" s="9"/>
      <c r="N526" s="8"/>
    </row>
    <row r="527" spans="1:14" s="181" customFormat="1" ht="15.75" customHeight="1">
      <c r="A527" s="10"/>
      <c r="B527" s="494"/>
      <c r="C527" s="8"/>
      <c r="D527" s="8"/>
      <c r="E527" s="8"/>
      <c r="F527" s="8"/>
      <c r="G527" s="8"/>
      <c r="H527" s="467"/>
      <c r="I527" s="467"/>
      <c r="J527" s="503"/>
      <c r="K527" s="8"/>
      <c r="L527" s="8"/>
      <c r="M527" s="9"/>
      <c r="N527" s="8"/>
    </row>
    <row r="528" spans="1:14" s="181" customFormat="1" ht="15.75" customHeight="1">
      <c r="A528" s="10"/>
      <c r="B528" s="494"/>
      <c r="C528" s="8"/>
      <c r="D528" s="8"/>
      <c r="E528" s="8"/>
      <c r="F528" s="8"/>
      <c r="G528" s="8"/>
      <c r="H528" s="467"/>
      <c r="I528" s="467"/>
      <c r="J528" s="503"/>
      <c r="K528" s="8"/>
      <c r="L528" s="8"/>
      <c r="M528" s="9"/>
      <c r="N528" s="8"/>
    </row>
    <row r="529" spans="1:14" s="181" customFormat="1" ht="15.75" customHeight="1">
      <c r="A529" s="10"/>
      <c r="B529" s="494"/>
      <c r="C529" s="8"/>
      <c r="D529" s="8"/>
      <c r="E529" s="8"/>
      <c r="F529" s="8"/>
      <c r="G529" s="8"/>
      <c r="H529" s="467"/>
      <c r="I529" s="467"/>
      <c r="J529" s="503"/>
      <c r="K529" s="8"/>
      <c r="L529" s="8"/>
      <c r="M529" s="9"/>
      <c r="N529" s="8"/>
    </row>
    <row r="530" spans="1:14" s="181" customFormat="1" ht="15.75" customHeight="1">
      <c r="A530" s="10"/>
      <c r="B530" s="494"/>
      <c r="C530" s="8"/>
      <c r="D530" s="8"/>
      <c r="E530" s="8"/>
      <c r="F530" s="8"/>
      <c r="G530" s="8"/>
      <c r="H530" s="467"/>
      <c r="I530" s="467"/>
      <c r="J530" s="503"/>
      <c r="K530" s="8"/>
      <c r="L530" s="8"/>
      <c r="M530" s="9"/>
      <c r="N530" s="8"/>
    </row>
    <row r="531" spans="1:14" s="181" customFormat="1" ht="15.75" customHeight="1">
      <c r="A531" s="10"/>
      <c r="B531" s="494"/>
      <c r="C531" s="8"/>
      <c r="D531" s="8"/>
      <c r="E531" s="8"/>
      <c r="F531" s="8"/>
      <c r="G531" s="8"/>
      <c r="H531" s="467"/>
      <c r="I531" s="467"/>
      <c r="J531" s="503"/>
      <c r="K531" s="8"/>
      <c r="L531" s="8"/>
      <c r="M531" s="9"/>
      <c r="N531" s="8"/>
    </row>
    <row r="532" spans="1:14" s="181" customFormat="1" ht="15.75" customHeight="1">
      <c r="A532" s="10"/>
      <c r="B532" s="494"/>
      <c r="C532" s="8"/>
      <c r="D532" s="8"/>
      <c r="E532" s="8"/>
      <c r="F532" s="8"/>
      <c r="G532" s="8"/>
      <c r="H532" s="467"/>
      <c r="I532" s="467"/>
      <c r="J532" s="503"/>
      <c r="K532" s="8"/>
      <c r="L532" s="8"/>
      <c r="M532" s="9"/>
      <c r="N532" s="8"/>
    </row>
    <row r="533" spans="1:14" s="181" customFormat="1" ht="15.75" customHeight="1">
      <c r="A533" s="10"/>
      <c r="B533" s="494"/>
      <c r="C533" s="8"/>
      <c r="D533" s="8"/>
      <c r="E533" s="8"/>
      <c r="F533" s="8"/>
      <c r="G533" s="8"/>
      <c r="H533" s="467"/>
      <c r="I533" s="467"/>
      <c r="J533" s="503"/>
      <c r="K533" s="8"/>
      <c r="L533" s="8"/>
      <c r="M533" s="9"/>
      <c r="N533" s="8"/>
    </row>
    <row r="534" spans="1:14" s="181" customFormat="1" ht="15.75" customHeight="1">
      <c r="A534" s="10"/>
      <c r="B534" s="494"/>
      <c r="C534" s="8"/>
      <c r="D534" s="8"/>
      <c r="E534" s="8"/>
      <c r="F534" s="8"/>
      <c r="G534" s="8"/>
      <c r="H534" s="467"/>
      <c r="I534" s="467"/>
      <c r="J534" s="503"/>
      <c r="K534" s="8"/>
      <c r="L534" s="8"/>
      <c r="M534" s="9"/>
      <c r="N534" s="8"/>
    </row>
    <row r="535" spans="1:14" s="181" customFormat="1" ht="15.75" customHeight="1">
      <c r="A535" s="10"/>
      <c r="B535" s="494"/>
      <c r="C535" s="8"/>
      <c r="D535" s="8"/>
      <c r="E535" s="8"/>
      <c r="F535" s="8"/>
      <c r="G535" s="8"/>
      <c r="H535" s="467"/>
      <c r="I535" s="467"/>
      <c r="J535" s="503"/>
      <c r="K535" s="8"/>
      <c r="L535" s="8"/>
      <c r="M535" s="9"/>
      <c r="N535" s="8"/>
    </row>
    <row r="536" spans="1:14" s="181" customFormat="1" ht="15.75" customHeight="1">
      <c r="A536" s="10"/>
      <c r="B536" s="494"/>
      <c r="C536" s="8"/>
      <c r="D536" s="8"/>
      <c r="E536" s="8"/>
      <c r="F536" s="8"/>
      <c r="G536" s="8"/>
      <c r="H536" s="467"/>
      <c r="I536" s="467"/>
      <c r="J536" s="503"/>
      <c r="K536" s="8"/>
      <c r="L536" s="8"/>
      <c r="M536" s="9"/>
      <c r="N536" s="8"/>
    </row>
    <row r="537" spans="1:14" s="181" customFormat="1" ht="15.75" customHeight="1">
      <c r="A537" s="10"/>
      <c r="B537" s="494"/>
      <c r="C537" s="8"/>
      <c r="D537" s="8"/>
      <c r="E537" s="8"/>
      <c r="F537" s="8"/>
      <c r="G537" s="8"/>
      <c r="H537" s="467"/>
      <c r="I537" s="467"/>
      <c r="J537" s="503"/>
      <c r="K537" s="8"/>
      <c r="L537" s="8"/>
      <c r="M537" s="9"/>
      <c r="N537" s="8"/>
    </row>
    <row r="538" spans="1:14" s="181" customFormat="1" ht="15.75" customHeight="1">
      <c r="A538" s="10"/>
      <c r="B538" s="494"/>
      <c r="C538" s="8"/>
      <c r="D538" s="8"/>
      <c r="E538" s="8"/>
      <c r="F538" s="8"/>
      <c r="G538" s="8"/>
      <c r="H538" s="467"/>
      <c r="I538" s="467"/>
      <c r="J538" s="503"/>
      <c r="K538" s="8"/>
      <c r="L538" s="8"/>
      <c r="M538" s="9"/>
      <c r="N538" s="8"/>
    </row>
    <row r="539" spans="1:14" s="181" customFormat="1" ht="15.75" customHeight="1">
      <c r="A539" s="10"/>
      <c r="B539" s="494"/>
      <c r="C539" s="8"/>
      <c r="D539" s="8"/>
      <c r="E539" s="8"/>
      <c r="F539" s="8"/>
      <c r="G539" s="8"/>
      <c r="H539" s="467"/>
      <c r="I539" s="467"/>
      <c r="J539" s="503"/>
      <c r="K539" s="8"/>
      <c r="L539" s="8"/>
      <c r="M539" s="9"/>
      <c r="N539" s="8"/>
    </row>
    <row r="540" spans="1:14" s="181" customFormat="1" ht="15.75" customHeight="1">
      <c r="A540" s="10"/>
      <c r="B540" s="494"/>
      <c r="C540" s="8"/>
      <c r="D540" s="8"/>
      <c r="E540" s="8"/>
      <c r="F540" s="8"/>
      <c r="G540" s="8"/>
      <c r="H540" s="467"/>
      <c r="I540" s="467"/>
      <c r="J540" s="503"/>
      <c r="K540" s="8"/>
      <c r="L540" s="8"/>
      <c r="M540" s="9"/>
      <c r="N540" s="8"/>
    </row>
    <row r="541" spans="1:14" s="181" customFormat="1" ht="15.75" customHeight="1">
      <c r="A541" s="10"/>
      <c r="B541" s="494"/>
      <c r="C541" s="8"/>
      <c r="D541" s="8"/>
      <c r="E541" s="8"/>
      <c r="F541" s="8"/>
      <c r="G541" s="8"/>
      <c r="H541" s="467"/>
      <c r="I541" s="467"/>
      <c r="J541" s="503"/>
      <c r="K541" s="8"/>
      <c r="L541" s="8"/>
      <c r="M541" s="9"/>
      <c r="N541" s="8"/>
    </row>
    <row r="542" spans="1:14" s="181" customFormat="1" ht="15.75" customHeight="1">
      <c r="A542" s="10"/>
      <c r="B542" s="494"/>
      <c r="C542" s="8"/>
      <c r="D542" s="8"/>
      <c r="E542" s="8"/>
      <c r="F542" s="8"/>
      <c r="G542" s="8"/>
      <c r="H542" s="467"/>
      <c r="I542" s="467"/>
      <c r="J542" s="503"/>
      <c r="K542" s="8"/>
      <c r="L542" s="8"/>
      <c r="M542" s="9"/>
      <c r="N542" s="8"/>
    </row>
    <row r="543" spans="1:14" s="181" customFormat="1" ht="15.75" customHeight="1">
      <c r="A543" s="10"/>
      <c r="B543" s="494"/>
      <c r="C543" s="8"/>
      <c r="D543" s="8"/>
      <c r="E543" s="8"/>
      <c r="F543" s="8"/>
      <c r="G543" s="8"/>
      <c r="H543" s="467"/>
      <c r="I543" s="467"/>
      <c r="J543" s="503"/>
      <c r="K543" s="8"/>
      <c r="L543" s="8"/>
      <c r="M543" s="9"/>
      <c r="N543" s="8"/>
    </row>
    <row r="544" spans="1:14" s="181" customFormat="1" ht="15.75" customHeight="1">
      <c r="A544" s="10"/>
      <c r="B544" s="494"/>
      <c r="C544" s="8"/>
      <c r="D544" s="8"/>
      <c r="E544" s="8"/>
      <c r="F544" s="8"/>
      <c r="G544" s="8"/>
      <c r="H544" s="467"/>
      <c r="I544" s="467"/>
      <c r="J544" s="503"/>
      <c r="K544" s="8"/>
      <c r="L544" s="8"/>
      <c r="M544" s="9"/>
      <c r="N544" s="8"/>
    </row>
    <row r="545" spans="1:14" s="181" customFormat="1" ht="15.75" customHeight="1">
      <c r="A545" s="10"/>
      <c r="B545" s="494"/>
      <c r="C545" s="8"/>
      <c r="D545" s="8"/>
      <c r="E545" s="8"/>
      <c r="F545" s="8"/>
      <c r="G545" s="8"/>
      <c r="H545" s="467"/>
      <c r="I545" s="467"/>
      <c r="J545" s="503"/>
      <c r="K545" s="8"/>
      <c r="L545" s="8"/>
      <c r="M545" s="9"/>
      <c r="N545" s="8"/>
    </row>
    <row r="546" spans="1:14" s="181" customFormat="1" ht="15.75" customHeight="1">
      <c r="A546" s="10"/>
      <c r="B546" s="494"/>
      <c r="C546" s="8"/>
      <c r="D546" s="8"/>
      <c r="E546" s="8"/>
      <c r="F546" s="8"/>
      <c r="G546" s="8"/>
      <c r="H546" s="467"/>
      <c r="I546" s="467"/>
      <c r="J546" s="503"/>
      <c r="K546" s="8"/>
      <c r="L546" s="8"/>
      <c r="M546" s="9"/>
      <c r="N546" s="8"/>
    </row>
    <row r="547" spans="1:14" s="181" customFormat="1" ht="15.75" customHeight="1">
      <c r="A547" s="10"/>
      <c r="B547" s="494"/>
      <c r="C547" s="8"/>
      <c r="D547" s="8"/>
      <c r="E547" s="8"/>
      <c r="F547" s="8"/>
      <c r="G547" s="8"/>
      <c r="H547" s="467"/>
      <c r="I547" s="467"/>
      <c r="J547" s="503"/>
      <c r="K547" s="8"/>
      <c r="L547" s="8"/>
      <c r="M547" s="9"/>
      <c r="N547" s="8"/>
    </row>
    <row r="548" spans="1:14" s="181" customFormat="1" ht="15.75" customHeight="1">
      <c r="A548" s="10"/>
      <c r="B548" s="494"/>
      <c r="C548" s="8"/>
      <c r="D548" s="8"/>
      <c r="E548" s="8"/>
      <c r="F548" s="8"/>
      <c r="G548" s="8"/>
      <c r="H548" s="467"/>
      <c r="I548" s="467"/>
      <c r="J548" s="503"/>
      <c r="K548" s="8"/>
      <c r="L548" s="8"/>
      <c r="M548" s="9"/>
      <c r="N548" s="8"/>
    </row>
    <row r="549" spans="1:14" s="181" customFormat="1" ht="15.75" customHeight="1">
      <c r="A549" s="10"/>
      <c r="B549" s="494"/>
      <c r="C549" s="8"/>
      <c r="D549" s="8"/>
      <c r="E549" s="8"/>
      <c r="F549" s="8"/>
      <c r="G549" s="8"/>
      <c r="H549" s="467"/>
      <c r="I549" s="467"/>
      <c r="J549" s="503"/>
      <c r="K549" s="8"/>
      <c r="L549" s="8"/>
      <c r="M549" s="9"/>
      <c r="N549" s="8"/>
    </row>
    <row r="550" spans="1:14" s="181" customFormat="1" ht="15.75" customHeight="1">
      <c r="A550" s="10"/>
      <c r="B550" s="494"/>
      <c r="C550" s="8"/>
      <c r="D550" s="8"/>
      <c r="E550" s="8"/>
      <c r="F550" s="8"/>
      <c r="G550" s="8"/>
      <c r="H550" s="467"/>
      <c r="I550" s="467"/>
      <c r="J550" s="503"/>
      <c r="K550" s="8"/>
      <c r="L550" s="8"/>
      <c r="M550" s="9"/>
      <c r="N550" s="8"/>
    </row>
    <row r="551" spans="1:14" s="181" customFormat="1" ht="15.75" customHeight="1">
      <c r="A551" s="10"/>
      <c r="B551" s="494"/>
      <c r="C551" s="8"/>
      <c r="D551" s="8"/>
      <c r="E551" s="8"/>
      <c r="F551" s="8"/>
      <c r="G551" s="8"/>
      <c r="H551" s="467"/>
      <c r="I551" s="467"/>
      <c r="J551" s="503"/>
      <c r="K551" s="8"/>
      <c r="L551" s="8"/>
      <c r="M551" s="9"/>
      <c r="N551" s="8"/>
    </row>
    <row r="552" spans="1:14" s="181" customFormat="1" ht="15.75" customHeight="1">
      <c r="A552" s="10"/>
      <c r="B552" s="494"/>
      <c r="C552" s="8"/>
      <c r="D552" s="8"/>
      <c r="E552" s="8"/>
      <c r="F552" s="8"/>
      <c r="G552" s="8"/>
      <c r="H552" s="467"/>
      <c r="I552" s="467"/>
      <c r="J552" s="503"/>
      <c r="K552" s="8"/>
      <c r="L552" s="8"/>
      <c r="M552" s="9"/>
      <c r="N552" s="8"/>
    </row>
    <row r="553" spans="1:14" s="181" customFormat="1" ht="15.75" customHeight="1">
      <c r="A553" s="10"/>
      <c r="B553" s="494"/>
      <c r="C553" s="8"/>
      <c r="D553" s="8"/>
      <c r="E553" s="8"/>
      <c r="F553" s="8"/>
      <c r="G553" s="8"/>
      <c r="H553" s="467"/>
      <c r="I553" s="467"/>
      <c r="J553" s="503"/>
      <c r="K553" s="8"/>
      <c r="L553" s="8"/>
      <c r="M553" s="9"/>
      <c r="N553" s="8"/>
    </row>
    <row r="554" spans="1:14" s="181" customFormat="1" ht="15.75" customHeight="1">
      <c r="A554" s="10"/>
      <c r="B554" s="494"/>
      <c r="C554" s="8"/>
      <c r="D554" s="8"/>
      <c r="E554" s="8"/>
      <c r="F554" s="8"/>
      <c r="G554" s="8"/>
      <c r="H554" s="467"/>
      <c r="I554" s="467"/>
      <c r="J554" s="503"/>
      <c r="K554" s="8"/>
      <c r="L554" s="8"/>
      <c r="M554" s="9"/>
      <c r="N554" s="8"/>
    </row>
    <row r="555" spans="1:14" s="181" customFormat="1" ht="15.75" customHeight="1">
      <c r="A555" s="10"/>
      <c r="B555" s="494"/>
      <c r="C555" s="8"/>
      <c r="D555" s="8"/>
      <c r="E555" s="8"/>
      <c r="F555" s="8"/>
      <c r="G555" s="8"/>
      <c r="H555" s="467"/>
      <c r="I555" s="467"/>
      <c r="J555" s="503"/>
      <c r="K555" s="8"/>
      <c r="L555" s="8"/>
      <c r="M555" s="9"/>
      <c r="N555" s="8"/>
    </row>
    <row r="556" spans="1:14" s="181" customFormat="1" ht="15.75" customHeight="1">
      <c r="A556" s="10"/>
      <c r="B556" s="494"/>
      <c r="C556" s="8"/>
      <c r="D556" s="8"/>
      <c r="E556" s="8"/>
      <c r="F556" s="8"/>
      <c r="G556" s="8"/>
      <c r="H556" s="467"/>
      <c r="I556" s="467"/>
      <c r="J556" s="503"/>
      <c r="K556" s="8"/>
      <c r="L556" s="8"/>
      <c r="M556" s="9"/>
      <c r="N556" s="8"/>
    </row>
    <row r="557" spans="1:14" s="181" customFormat="1" ht="15.75" customHeight="1">
      <c r="A557" s="10"/>
      <c r="B557" s="494"/>
      <c r="C557" s="8"/>
      <c r="D557" s="8"/>
      <c r="E557" s="8"/>
      <c r="F557" s="8"/>
      <c r="G557" s="8"/>
      <c r="H557" s="467"/>
      <c r="I557" s="467"/>
      <c r="J557" s="503"/>
      <c r="K557" s="8"/>
      <c r="L557" s="8"/>
      <c r="M557" s="9"/>
      <c r="N557" s="8"/>
    </row>
    <row r="558" spans="1:14" s="181" customFormat="1" ht="15.75" customHeight="1">
      <c r="A558" s="10"/>
      <c r="B558" s="502"/>
      <c r="C558" s="8"/>
      <c r="D558" s="8"/>
      <c r="E558" s="8"/>
      <c r="F558" s="8"/>
      <c r="G558" s="8"/>
      <c r="H558" s="467"/>
      <c r="I558" s="467"/>
      <c r="J558" s="503"/>
      <c r="K558" s="8"/>
      <c r="L558" s="8"/>
      <c r="M558" s="9"/>
      <c r="N558" s="8"/>
    </row>
    <row r="559" spans="1:14" s="181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autoFilter ref="D1:D596"/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28-07-2020  </vt:lpstr>
      <vt:lpstr>'28-07-2020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2020-07-28T11:58:38Z</dcterms:created>
  <dcterms:modified xsi:type="dcterms:W3CDTF">2020-07-28T11:59:35Z</dcterms:modified>
</cp:coreProperties>
</file>