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3-07-2020" sheetId="1" r:id="rId1"/>
  </sheets>
  <definedNames>
    <definedName name="_xlnm._FilterDatabase" localSheetId="0" hidden="1">'23-07-2020'!$A$6:$N$143</definedName>
    <definedName name="_xlnm.Print_Area" localSheetId="0">'23-07-2020'!$B$1:$N$143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<sst xmlns="http://schemas.openxmlformats.org/spreadsheetml/2006/main" count="315" uniqueCount="189">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</sst>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2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horizontal="left" vertical="center" wrapText="1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8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9" xfId="3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0" fontId="2" fillId="0" borderId="240" xfId="2" applyFont="1" applyBorder="1"/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10" fillId="2" borderId="237" xfId="2" applyFont="1" applyFill="1" applyBorder="1" applyAlignment="1">
      <alignment vertical="center"/>
    </xf>
    <xf numFmtId="165" fontId="9" fillId="2" borderId="241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8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7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39" xfId="2" applyNumberFormat="1" applyFont="1" applyBorder="1"/>
    <xf numFmtId="168" fontId="8" fillId="0" borderId="243" xfId="2" applyNumberFormat="1" applyFont="1" applyFill="1" applyBorder="1" applyAlignment="1">
      <alignment horizontal="right" vertical="center"/>
    </xf>
    <xf numFmtId="0" fontId="18" fillId="0" borderId="239" xfId="2" applyFont="1" applyBorder="1" applyAlignment="1">
      <alignment horizontal="center"/>
    </xf>
    <xf numFmtId="0" fontId="18" fillId="0" borderId="239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39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="110" zoomScaleNormal="110" zoomScaleSheetLayoutView="100" workbookViewId="0">
      <selection activeCell="Q17" sqref="Q17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194.51</v>
      </c>
      <c r="J6" s="39">
        <v>194.53700000000001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132.809</v>
      </c>
      <c r="J7" s="48">
        <v>132.827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111.627</v>
      </c>
      <c r="J8" s="48">
        <v>111.64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118.452</v>
      </c>
      <c r="J9" s="48">
        <v>118.46899999999999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116.309</v>
      </c>
      <c r="J10" s="48">
        <v>116.327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113.319</v>
      </c>
      <c r="J11" s="64">
        <v>113.339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112.274</v>
      </c>
      <c r="J12" s="48">
        <v>112.28700000000001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45.914000000000001</v>
      </c>
      <c r="J13" s="72">
        <v>45.917999999999999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32.377000000000002</v>
      </c>
      <c r="J14" s="72">
        <v>32.381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109.51900000000001</v>
      </c>
      <c r="J15" s="72">
        <v>109.53700000000001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17.143999999999998</v>
      </c>
      <c r="J17" s="91">
        <v>17.146999999999998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124.02500000000001</v>
      </c>
      <c r="J18" s="72">
        <v>124.038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1.169</v>
      </c>
      <c r="J19" s="72">
        <v>1.169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115.79900000000001</v>
      </c>
      <c r="J20" s="107">
        <v>115.813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11.340999999999999</v>
      </c>
      <c r="J21" s="114">
        <v>11.342000000000001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162.75299999999999</v>
      </c>
      <c r="J22" s="72">
        <v>162.78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11.336</v>
      </c>
      <c r="J23" s="129">
        <v>11.337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1.796</v>
      </c>
      <c r="J25" s="135">
        <v>1.798</v>
      </c>
      <c r="K25" s="101" t="s">
        <v>46</v>
      </c>
      <c r="L25" s="40"/>
      <c r="M25" s="41">
        <f>+(J25-I25)/I25</f>
        <v>1.1135857461024509E-3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62.231000000000002</v>
      </c>
      <c r="J27" s="114">
        <v>62.238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128.82400000000001</v>
      </c>
      <c r="J28" s="72">
        <v>128.78700000000001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103.444</v>
      </c>
      <c r="J29" s="152">
        <v>103.324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103.267</v>
      </c>
      <c r="J30" s="158">
        <v>103.285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129.82400000000001</v>
      </c>
      <c r="J32" s="91">
        <v>130.08799999999999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499.52699999999999</v>
      </c>
      <c r="J33" s="72">
        <v>500.31099999999998</v>
      </c>
      <c r="K33" s="40"/>
      <c r="L33" s="40"/>
      <c r="M33" s="41"/>
      <c r="N33" s="40"/>
    </row>
    <row r="34" spans="2:14" ht="17.25" customHeight="1" thickTop="1" thickBot="1">
      <c r="B34" s="174">
        <f t="shared" ref="B34:B44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118.711</v>
      </c>
      <c r="J34" s="72">
        <v>118.685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120.595</v>
      </c>
      <c r="J35" s="48">
        <v>120.604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125.471</v>
      </c>
      <c r="J36" s="48">
        <v>125.48399999999999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107.339</v>
      </c>
      <c r="J37" s="48">
        <v>107.349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96.661000000000001</v>
      </c>
      <c r="J38" s="48">
        <v>97.046000000000006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166.49100000000001</v>
      </c>
      <c r="J39" s="48">
        <v>167.16300000000001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88.513000000000005</v>
      </c>
      <c r="J40" s="48">
        <v>88.308999999999997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119.33199999999999</v>
      </c>
      <c r="J41" s="72">
        <v>119.276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152.77500000000001</v>
      </c>
      <c r="J42" s="48">
        <v>152.74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139.94399999999999</v>
      </c>
      <c r="J43" s="48">
        <v>140.07300000000001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90.734999999999999</v>
      </c>
      <c r="J44" s="48">
        <v>90.293000000000006</v>
      </c>
      <c r="K44" s="40"/>
      <c r="L44" s="40"/>
      <c r="M44" s="41"/>
      <c r="N44" s="40"/>
    </row>
    <row r="45" spans="2:14" ht="15" customHeight="1" thickTop="1" thickBot="1">
      <c r="B45" s="183">
        <f>B43+1</f>
        <v>35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72">
        <v>20.312999999999999</v>
      </c>
      <c r="J45" s="72">
        <v>20.326000000000001</v>
      </c>
      <c r="K45" s="40"/>
      <c r="L45" s="41"/>
      <c r="M45" s="40"/>
      <c r="N45" s="81"/>
    </row>
    <row r="46" spans="2:14" ht="16.5" customHeight="1" thickTop="1" thickBot="1">
      <c r="B46" s="183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11">
        <v>88.756</v>
      </c>
      <c r="J46" s="211">
        <v>88.662000000000006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2"/>
      <c r="M47" s="213"/>
    </row>
    <row r="48" spans="2:14" ht="17.25" customHeight="1" thickTop="1" thickBot="1">
      <c r="B48" s="163">
        <v>37</v>
      </c>
      <c r="C48" s="214" t="s">
        <v>75</v>
      </c>
      <c r="D48" s="215" t="s">
        <v>55</v>
      </c>
      <c r="E48" s="216">
        <v>38022</v>
      </c>
      <c r="F48" s="217"/>
      <c r="G48" s="218"/>
      <c r="H48" s="219">
        <v>2087.4760000000001</v>
      </c>
      <c r="I48" s="219">
        <v>2096.027</v>
      </c>
      <c r="J48" s="219">
        <v>2094.8609999999999</v>
      </c>
      <c r="K48" s="220" t="s">
        <v>76</v>
      </c>
      <c r="M48" s="221">
        <f t="shared" ref="M48" si="3">+(J48-I48)/I48</f>
        <v>-5.5629054396730921E-4</v>
      </c>
    </row>
    <row r="49" spans="1:14" ht="17.25" customHeight="1" thickTop="1" thickBot="1">
      <c r="B49" s="163">
        <f>B48+1</f>
        <v>38</v>
      </c>
      <c r="C49" s="184" t="s">
        <v>77</v>
      </c>
      <c r="D49" s="185" t="s">
        <v>41</v>
      </c>
      <c r="E49" s="216">
        <v>39745</v>
      </c>
      <c r="F49" s="217"/>
      <c r="G49" s="222"/>
      <c r="H49" s="48">
        <v>129.316</v>
      </c>
      <c r="I49" s="48">
        <v>121.327</v>
      </c>
      <c r="J49" s="48">
        <v>120.271</v>
      </c>
      <c r="K49" s="223" t="s">
        <v>78</v>
      </c>
      <c r="M49" s="221" t="e">
        <f>+(#REF!-#REF!)/#REF!</f>
        <v>#REF!</v>
      </c>
    </row>
    <row r="50" spans="1:14" s="8" customFormat="1" ht="17.25" customHeight="1" thickTop="1" thickBot="1">
      <c r="A50" s="10"/>
      <c r="B50" s="163">
        <f t="shared" ref="B50:B63" si="4">B49+1</f>
        <v>39</v>
      </c>
      <c r="C50" s="184" t="s">
        <v>79</v>
      </c>
      <c r="D50" s="185" t="s">
        <v>58</v>
      </c>
      <c r="E50" s="216">
        <v>39937</v>
      </c>
      <c r="F50" s="217"/>
      <c r="G50" s="218"/>
      <c r="H50" s="48">
        <v>201.273</v>
      </c>
      <c r="I50" s="48">
        <v>184.328</v>
      </c>
      <c r="J50" s="48">
        <v>183.82599999999999</v>
      </c>
      <c r="K50" s="223" t="s">
        <v>78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40</v>
      </c>
      <c r="C51" s="184" t="s">
        <v>80</v>
      </c>
      <c r="D51" s="185" t="s">
        <v>10</v>
      </c>
      <c r="E51" s="216">
        <v>39888</v>
      </c>
      <c r="F51" s="217"/>
      <c r="G51" s="218"/>
      <c r="H51" s="48">
        <v>17.721</v>
      </c>
      <c r="I51" s="48">
        <v>16.513000000000002</v>
      </c>
      <c r="J51" s="48">
        <v>16.324999999999999</v>
      </c>
      <c r="K51" s="223" t="s">
        <v>78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41</v>
      </c>
      <c r="C52" s="224" t="s">
        <v>81</v>
      </c>
      <c r="D52" s="185" t="s">
        <v>45</v>
      </c>
      <c r="E52" s="216">
        <v>38740</v>
      </c>
      <c r="F52" s="217"/>
      <c r="G52" s="218"/>
      <c r="H52" s="114">
        <v>2.7839999999999998</v>
      </c>
      <c r="I52" s="114">
        <v>2.7149999999999999</v>
      </c>
      <c r="J52" s="114">
        <v>2.718</v>
      </c>
      <c r="K52" s="223"/>
      <c r="M52" s="221">
        <f t="shared" ref="M52:M53" si="5">+(J52-I52)/I52</f>
        <v>1.1049723756906497E-3</v>
      </c>
    </row>
    <row r="53" spans="1:14" s="8" customFormat="1" ht="17.25" customHeight="1" thickTop="1" thickBot="1">
      <c r="A53" s="10" t="s">
        <v>82</v>
      </c>
      <c r="B53" s="163">
        <f t="shared" si="4"/>
        <v>42</v>
      </c>
      <c r="C53" s="224" t="s">
        <v>83</v>
      </c>
      <c r="D53" s="185" t="s">
        <v>45</v>
      </c>
      <c r="E53" s="216">
        <v>38740</v>
      </c>
      <c r="F53" s="217"/>
      <c r="G53" s="218"/>
      <c r="H53" s="48">
        <v>2.4660000000000002</v>
      </c>
      <c r="I53" s="48">
        <v>2.448</v>
      </c>
      <c r="J53" s="48">
        <v>2.452</v>
      </c>
      <c r="K53" s="225" t="s">
        <v>46</v>
      </c>
      <c r="M53" s="221">
        <f t="shared" si="5"/>
        <v>1.6339869281045767E-3</v>
      </c>
    </row>
    <row r="54" spans="1:14" s="8" customFormat="1" ht="17.25" customHeight="1" thickTop="1" thickBot="1">
      <c r="A54" s="10"/>
      <c r="B54" s="163">
        <f t="shared" si="4"/>
        <v>43</v>
      </c>
      <c r="C54" s="226" t="s">
        <v>84</v>
      </c>
      <c r="D54" s="227" t="s">
        <v>39</v>
      </c>
      <c r="E54" s="228">
        <v>41984</v>
      </c>
      <c r="F54" s="229"/>
      <c r="G54" s="230"/>
      <c r="H54" s="231">
        <v>75.837000000000003</v>
      </c>
      <c r="I54" s="231">
        <v>65.44</v>
      </c>
      <c r="J54" s="231">
        <v>65.984999999999999</v>
      </c>
      <c r="K54" s="223" t="s">
        <v>78</v>
      </c>
      <c r="M54" s="221">
        <f>+(J54-I54)/I54</f>
        <v>8.3282396088019822E-3</v>
      </c>
    </row>
    <row r="55" spans="1:14" s="8" customFormat="1" ht="17.25" customHeight="1" thickTop="1" thickBot="1">
      <c r="A55" s="10"/>
      <c r="B55" s="163">
        <f t="shared" si="4"/>
        <v>44</v>
      </c>
      <c r="C55" s="232" t="s">
        <v>85</v>
      </c>
      <c r="D55" s="233" t="s">
        <v>45</v>
      </c>
      <c r="E55" s="216">
        <v>40071</v>
      </c>
      <c r="F55" s="217"/>
      <c r="G55" s="234"/>
      <c r="H55" s="48">
        <v>1.1639999999999999</v>
      </c>
      <c r="I55" s="235">
        <v>1.1279999999999999</v>
      </c>
      <c r="J55" s="235">
        <v>1.1299999999999999</v>
      </c>
      <c r="K55" s="236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3">
        <f t="shared" si="4"/>
        <v>45</v>
      </c>
      <c r="C56" s="232" t="s">
        <v>87</v>
      </c>
      <c r="D56" s="207" t="s">
        <v>24</v>
      </c>
      <c r="E56" s="237">
        <v>42087</v>
      </c>
      <c r="F56" s="217"/>
      <c r="G56" s="234"/>
      <c r="H56" s="211">
        <v>1.226</v>
      </c>
      <c r="I56" s="235">
        <v>1.2569999999999999</v>
      </c>
      <c r="J56" s="235">
        <v>1.2569999999999999</v>
      </c>
      <c r="K56" s="236"/>
      <c r="M56" s="238">
        <f t="shared" ref="M56:M63" si="6">+(J56-I56)/I56</f>
        <v>0</v>
      </c>
    </row>
    <row r="57" spans="1:14" s="8" customFormat="1" ht="16.5" customHeight="1">
      <c r="A57" s="10"/>
      <c r="B57" s="163">
        <f t="shared" si="4"/>
        <v>46</v>
      </c>
      <c r="C57" s="239" t="s">
        <v>88</v>
      </c>
      <c r="D57" s="207" t="s">
        <v>24</v>
      </c>
      <c r="E57" s="237">
        <v>42087</v>
      </c>
      <c r="F57" s="217"/>
      <c r="G57" s="234"/>
      <c r="H57" s="72">
        <v>1.1659999999999999</v>
      </c>
      <c r="I57" s="211">
        <v>1.155</v>
      </c>
      <c r="J57" s="211">
        <v>1.157</v>
      </c>
      <c r="K57" s="236"/>
      <c r="M57" s="238">
        <f t="shared" si="6"/>
        <v>1.7316017316017331E-3</v>
      </c>
    </row>
    <row r="58" spans="1:14" s="8" customFormat="1" ht="16.5" customHeight="1">
      <c r="A58" s="10"/>
      <c r="B58" s="163">
        <f t="shared" si="4"/>
        <v>47</v>
      </c>
      <c r="C58" s="232" t="s">
        <v>89</v>
      </c>
      <c r="D58" s="207" t="s">
        <v>24</v>
      </c>
      <c r="E58" s="237">
        <v>42087</v>
      </c>
      <c r="F58" s="217"/>
      <c r="G58" s="240"/>
      <c r="H58" s="211">
        <v>1.137</v>
      </c>
      <c r="I58" s="72">
        <v>1.113</v>
      </c>
      <c r="J58" s="72">
        <v>1.113</v>
      </c>
      <c r="K58" s="236"/>
      <c r="M58" s="238">
        <f t="shared" si="6"/>
        <v>0</v>
      </c>
    </row>
    <row r="59" spans="1:14" s="8" customFormat="1" ht="16.5" customHeight="1">
      <c r="A59" s="10"/>
      <c r="B59" s="163">
        <f t="shared" si="4"/>
        <v>48</v>
      </c>
      <c r="C59" s="232" t="s">
        <v>90</v>
      </c>
      <c r="D59" s="207" t="s">
        <v>20</v>
      </c>
      <c r="E59" s="237">
        <v>42317</v>
      </c>
      <c r="F59" s="217"/>
      <c r="G59" s="241"/>
      <c r="H59" s="114">
        <v>118.999</v>
      </c>
      <c r="I59" s="114">
        <v>109.173</v>
      </c>
      <c r="J59" s="114">
        <v>109.55500000000001</v>
      </c>
      <c r="K59" s="236"/>
      <c r="M59" s="238">
        <f t="shared" si="6"/>
        <v>3.4990336438497156E-3</v>
      </c>
    </row>
    <row r="60" spans="1:14" s="8" customFormat="1" ht="16.5" customHeight="1">
      <c r="A60" s="10"/>
      <c r="B60" s="163">
        <f t="shared" si="4"/>
        <v>49</v>
      </c>
      <c r="C60" s="242" t="s">
        <v>91</v>
      </c>
      <c r="D60" s="243" t="s">
        <v>35</v>
      </c>
      <c r="E60" s="244">
        <v>39503</v>
      </c>
      <c r="F60" s="245"/>
      <c r="G60" s="246"/>
      <c r="H60" s="72">
        <v>131.708</v>
      </c>
      <c r="I60" s="247">
        <v>130.059</v>
      </c>
      <c r="J60" s="247">
        <v>131.88200000000001</v>
      </c>
      <c r="K60" s="236"/>
      <c r="M60" s="238">
        <f t="shared" si="6"/>
        <v>1.4016715490661988E-2</v>
      </c>
    </row>
    <row r="61" spans="1:14" s="8" customFormat="1" ht="16.5" customHeight="1">
      <c r="A61" s="10"/>
      <c r="B61" s="163">
        <f t="shared" si="4"/>
        <v>50</v>
      </c>
      <c r="C61" s="242" t="s">
        <v>92</v>
      </c>
      <c r="D61" s="243" t="s">
        <v>93</v>
      </c>
      <c r="E61" s="248">
        <v>42842</v>
      </c>
      <c r="F61" s="204"/>
      <c r="G61" s="249"/>
      <c r="H61" s="48">
        <v>1133.3009999999999</v>
      </c>
      <c r="I61" s="48">
        <v>1079.904</v>
      </c>
      <c r="J61" s="48">
        <v>1075.924</v>
      </c>
      <c r="K61" s="236"/>
      <c r="M61" s="238" t="e">
        <f>+(I61-#REF!)/#REF!</f>
        <v>#REF!</v>
      </c>
    </row>
    <row r="62" spans="1:14" s="8" customFormat="1" ht="16.5" customHeight="1">
      <c r="A62" s="10"/>
      <c r="B62" s="163">
        <f t="shared" si="4"/>
        <v>51</v>
      </c>
      <c r="C62" s="242" t="s">
        <v>94</v>
      </c>
      <c r="D62" s="243" t="s">
        <v>20</v>
      </c>
      <c r="E62" s="248">
        <v>42874</v>
      </c>
      <c r="F62" s="204"/>
      <c r="G62" s="249"/>
      <c r="H62" s="72">
        <v>11.951000000000001</v>
      </c>
      <c r="I62" s="247">
        <v>12.068</v>
      </c>
      <c r="J62" s="247">
        <v>12.102</v>
      </c>
      <c r="K62" s="236"/>
      <c r="M62" s="238">
        <f t="shared" ref="M62" si="7">+(J62-I62)/I62</f>
        <v>2.817368246602643E-3</v>
      </c>
    </row>
    <row r="63" spans="1:14" s="8" customFormat="1" ht="16.5" customHeight="1" thickBot="1">
      <c r="A63" s="10"/>
      <c r="B63" s="163">
        <f t="shared" si="4"/>
        <v>52</v>
      </c>
      <c r="C63" s="250" t="s">
        <v>95</v>
      </c>
      <c r="D63" s="251" t="s">
        <v>12</v>
      </c>
      <c r="E63" s="252">
        <v>43045</v>
      </c>
      <c r="F63" s="253"/>
      <c r="G63" s="254"/>
      <c r="H63" s="255">
        <v>10.127000000000001</v>
      </c>
      <c r="I63" s="256">
        <v>9.3539999999999992</v>
      </c>
      <c r="J63" s="256">
        <v>9.2850000000000001</v>
      </c>
      <c r="K63" s="257"/>
      <c r="L63" s="258"/>
      <c r="M63" s="259">
        <f t="shared" si="6"/>
        <v>-7.3765234124437747E-3</v>
      </c>
      <c r="N63" s="25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0"/>
      <c r="K64" s="236"/>
      <c r="M64" s="238"/>
    </row>
    <row r="65" spans="1:14" s="8" customFormat="1" ht="16.5" customHeight="1" thickTop="1" thickBot="1">
      <c r="A65" s="10"/>
      <c r="B65" s="261">
        <v>53</v>
      </c>
      <c r="C65" s="262" t="s">
        <v>97</v>
      </c>
      <c r="D65" s="263" t="s">
        <v>14</v>
      </c>
      <c r="E65" s="264">
        <v>36626</v>
      </c>
      <c r="F65" s="265"/>
      <c r="G65" s="266"/>
      <c r="H65" s="267">
        <v>93.956000000000003</v>
      </c>
      <c r="I65" s="268">
        <v>80.180999999999997</v>
      </c>
      <c r="J65" s="268">
        <v>80.25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9" t="s">
        <v>98</v>
      </c>
      <c r="C66" s="270"/>
      <c r="D66" s="270"/>
      <c r="E66" s="270"/>
      <c r="F66" s="270"/>
      <c r="G66" s="270"/>
      <c r="H66" s="270"/>
      <c r="I66" s="270"/>
      <c r="J66" s="271"/>
      <c r="M66" s="9"/>
    </row>
    <row r="67" spans="1:14" s="8" customFormat="1" ht="14.25" customHeight="1" thickTop="1" thickBot="1">
      <c r="A67" s="10"/>
      <c r="B67" s="273" t="s">
        <v>0</v>
      </c>
      <c r="C67" s="274"/>
      <c r="D67" s="275" t="s">
        <v>1</v>
      </c>
      <c r="E67" s="276" t="s">
        <v>2</v>
      </c>
      <c r="F67" s="277" t="s">
        <v>99</v>
      </c>
      <c r="G67" s="278"/>
      <c r="H67" s="279" t="s">
        <v>3</v>
      </c>
      <c r="I67" s="280" t="s">
        <v>4</v>
      </c>
      <c r="J67" s="281" t="s">
        <v>5</v>
      </c>
    </row>
    <row r="68" spans="1:14" s="8" customFormat="1" ht="13.5" customHeight="1">
      <c r="A68" s="10"/>
      <c r="B68" s="11"/>
      <c r="C68" s="12"/>
      <c r="D68" s="13"/>
      <c r="E68" s="282"/>
      <c r="F68" s="283" t="s">
        <v>100</v>
      </c>
      <c r="G68" s="283" t="s">
        <v>101</v>
      </c>
      <c r="H68" s="284"/>
      <c r="I68" s="285"/>
      <c r="J68" s="286"/>
    </row>
    <row r="69" spans="1:14" s="8" customFormat="1" ht="16.5" customHeight="1" thickBot="1">
      <c r="A69" s="10"/>
      <c r="B69" s="18"/>
      <c r="C69" s="287"/>
      <c r="D69" s="20"/>
      <c r="E69" s="288"/>
      <c r="F69" s="289"/>
      <c r="G69" s="289"/>
      <c r="H69" s="290"/>
      <c r="I69" s="291"/>
      <c r="J69" s="292"/>
    </row>
    <row r="70" spans="1:14" s="8" customFormat="1" ht="12" customHeight="1" thickTop="1" thickBot="1">
      <c r="A70" s="10"/>
      <c r="B70" s="293" t="s">
        <v>102</v>
      </c>
      <c r="C70" s="294"/>
      <c r="D70" s="294"/>
      <c r="E70" s="294"/>
      <c r="F70" s="294"/>
      <c r="G70" s="294"/>
      <c r="H70" s="294"/>
      <c r="I70" s="294"/>
      <c r="J70" s="295"/>
    </row>
    <row r="71" spans="1:14" s="8" customFormat="1" ht="17.25" customHeight="1" thickTop="1" thickBot="1">
      <c r="A71" s="10"/>
      <c r="B71" s="296">
        <v>54</v>
      </c>
      <c r="C71" s="297" t="s">
        <v>103</v>
      </c>
      <c r="D71" s="207" t="s">
        <v>31</v>
      </c>
      <c r="E71" s="298">
        <v>36831</v>
      </c>
      <c r="F71" s="299">
        <v>43942</v>
      </c>
      <c r="G71" s="300">
        <v>5.2709999999999999</v>
      </c>
      <c r="H71" s="301">
        <v>109.69499999999999</v>
      </c>
      <c r="I71" s="301">
        <v>107.157</v>
      </c>
      <c r="J71" s="301">
        <v>107.17</v>
      </c>
      <c r="K71" s="40"/>
      <c r="L71" s="41"/>
      <c r="M71" s="40"/>
      <c r="N71" s="302"/>
    </row>
    <row r="72" spans="1:14" s="8" customFormat="1" ht="16.5" customHeight="1" thickTop="1" thickBot="1">
      <c r="A72" s="10"/>
      <c r="B72" s="303">
        <f>B71+1</f>
        <v>55</v>
      </c>
      <c r="C72" s="304" t="s">
        <v>104</v>
      </c>
      <c r="D72" s="305" t="s">
        <v>24</v>
      </c>
      <c r="E72" s="298">
        <v>101.60599999999999</v>
      </c>
      <c r="F72" s="298">
        <v>43980</v>
      </c>
      <c r="G72" s="306">
        <v>5.8380000000000001</v>
      </c>
      <c r="H72" s="307">
        <v>102.952</v>
      </c>
      <c r="I72" s="307">
        <v>99.12</v>
      </c>
      <c r="J72" s="307">
        <v>99.13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3">
        <f t="shared" ref="B73:B91" si="8">B72+1</f>
        <v>56</v>
      </c>
      <c r="C73" s="309" t="s">
        <v>105</v>
      </c>
      <c r="D73" s="305" t="s">
        <v>24</v>
      </c>
      <c r="E73" s="298">
        <v>38847</v>
      </c>
      <c r="F73" s="298">
        <v>43980</v>
      </c>
      <c r="G73" s="306">
        <v>3.9489999999999998</v>
      </c>
      <c r="H73" s="307">
        <v>106.235</v>
      </c>
      <c r="I73" s="307">
        <v>105.437</v>
      </c>
      <c r="J73" s="307">
        <v>105.452</v>
      </c>
      <c r="K73" s="40"/>
      <c r="L73" s="41"/>
      <c r="M73" s="40"/>
      <c r="N73" s="308"/>
    </row>
    <row r="74" spans="1:14" s="8" customFormat="1" ht="16.5" customHeight="1" thickTop="1" thickBot="1">
      <c r="A74" s="10"/>
      <c r="B74" s="303">
        <f t="shared" si="8"/>
        <v>57</v>
      </c>
      <c r="C74" s="310" t="s">
        <v>106</v>
      </c>
      <c r="D74" s="305" t="s">
        <v>107</v>
      </c>
      <c r="E74" s="298">
        <v>36831</v>
      </c>
      <c r="F74" s="298">
        <v>43969</v>
      </c>
      <c r="G74" s="306">
        <v>5.4980000000000002</v>
      </c>
      <c r="H74" s="307">
        <v>104.788</v>
      </c>
      <c r="I74" s="307">
        <v>102.599</v>
      </c>
      <c r="J74" s="307">
        <v>102.61499999999999</v>
      </c>
      <c r="K74" s="40"/>
      <c r="L74" s="41"/>
      <c r="M74" s="40"/>
      <c r="N74" s="311"/>
    </row>
    <row r="75" spans="1:14" s="8" customFormat="1" ht="16.5" customHeight="1" thickTop="1" thickBot="1">
      <c r="A75" s="10"/>
      <c r="B75" s="303">
        <f t="shared" si="8"/>
        <v>58</v>
      </c>
      <c r="C75" s="309" t="s">
        <v>108</v>
      </c>
      <c r="D75" s="305" t="s">
        <v>109</v>
      </c>
      <c r="E75" s="298">
        <v>39209</v>
      </c>
      <c r="F75" s="298">
        <v>43980</v>
      </c>
      <c r="G75" s="306">
        <v>6.5570000000000004</v>
      </c>
      <c r="H75" s="307">
        <v>106.654</v>
      </c>
      <c r="I75" s="307">
        <v>104.069</v>
      </c>
      <c r="J75" s="307">
        <v>104.08799999999999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3">
        <f t="shared" si="8"/>
        <v>59</v>
      </c>
      <c r="C76" s="309" t="s">
        <v>110</v>
      </c>
      <c r="D76" s="312" t="s">
        <v>55</v>
      </c>
      <c r="E76" s="298">
        <v>37865</v>
      </c>
      <c r="F76" s="298">
        <v>43980</v>
      </c>
      <c r="G76" s="306">
        <v>4.9260000000000002</v>
      </c>
      <c r="H76" s="307">
        <v>108.65</v>
      </c>
      <c r="I76" s="307">
        <v>107.133</v>
      </c>
      <c r="J76" s="307">
        <v>107.149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3">
        <f t="shared" si="8"/>
        <v>60</v>
      </c>
      <c r="C77" s="304" t="s">
        <v>111</v>
      </c>
      <c r="D77" s="305" t="s">
        <v>41</v>
      </c>
      <c r="E77" s="298">
        <v>35436</v>
      </c>
      <c r="F77" s="298">
        <v>43980</v>
      </c>
      <c r="G77" s="306">
        <v>5.5039999999999996</v>
      </c>
      <c r="H77" s="307">
        <v>106.238</v>
      </c>
      <c r="I77" s="307">
        <v>103.95099999999999</v>
      </c>
      <c r="J77" s="307">
        <v>103.965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3">
        <f t="shared" si="8"/>
        <v>61</v>
      </c>
      <c r="C78" s="304" t="s">
        <v>112</v>
      </c>
      <c r="D78" s="305" t="s">
        <v>12</v>
      </c>
      <c r="E78" s="298">
        <v>35464</v>
      </c>
      <c r="F78" s="298">
        <v>43945</v>
      </c>
      <c r="G78" s="306">
        <v>5.0330000000000004</v>
      </c>
      <c r="H78" s="307">
        <v>103.34099999999999</v>
      </c>
      <c r="I78" s="307">
        <v>101.229</v>
      </c>
      <c r="J78" s="307">
        <v>101.242</v>
      </c>
      <c r="K78" s="40"/>
      <c r="L78" s="41"/>
      <c r="M78" s="40"/>
      <c r="N78" s="302"/>
    </row>
    <row r="79" spans="1:14" s="8" customFormat="1" ht="15" customHeight="1" thickTop="1" thickBot="1">
      <c r="A79" s="10"/>
      <c r="B79" s="303">
        <f t="shared" si="8"/>
        <v>62</v>
      </c>
      <c r="C79" s="304" t="s">
        <v>113</v>
      </c>
      <c r="D79" s="305" t="s">
        <v>35</v>
      </c>
      <c r="E79" s="298">
        <v>37207</v>
      </c>
      <c r="F79" s="298">
        <v>43980</v>
      </c>
      <c r="G79" s="306">
        <v>3.1190000000000002</v>
      </c>
      <c r="H79" s="307">
        <v>103.51</v>
      </c>
      <c r="I79" s="307">
        <v>102.11799999999999</v>
      </c>
      <c r="J79" s="307">
        <v>102.126</v>
      </c>
      <c r="K79" s="40"/>
      <c r="L79" s="41"/>
      <c r="M79" s="40"/>
      <c r="N79" s="302"/>
    </row>
    <row r="80" spans="1:14" s="8" customFormat="1" ht="16.5" customHeight="1" thickTop="1" thickBot="1">
      <c r="A80" s="10"/>
      <c r="B80" s="303">
        <f t="shared" si="8"/>
        <v>63</v>
      </c>
      <c r="C80" s="304" t="s">
        <v>114</v>
      </c>
      <c r="D80" s="305" t="s">
        <v>115</v>
      </c>
      <c r="E80" s="298">
        <v>37242</v>
      </c>
      <c r="F80" s="298">
        <v>43927</v>
      </c>
      <c r="G80" s="306">
        <v>6.19</v>
      </c>
      <c r="H80" s="307">
        <v>107.33799999999999</v>
      </c>
      <c r="I80" s="307">
        <v>104.718</v>
      </c>
      <c r="J80" s="307">
        <v>104.732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3">
        <f t="shared" si="8"/>
        <v>64</v>
      </c>
      <c r="C81" s="309" t="s">
        <v>116</v>
      </c>
      <c r="D81" s="305" t="s">
        <v>117</v>
      </c>
      <c r="E81" s="298">
        <v>36075</v>
      </c>
      <c r="F81" s="298">
        <v>43980</v>
      </c>
      <c r="G81" s="306">
        <v>6.6070000000000002</v>
      </c>
      <c r="H81" s="307">
        <v>109.277</v>
      </c>
      <c r="I81" s="307">
        <v>106.599</v>
      </c>
      <c r="J81" s="307">
        <v>106.617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3">
        <f t="shared" si="8"/>
        <v>65</v>
      </c>
      <c r="C82" s="309" t="s">
        <v>118</v>
      </c>
      <c r="D82" s="305" t="s">
        <v>20</v>
      </c>
      <c r="E82" s="298">
        <v>37396</v>
      </c>
      <c r="F82" s="298">
        <v>43980</v>
      </c>
      <c r="G82" s="306">
        <v>4.3250000000000002</v>
      </c>
      <c r="H82" s="307">
        <v>105.949</v>
      </c>
      <c r="I82" s="307">
        <v>103.914</v>
      </c>
      <c r="J82" s="307">
        <v>103.925</v>
      </c>
      <c r="K82" s="32"/>
      <c r="L82" s="313"/>
      <c r="M82" s="32"/>
      <c r="N82" s="314"/>
    </row>
    <row r="83" spans="1:14" ht="16.5" customHeight="1" thickTop="1" thickBot="1">
      <c r="B83" s="303">
        <f t="shared" si="8"/>
        <v>66</v>
      </c>
      <c r="C83" s="309" t="s">
        <v>119</v>
      </c>
      <c r="D83" s="305" t="s">
        <v>58</v>
      </c>
      <c r="E83" s="208">
        <v>40211</v>
      </c>
      <c r="F83" s="315">
        <v>43981</v>
      </c>
      <c r="G83" s="316">
        <v>3.8940000000000001</v>
      </c>
      <c r="H83" s="307">
        <v>104.849</v>
      </c>
      <c r="I83" s="307">
        <v>103.212</v>
      </c>
      <c r="J83" s="307">
        <v>103.22199999999999</v>
      </c>
      <c r="K83" s="40"/>
      <c r="L83" s="41"/>
      <c r="M83" s="40"/>
      <c r="N83" s="81"/>
    </row>
    <row r="84" spans="1:14" ht="16.5" customHeight="1" thickTop="1" thickBot="1">
      <c r="B84" s="303">
        <f t="shared" si="8"/>
        <v>67</v>
      </c>
      <c r="C84" s="304" t="s">
        <v>120</v>
      </c>
      <c r="D84" s="317" t="s">
        <v>121</v>
      </c>
      <c r="E84" s="298">
        <v>33910</v>
      </c>
      <c r="F84" s="298">
        <v>43994</v>
      </c>
      <c r="G84" s="306">
        <v>5.1539999999999999</v>
      </c>
      <c r="H84" s="307">
        <v>104.91</v>
      </c>
      <c r="I84" s="307">
        <v>102.798</v>
      </c>
      <c r="J84" s="307">
        <v>102.812</v>
      </c>
      <c r="K84" s="40"/>
      <c r="L84" s="41"/>
      <c r="M84" s="40"/>
      <c r="N84" s="189"/>
    </row>
    <row r="85" spans="1:14" ht="14.25" customHeight="1" thickTop="1" thickBot="1">
      <c r="B85" s="303">
        <f t="shared" si="8"/>
        <v>68</v>
      </c>
      <c r="C85" s="309" t="s">
        <v>122</v>
      </c>
      <c r="D85" s="318" t="s">
        <v>123</v>
      </c>
      <c r="E85" s="298">
        <v>36815</v>
      </c>
      <c r="F85" s="298">
        <v>43980</v>
      </c>
      <c r="G85" s="306">
        <v>4.6020000000000003</v>
      </c>
      <c r="H85" s="307">
        <v>105.102</v>
      </c>
      <c r="I85" s="307">
        <v>102.85599999999999</v>
      </c>
      <c r="J85" s="307">
        <v>102.86799999999999</v>
      </c>
      <c r="K85" s="40"/>
      <c r="L85" s="41"/>
      <c r="M85" s="40"/>
      <c r="N85" s="67"/>
    </row>
    <row r="86" spans="1:14" s="98" customFormat="1" ht="16.5" customHeight="1" thickTop="1" thickBot="1">
      <c r="A86" s="319"/>
      <c r="B86" s="303">
        <f t="shared" si="8"/>
        <v>69</v>
      </c>
      <c r="C86" s="320" t="s">
        <v>124</v>
      </c>
      <c r="D86" s="305" t="s">
        <v>26</v>
      </c>
      <c r="E86" s="321">
        <v>35744</v>
      </c>
      <c r="F86" s="298">
        <v>43980</v>
      </c>
      <c r="G86" s="306">
        <v>5.87</v>
      </c>
      <c r="H86" s="307">
        <v>104.538</v>
      </c>
      <c r="I86" s="307">
        <v>102.03</v>
      </c>
      <c r="J86" s="307">
        <v>102.041</v>
      </c>
      <c r="K86" s="40"/>
      <c r="L86" s="41"/>
      <c r="M86" s="40"/>
      <c r="N86" s="189"/>
    </row>
    <row r="87" spans="1:14" ht="16.5" customHeight="1" thickTop="1" thickBot="1">
      <c r="B87" s="303">
        <f t="shared" si="8"/>
        <v>70</v>
      </c>
      <c r="C87" s="322" t="s">
        <v>125</v>
      </c>
      <c r="D87" s="207" t="s">
        <v>71</v>
      </c>
      <c r="E87" s="298">
        <v>39604</v>
      </c>
      <c r="F87" s="315">
        <v>43981</v>
      </c>
      <c r="G87" s="300">
        <v>3.8159999999999998</v>
      </c>
      <c r="H87" s="323">
        <v>106.5</v>
      </c>
      <c r="I87" s="323">
        <v>105.104</v>
      </c>
      <c r="J87" s="323">
        <v>105.117</v>
      </c>
      <c r="K87" s="40"/>
      <c r="L87" s="41"/>
      <c r="M87" s="40"/>
      <c r="N87" s="81"/>
    </row>
    <row r="88" spans="1:14" ht="16.5" customHeight="1" thickTop="1" thickBot="1">
      <c r="B88" s="303">
        <f t="shared" si="8"/>
        <v>71</v>
      </c>
      <c r="C88" s="304" t="s">
        <v>126</v>
      </c>
      <c r="D88" s="207" t="s">
        <v>16</v>
      </c>
      <c r="E88" s="298">
        <v>35481</v>
      </c>
      <c r="F88" s="298">
        <v>43969</v>
      </c>
      <c r="G88" s="306">
        <v>5.93</v>
      </c>
      <c r="H88" s="307">
        <v>104.751</v>
      </c>
      <c r="I88" s="307">
        <v>102.13800000000001</v>
      </c>
      <c r="J88" s="307">
        <v>102.152</v>
      </c>
      <c r="K88" s="40"/>
      <c r="L88" s="41"/>
      <c r="M88" s="40"/>
      <c r="N88" s="67"/>
    </row>
    <row r="89" spans="1:14" ht="16.5" customHeight="1" thickTop="1" thickBot="1">
      <c r="B89" s="303">
        <f t="shared" si="8"/>
        <v>72</v>
      </c>
      <c r="C89" s="309" t="s">
        <v>127</v>
      </c>
      <c r="D89" s="305" t="s">
        <v>37</v>
      </c>
      <c r="E89" s="298">
        <v>39706</v>
      </c>
      <c r="F89" s="315">
        <v>43980</v>
      </c>
      <c r="G89" s="306">
        <v>5.4509999999999996</v>
      </c>
      <c r="H89" s="307">
        <v>104.017</v>
      </c>
      <c r="I89" s="307">
        <v>101.76900000000001</v>
      </c>
      <c r="J89" s="307">
        <v>101.78</v>
      </c>
      <c r="K89" s="40"/>
      <c r="L89" s="41"/>
      <c r="M89" s="40"/>
      <c r="N89" s="67"/>
    </row>
    <row r="90" spans="1:14" ht="16.5" customHeight="1" thickTop="1" thickBot="1">
      <c r="B90" s="303">
        <f t="shared" si="8"/>
        <v>73</v>
      </c>
      <c r="C90" s="324" t="s">
        <v>128</v>
      </c>
      <c r="D90" s="325" t="s">
        <v>10</v>
      </c>
      <c r="E90" s="298">
        <v>38565</v>
      </c>
      <c r="F90" s="298">
        <v>43980</v>
      </c>
      <c r="G90" s="326">
        <v>4.1909999999999998</v>
      </c>
      <c r="H90" s="327">
        <v>106.872</v>
      </c>
      <c r="I90" s="327">
        <v>105.215</v>
      </c>
      <c r="J90" s="327">
        <v>105.23</v>
      </c>
      <c r="K90" s="40"/>
      <c r="L90" s="41"/>
      <c r="M90" s="40"/>
      <c r="N90" s="81"/>
    </row>
    <row r="91" spans="1:14" ht="16.5" customHeight="1" thickTop="1" thickBot="1">
      <c r="B91" s="303">
        <f t="shared" si="8"/>
        <v>74</v>
      </c>
      <c r="C91" s="328" t="s">
        <v>129</v>
      </c>
      <c r="D91" s="325" t="s">
        <v>14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101.444</v>
      </c>
      <c r="J91" s="332">
        <v>101.455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3" t="s">
        <v>130</v>
      </c>
      <c r="C92" s="294"/>
      <c r="D92" s="294"/>
      <c r="E92" s="294"/>
      <c r="F92" s="294"/>
      <c r="G92" s="294"/>
      <c r="H92" s="294"/>
      <c r="I92" s="294"/>
      <c r="J92" s="33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4">
        <v>75</v>
      </c>
      <c r="C93" s="335" t="s">
        <v>131</v>
      </c>
      <c r="D93" s="312" t="s">
        <v>55</v>
      </c>
      <c r="E93" s="336">
        <v>39762</v>
      </c>
      <c r="F93" s="337">
        <v>43966</v>
      </c>
      <c r="G93" s="338">
        <v>3.7890000000000001</v>
      </c>
      <c r="H93" s="339">
        <v>105.166</v>
      </c>
      <c r="I93" s="339">
        <v>105.307</v>
      </c>
      <c r="J93" s="339">
        <v>105.32</v>
      </c>
      <c r="L93" s="221"/>
      <c r="M93" s="8"/>
      <c r="N93" s="340"/>
    </row>
    <row r="94" spans="1:14" ht="16.5" customHeight="1" thickTop="1" thickBot="1">
      <c r="B94" s="334">
        <f t="shared" ref="B94:B95" si="9">B93+1</f>
        <v>76</v>
      </c>
      <c r="C94" s="341" t="s">
        <v>132</v>
      </c>
      <c r="D94" s="342" t="s">
        <v>133</v>
      </c>
      <c r="E94" s="343">
        <v>40543</v>
      </c>
      <c r="F94" s="344">
        <v>43980</v>
      </c>
      <c r="G94" s="345">
        <v>5.8769999999999998</v>
      </c>
      <c r="H94" s="48">
        <v>105.649</v>
      </c>
      <c r="I94" s="48">
        <v>103.238</v>
      </c>
      <c r="J94" s="48">
        <v>103.251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52">
        <v>106.572</v>
      </c>
      <c r="I95" s="353">
        <v>104.991</v>
      </c>
      <c r="J95" s="353">
        <v>105.06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12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0">
        <v>43980</v>
      </c>
      <c r="G97" s="360">
        <v>8.5890000000000004</v>
      </c>
      <c r="H97" s="361">
        <v>110.621</v>
      </c>
      <c r="I97" s="361">
        <v>107.372</v>
      </c>
      <c r="J97" s="361">
        <v>107.57899999999999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131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1">
        <v>62.747999999999998</v>
      </c>
      <c r="I99" s="301">
        <v>57.152999999999999</v>
      </c>
      <c r="J99" s="301">
        <v>57.012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72" t="s">
        <v>139</v>
      </c>
      <c r="D100" s="373" t="s">
        <v>41</v>
      </c>
      <c r="E100" s="374">
        <v>105.764</v>
      </c>
      <c r="F100" s="298">
        <v>43980</v>
      </c>
      <c r="G100" s="338">
        <v>1.4319999999999999</v>
      </c>
      <c r="H100" s="48">
        <v>96.337000000000003</v>
      </c>
      <c r="I100" s="48">
        <v>86.147999999999996</v>
      </c>
      <c r="J100" s="48">
        <v>85.89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72" t="s">
        <v>140</v>
      </c>
      <c r="D101" s="373" t="s">
        <v>115</v>
      </c>
      <c r="E101" s="374">
        <v>36367</v>
      </c>
      <c r="F101" s="298">
        <v>43927</v>
      </c>
      <c r="G101" s="338">
        <v>0.76100000000000001</v>
      </c>
      <c r="H101" s="48">
        <v>18.466000000000001</v>
      </c>
      <c r="I101" s="48">
        <v>17.715</v>
      </c>
      <c r="J101" s="48">
        <v>18.163</v>
      </c>
      <c r="K101" s="48"/>
      <c r="L101" s="48"/>
      <c r="M101" s="48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72" t="s">
        <v>141</v>
      </c>
      <c r="D102" s="373" t="s">
        <v>121</v>
      </c>
      <c r="E102" s="374">
        <v>36857</v>
      </c>
      <c r="F102" s="298">
        <v>43994</v>
      </c>
      <c r="G102" s="338">
        <v>11.048999999999999</v>
      </c>
      <c r="H102" s="48">
        <v>302.99400000000003</v>
      </c>
      <c r="I102" s="48">
        <v>274.517</v>
      </c>
      <c r="J102" s="48">
        <v>275.10700000000003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72" t="s">
        <v>142</v>
      </c>
      <c r="D103" s="243" t="s">
        <v>71</v>
      </c>
      <c r="E103" s="374">
        <v>38777</v>
      </c>
      <c r="F103" s="298">
        <v>43980</v>
      </c>
      <c r="G103" s="338">
        <v>40.290999999999997</v>
      </c>
      <c r="H103" s="72">
        <v>2323.9780000000001</v>
      </c>
      <c r="I103" s="48">
        <v>2083.1469999999999</v>
      </c>
      <c r="J103" s="48">
        <v>2072.643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72" t="s">
        <v>143</v>
      </c>
      <c r="D104" s="207" t="s">
        <v>16</v>
      </c>
      <c r="E104" s="374">
        <v>34423</v>
      </c>
      <c r="F104" s="298">
        <v>43964</v>
      </c>
      <c r="G104" s="338">
        <v>3.0910000000000002</v>
      </c>
      <c r="H104" s="48">
        <v>74.849999999999994</v>
      </c>
      <c r="I104" s="48">
        <v>71.911000000000001</v>
      </c>
      <c r="J104" s="48">
        <v>71.825000000000003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72" t="s">
        <v>144</v>
      </c>
      <c r="D105" s="207" t="s">
        <v>16</v>
      </c>
      <c r="E105" s="374">
        <v>34731</v>
      </c>
      <c r="F105" s="298">
        <v>43963</v>
      </c>
      <c r="G105" s="338">
        <v>2.2879999999999998</v>
      </c>
      <c r="H105" s="48">
        <v>57.241999999999997</v>
      </c>
      <c r="I105" s="48">
        <v>55.637999999999998</v>
      </c>
      <c r="J105" s="48">
        <v>55.639000000000003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86</v>
      </c>
      <c r="C106" s="378" t="s">
        <v>145</v>
      </c>
      <c r="D106" s="379" t="s">
        <v>14</v>
      </c>
      <c r="E106" s="380">
        <v>36297</v>
      </c>
      <c r="F106" s="330">
        <v>43962</v>
      </c>
      <c r="G106" s="381">
        <v>0.76100000000000001</v>
      </c>
      <c r="H106" s="352">
        <v>113.30200000000001</v>
      </c>
      <c r="I106" s="352">
        <v>103.49299999999999</v>
      </c>
      <c r="J106" s="352">
        <v>103.56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12"/>
      <c r="M107" s="213"/>
    </row>
    <row r="108" spans="1:14" s="8" customFormat="1" ht="16.5" customHeight="1" thickTop="1" thickBot="1">
      <c r="A108" s="10"/>
      <c r="B108" s="383">
        <f>B106+1</f>
        <v>87</v>
      </c>
      <c r="C108" s="384" t="s">
        <v>147</v>
      </c>
      <c r="D108" s="385" t="s">
        <v>31</v>
      </c>
      <c r="E108" s="386">
        <v>1867429</v>
      </c>
      <c r="F108" s="298">
        <v>43956</v>
      </c>
      <c r="G108" s="387">
        <v>0.32300000000000001</v>
      </c>
      <c r="H108" s="388">
        <v>11.494</v>
      </c>
      <c r="I108" s="388">
        <v>11.031000000000001</v>
      </c>
      <c r="J108" s="388">
        <v>11.026999999999999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3">
        <f>B108+1</f>
        <v>88</v>
      </c>
      <c r="C109" s="384" t="s">
        <v>148</v>
      </c>
      <c r="D109" s="385" t="s">
        <v>31</v>
      </c>
      <c r="E109" s="386">
        <v>39084</v>
      </c>
      <c r="F109" s="298">
        <v>43956</v>
      </c>
      <c r="G109" s="387">
        <v>0.28899999999999998</v>
      </c>
      <c r="H109" s="388">
        <v>13.7</v>
      </c>
      <c r="I109" s="388">
        <v>12.558</v>
      </c>
      <c r="J109" s="388">
        <v>12.523999999999999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1" si="11">B109+1</f>
        <v>89</v>
      </c>
      <c r="C110" s="390" t="s">
        <v>149</v>
      </c>
      <c r="D110" s="391" t="s">
        <v>107</v>
      </c>
      <c r="E110" s="386">
        <v>39994</v>
      </c>
      <c r="F110" s="298">
        <v>43969</v>
      </c>
      <c r="G110" s="387">
        <v>0.39700000000000002</v>
      </c>
      <c r="H110" s="388">
        <v>16.225000000000001</v>
      </c>
      <c r="I110" s="388">
        <v>14.01</v>
      </c>
      <c r="J110" s="388">
        <v>13.992000000000001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1"/>
        <v>90</v>
      </c>
      <c r="C111" s="390" t="s">
        <v>150</v>
      </c>
      <c r="D111" s="385" t="s">
        <v>107</v>
      </c>
      <c r="E111" s="386">
        <v>40848</v>
      </c>
      <c r="F111" s="298">
        <v>43969</v>
      </c>
      <c r="G111" s="387">
        <v>0.46899999999999997</v>
      </c>
      <c r="H111" s="388">
        <v>13.957000000000001</v>
      </c>
      <c r="I111" s="388">
        <v>12.401999999999999</v>
      </c>
      <c r="J111" s="388">
        <v>12.382999999999999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1"/>
        <v>91</v>
      </c>
      <c r="C112" s="392" t="s">
        <v>151</v>
      </c>
      <c r="D112" s="391" t="s">
        <v>41</v>
      </c>
      <c r="E112" s="386">
        <v>39175</v>
      </c>
      <c r="F112" s="298">
        <v>43980</v>
      </c>
      <c r="G112" s="387">
        <v>6.1740000000000004</v>
      </c>
      <c r="H112" s="393">
        <v>154.05099999999999</v>
      </c>
      <c r="I112" s="393">
        <v>148.054</v>
      </c>
      <c r="J112" s="393">
        <v>147.98400000000001</v>
      </c>
      <c r="K112" s="40"/>
      <c r="L112" s="394"/>
      <c r="M112" s="40"/>
      <c r="N112" s="101"/>
    </row>
    <row r="113" spans="1:14" s="98" customFormat="1" ht="15" customHeight="1" thickTop="1" thickBot="1">
      <c r="B113" s="383">
        <f t="shared" si="11"/>
        <v>92</v>
      </c>
      <c r="C113" s="395" t="s">
        <v>152</v>
      </c>
      <c r="D113" s="396" t="s">
        <v>35</v>
      </c>
      <c r="E113" s="386">
        <v>40708</v>
      </c>
      <c r="F113" s="298">
        <v>43979</v>
      </c>
      <c r="G113" s="397">
        <v>0.04</v>
      </c>
      <c r="H113" s="398">
        <v>9.0380000000000003</v>
      </c>
      <c r="I113" s="398">
        <v>8.2200000000000006</v>
      </c>
      <c r="J113" s="398">
        <v>8.2129999999999992</v>
      </c>
      <c r="K113" s="40"/>
      <c r="L113" s="41"/>
      <c r="M113" s="40"/>
      <c r="N113" s="101"/>
    </row>
    <row r="114" spans="1:14" ht="16.5" customHeight="1" thickTop="1" thickBot="1">
      <c r="B114" s="383">
        <f t="shared" si="11"/>
        <v>93</v>
      </c>
      <c r="C114" s="206" t="s">
        <v>153</v>
      </c>
      <c r="D114" s="207" t="s">
        <v>16</v>
      </c>
      <c r="E114" s="386">
        <v>39699</v>
      </c>
      <c r="F114" s="298">
        <v>43979</v>
      </c>
      <c r="G114" s="397">
        <v>5.6920000000000002</v>
      </c>
      <c r="H114" s="388">
        <v>116.092</v>
      </c>
      <c r="I114" s="388">
        <v>99.92</v>
      </c>
      <c r="J114" s="388">
        <v>99.912999999999997</v>
      </c>
      <c r="K114" s="40"/>
      <c r="L114" s="41"/>
      <c r="M114" s="40"/>
      <c r="N114" s="101"/>
    </row>
    <row r="115" spans="1:14" ht="16.5" customHeight="1" thickTop="1" thickBot="1">
      <c r="B115" s="383">
        <f t="shared" si="11"/>
        <v>94</v>
      </c>
      <c r="C115" s="390" t="s">
        <v>154</v>
      </c>
      <c r="D115" s="385" t="s">
        <v>37</v>
      </c>
      <c r="E115" s="386">
        <v>40725</v>
      </c>
      <c r="F115" s="399">
        <v>43955</v>
      </c>
      <c r="G115" s="400">
        <v>0.60499999999999998</v>
      </c>
      <c r="H115" s="388">
        <v>89.378</v>
      </c>
      <c r="I115" s="388">
        <v>76.567999999999998</v>
      </c>
      <c r="J115" s="388">
        <v>77.036000000000001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1"/>
        <v>95</v>
      </c>
      <c r="C116" s="390" t="s">
        <v>155</v>
      </c>
      <c r="D116" s="385" t="s">
        <v>37</v>
      </c>
      <c r="E116" s="401">
        <v>40725</v>
      </c>
      <c r="F116" s="399">
        <v>43250</v>
      </c>
      <c r="G116" s="402">
        <v>0.59899999999999998</v>
      </c>
      <c r="H116" s="398">
        <v>93.397000000000006</v>
      </c>
      <c r="I116" s="398">
        <v>77.36</v>
      </c>
      <c r="J116" s="398">
        <v>77.894999999999996</v>
      </c>
      <c r="K116" s="40"/>
      <c r="L116" s="40"/>
      <c r="M116" s="41"/>
      <c r="N116" s="40"/>
    </row>
    <row r="117" spans="1:14" s="98" customFormat="1" ht="16.5" customHeight="1" thickTop="1" thickBot="1">
      <c r="B117" s="383">
        <f t="shared" si="11"/>
        <v>96</v>
      </c>
      <c r="C117" s="403" t="s">
        <v>156</v>
      </c>
      <c r="D117" s="404" t="s">
        <v>39</v>
      </c>
      <c r="E117" s="405">
        <v>40910</v>
      </c>
      <c r="F117" s="298">
        <v>43980</v>
      </c>
      <c r="G117" s="406">
        <v>3.9009999999999998</v>
      </c>
      <c r="H117" s="398">
        <v>98.085999999999999</v>
      </c>
      <c r="I117" s="398">
        <v>97.847999999999999</v>
      </c>
      <c r="J117" s="398">
        <v>98.084000000000003</v>
      </c>
      <c r="K117" s="407"/>
      <c r="L117" s="408"/>
      <c r="M117" s="407"/>
      <c r="N117" s="409"/>
    </row>
    <row r="118" spans="1:14" ht="16.5" customHeight="1" thickTop="1" thickBot="1">
      <c r="B118" s="383">
        <f t="shared" si="11"/>
        <v>97</v>
      </c>
      <c r="C118" s="390" t="s">
        <v>157</v>
      </c>
      <c r="D118" s="385" t="s">
        <v>14</v>
      </c>
      <c r="E118" s="386">
        <v>41904</v>
      </c>
      <c r="F118" s="399">
        <v>43929</v>
      </c>
      <c r="G118" s="400">
        <v>1.83</v>
      </c>
      <c r="H118" s="388">
        <v>98.741</v>
      </c>
      <c r="I118" s="388">
        <v>83.075000000000003</v>
      </c>
      <c r="J118" s="388">
        <v>83.128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1"/>
        <v>98</v>
      </c>
      <c r="C119" s="403" t="s">
        <v>158</v>
      </c>
      <c r="D119" s="404" t="s">
        <v>35</v>
      </c>
      <c r="E119" s="410">
        <v>42741</v>
      </c>
      <c r="F119" s="298" t="s">
        <v>52</v>
      </c>
      <c r="G119" s="406" t="s">
        <v>52</v>
      </c>
      <c r="H119" s="398">
        <v>9.984</v>
      </c>
      <c r="I119" s="398">
        <v>8.92</v>
      </c>
      <c r="J119" s="398">
        <v>8.9049999999999994</v>
      </c>
      <c r="K119" s="407"/>
      <c r="L119" s="408"/>
      <c r="M119" s="407"/>
      <c r="N119" s="409"/>
    </row>
    <row r="120" spans="1:14" ht="16.5" customHeight="1" thickBot="1">
      <c r="B120" s="383">
        <f t="shared" si="11"/>
        <v>99</v>
      </c>
      <c r="C120" s="411" t="s">
        <v>159</v>
      </c>
      <c r="D120" s="318" t="s">
        <v>26</v>
      </c>
      <c r="E120" s="209">
        <v>43087</v>
      </c>
      <c r="F120" s="412">
        <v>43878</v>
      </c>
      <c r="G120" s="413">
        <v>2.1669999999999998</v>
      </c>
      <c r="H120" s="388">
        <v>96.138999999999996</v>
      </c>
      <c r="I120" s="388">
        <v>87.894999999999996</v>
      </c>
      <c r="J120" s="388">
        <v>88.001000000000005</v>
      </c>
      <c r="K120" s="414"/>
      <c r="L120" s="415"/>
      <c r="M120" s="416"/>
      <c r="N120" s="415"/>
    </row>
    <row r="121" spans="1:14" ht="16.5" customHeight="1" thickBot="1">
      <c r="B121" s="417">
        <f t="shared" si="11"/>
        <v>100</v>
      </c>
      <c r="C121" s="418" t="s">
        <v>160</v>
      </c>
      <c r="D121" s="419" t="s">
        <v>12</v>
      </c>
      <c r="E121" s="330">
        <v>39097</v>
      </c>
      <c r="F121" s="420">
        <v>43942</v>
      </c>
      <c r="G121" s="421">
        <v>3.51</v>
      </c>
      <c r="H121" s="422">
        <v>153.40600000000001</v>
      </c>
      <c r="I121" s="422">
        <v>133.79599999999999</v>
      </c>
      <c r="J121" s="422">
        <v>133.709</v>
      </c>
      <c r="K121" s="414"/>
      <c r="L121" s="415"/>
      <c r="M121" s="416"/>
      <c r="N121" s="415"/>
    </row>
    <row r="122" spans="1:14" ht="13.5" customHeight="1" thickTop="1" thickBot="1">
      <c r="B122" s="423" t="s">
        <v>161</v>
      </c>
      <c r="C122" s="424"/>
      <c r="D122" s="424"/>
      <c r="E122" s="424"/>
      <c r="F122" s="424"/>
      <c r="G122" s="424"/>
      <c r="H122" s="82"/>
      <c r="I122" s="82"/>
      <c r="J122" s="212"/>
      <c r="M122" s="213"/>
    </row>
    <row r="123" spans="1:14" ht="16.5" customHeight="1" thickTop="1" thickBot="1">
      <c r="B123" s="417">
        <f>+B121+1</f>
        <v>101</v>
      </c>
      <c r="C123" s="425" t="s">
        <v>162</v>
      </c>
      <c r="D123" s="385" t="s">
        <v>24</v>
      </c>
      <c r="E123" s="386">
        <v>40630</v>
      </c>
      <c r="F123" s="426">
        <v>43980</v>
      </c>
      <c r="G123" s="413">
        <v>1.325</v>
      </c>
      <c r="H123" s="427">
        <v>105.212</v>
      </c>
      <c r="I123" s="428">
        <v>92.992000000000004</v>
      </c>
      <c r="J123" s="428">
        <v>92.766000000000005</v>
      </c>
      <c r="K123" s="236" t="s">
        <v>86</v>
      </c>
      <c r="M123" s="221">
        <f>+(J123-I123)/I123</f>
        <v>-2.4303165863730114E-3</v>
      </c>
    </row>
    <row r="124" spans="1:14" s="8" customFormat="1" ht="16.5" customHeight="1" thickTop="1" thickBot="1">
      <c r="A124" s="10"/>
      <c r="B124" s="383">
        <f>B123+1</f>
        <v>102</v>
      </c>
      <c r="C124" s="429" t="s">
        <v>163</v>
      </c>
      <c r="D124" s="430" t="s">
        <v>164</v>
      </c>
      <c r="E124" s="431">
        <v>40543</v>
      </c>
      <c r="F124" s="298">
        <v>43980</v>
      </c>
      <c r="G124" s="432">
        <v>0.69499999999999995</v>
      </c>
      <c r="H124" s="398">
        <v>114.873</v>
      </c>
      <c r="I124" s="398">
        <v>112.185</v>
      </c>
      <c r="J124" s="398">
        <v>111.953</v>
      </c>
      <c r="K124" s="220" t="s">
        <v>76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2">B124+1</f>
        <v>103</v>
      </c>
      <c r="C125" s="390" t="s">
        <v>165</v>
      </c>
      <c r="D125" s="433" t="s">
        <v>164</v>
      </c>
      <c r="E125" s="401">
        <v>40543</v>
      </c>
      <c r="F125" s="298">
        <v>43245</v>
      </c>
      <c r="G125" s="434">
        <v>0.83299999999999996</v>
      </c>
      <c r="H125" s="398">
        <v>120.72499999999999</v>
      </c>
      <c r="I125" s="398">
        <v>111.941</v>
      </c>
      <c r="J125" s="398">
        <v>110.93</v>
      </c>
      <c r="K125" s="220" t="s">
        <v>76</v>
      </c>
      <c r="M125" s="221">
        <f t="shared" ref="M125:M130" si="13">+(J125-I125)/I125</f>
        <v>-9.0315434023279725E-3</v>
      </c>
    </row>
    <row r="126" spans="1:14" s="8" customFormat="1" ht="17.25" customHeight="1" thickTop="1" thickBot="1">
      <c r="A126" s="10"/>
      <c r="B126" s="383">
        <f t="shared" si="12"/>
        <v>104</v>
      </c>
      <c r="C126" s="435" t="s">
        <v>166</v>
      </c>
      <c r="D126" s="385" t="s">
        <v>20</v>
      </c>
      <c r="E126" s="401">
        <v>38671</v>
      </c>
      <c r="F126" s="298">
        <v>43969</v>
      </c>
      <c r="G126" s="432">
        <v>4.0919999999999996</v>
      </c>
      <c r="H126" s="436">
        <v>191.57300000000001</v>
      </c>
      <c r="I126" s="436">
        <v>179.96700000000001</v>
      </c>
      <c r="J126" s="436">
        <v>180.34299999999999</v>
      </c>
      <c r="K126" s="223" t="s">
        <v>78</v>
      </c>
      <c r="M126" s="221">
        <f t="shared" si="13"/>
        <v>2.0892719220744712E-3</v>
      </c>
    </row>
    <row r="127" spans="1:14" s="8" customFormat="1" ht="16.5" customHeight="1" thickTop="1" thickBot="1">
      <c r="A127" s="10"/>
      <c r="B127" s="383">
        <f t="shared" si="12"/>
        <v>105</v>
      </c>
      <c r="C127" s="435" t="s">
        <v>167</v>
      </c>
      <c r="D127" s="385" t="s">
        <v>20</v>
      </c>
      <c r="E127" s="401">
        <v>38671</v>
      </c>
      <c r="F127" s="298">
        <v>43969</v>
      </c>
      <c r="G127" s="406">
        <v>3.5430000000000001</v>
      </c>
      <c r="H127" s="398">
        <v>179.797</v>
      </c>
      <c r="I127" s="428">
        <v>168.56</v>
      </c>
      <c r="J127" s="428">
        <v>168.94399999999999</v>
      </c>
      <c r="K127" s="101" t="s">
        <v>78</v>
      </c>
      <c r="L127" s="40"/>
      <c r="M127" s="41">
        <f t="shared" si="13"/>
        <v>2.2781205505457173E-3</v>
      </c>
      <c r="N127" s="40"/>
    </row>
    <row r="128" spans="1:14" s="8" customFormat="1" ht="16.5" customHeight="1" thickTop="1" thickBot="1">
      <c r="A128" s="10"/>
      <c r="B128" s="383">
        <f t="shared" si="12"/>
        <v>106</v>
      </c>
      <c r="C128" s="384" t="s">
        <v>168</v>
      </c>
      <c r="D128" s="385" t="s">
        <v>20</v>
      </c>
      <c r="E128" s="401">
        <v>38671</v>
      </c>
      <c r="F128" s="298">
        <v>43969</v>
      </c>
      <c r="G128" s="406">
        <v>4.3760000000000003</v>
      </c>
      <c r="H128" s="398">
        <v>161.03800000000001</v>
      </c>
      <c r="I128" s="428">
        <v>161.19499999999999</v>
      </c>
      <c r="J128" s="428">
        <v>161.48400000000001</v>
      </c>
      <c r="K128" s="101" t="s">
        <v>78</v>
      </c>
      <c r="L128" s="40"/>
      <c r="M128" s="41">
        <f t="shared" si="13"/>
        <v>1.7928595800118844E-3</v>
      </c>
      <c r="N128" s="40"/>
    </row>
    <row r="129" spans="1:14" s="8" customFormat="1" ht="16.5" customHeight="1" thickTop="1" thickBot="1">
      <c r="A129" s="10"/>
      <c r="B129" s="383">
        <f t="shared" si="12"/>
        <v>107</v>
      </c>
      <c r="C129" s="390" t="s">
        <v>169</v>
      </c>
      <c r="D129" s="385" t="s">
        <v>20</v>
      </c>
      <c r="E129" s="401">
        <v>40014</v>
      </c>
      <c r="F129" s="298">
        <v>43969</v>
      </c>
      <c r="G129" s="402">
        <v>0.21299999999999999</v>
      </c>
      <c r="H129" s="398">
        <v>23.16</v>
      </c>
      <c r="I129" s="428">
        <v>21.797999999999998</v>
      </c>
      <c r="J129" s="428">
        <v>21.826000000000001</v>
      </c>
      <c r="K129" s="223" t="s">
        <v>78</v>
      </c>
      <c r="M129" s="221">
        <f t="shared" si="13"/>
        <v>1.2845215157354917E-3</v>
      </c>
    </row>
    <row r="130" spans="1:14" s="8" customFormat="1" ht="16.5" customHeight="1" thickTop="1" thickBot="1">
      <c r="A130" s="10"/>
      <c r="B130" s="383">
        <f t="shared" si="12"/>
        <v>108</v>
      </c>
      <c r="C130" s="390" t="s">
        <v>170</v>
      </c>
      <c r="D130" s="385" t="s">
        <v>20</v>
      </c>
      <c r="E130" s="401">
        <v>40455</v>
      </c>
      <c r="F130" s="437" t="s">
        <v>171</v>
      </c>
      <c r="G130" s="402" t="s">
        <v>171</v>
      </c>
      <c r="H130" s="398">
        <v>144.94499999999999</v>
      </c>
      <c r="I130" s="428">
        <v>132.22300000000001</v>
      </c>
      <c r="J130" s="428">
        <v>131.85400000000001</v>
      </c>
      <c r="K130" s="223" t="s">
        <v>78</v>
      </c>
      <c r="M130" s="221">
        <f t="shared" si="13"/>
        <v>-2.7907398864040274E-3</v>
      </c>
    </row>
    <row r="131" spans="1:14" s="8" customFormat="1" ht="16.5" customHeight="1" thickTop="1" thickBot="1">
      <c r="A131" s="10"/>
      <c r="B131" s="383">
        <f t="shared" si="12"/>
        <v>109</v>
      </c>
      <c r="C131" s="390" t="s">
        <v>172</v>
      </c>
      <c r="D131" s="385" t="s">
        <v>173</v>
      </c>
      <c r="E131" s="401">
        <v>40240</v>
      </c>
      <c r="F131" s="399">
        <v>43978</v>
      </c>
      <c r="G131" s="402">
        <v>0.58299999999999996</v>
      </c>
      <c r="H131" s="438">
        <v>138.62299999999999</v>
      </c>
      <c r="I131" s="438">
        <v>136.35499999999999</v>
      </c>
      <c r="J131" s="438">
        <v>135.21700000000001</v>
      </c>
      <c r="K131" s="236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383">
        <f t="shared" si="12"/>
        <v>110</v>
      </c>
      <c r="C132" s="403" t="s">
        <v>174</v>
      </c>
      <c r="D132" s="404" t="s">
        <v>39</v>
      </c>
      <c r="E132" s="439">
        <v>40147</v>
      </c>
      <c r="F132" s="437">
        <v>43613</v>
      </c>
      <c r="G132" s="406">
        <v>80.346000000000004</v>
      </c>
      <c r="H132" s="440" t="s">
        <v>175</v>
      </c>
      <c r="I132" s="441" t="s">
        <v>175</v>
      </c>
      <c r="J132" s="441" t="s">
        <v>175</v>
      </c>
      <c r="K132" s="442" t="s">
        <v>78</v>
      </c>
      <c r="L132" s="443"/>
      <c r="M132" s="444" t="e">
        <f t="shared" ref="M132:M136" si="14">+(J132-I132)/I132</f>
        <v>#VALUE!</v>
      </c>
      <c r="N132" s="443"/>
    </row>
    <row r="133" spans="1:14" s="8" customFormat="1" ht="16.5" customHeight="1" thickTop="1">
      <c r="A133" s="10"/>
      <c r="B133" s="383">
        <f t="shared" si="12"/>
        <v>111</v>
      </c>
      <c r="C133" s="445" t="s">
        <v>176</v>
      </c>
      <c r="D133" s="446" t="s">
        <v>71</v>
      </c>
      <c r="E133" s="447">
        <v>42170</v>
      </c>
      <c r="F133" s="298">
        <v>43970</v>
      </c>
      <c r="G133" s="448">
        <v>34.146000000000001</v>
      </c>
      <c r="H133" s="438">
        <v>1037.52</v>
      </c>
      <c r="I133" s="449" t="s">
        <v>175</v>
      </c>
      <c r="J133" s="449" t="s">
        <v>175</v>
      </c>
      <c r="K133" s="223"/>
      <c r="M133" s="238" t="e">
        <f t="shared" si="14"/>
        <v>#VALUE!</v>
      </c>
    </row>
    <row r="134" spans="1:14" s="8" customFormat="1" ht="16.5" customHeight="1">
      <c r="A134" s="10"/>
      <c r="B134" s="383">
        <f t="shared" si="12"/>
        <v>112</v>
      </c>
      <c r="C134" s="450" t="s">
        <v>177</v>
      </c>
      <c r="D134" s="446" t="s">
        <v>10</v>
      </c>
      <c r="E134" s="405">
        <v>42352</v>
      </c>
      <c r="F134" s="298">
        <v>43980</v>
      </c>
      <c r="G134" s="448">
        <v>202.36799999999999</v>
      </c>
      <c r="H134" s="398">
        <v>5860.99</v>
      </c>
      <c r="I134" s="398">
        <v>5118.8720000000003</v>
      </c>
      <c r="J134" s="398">
        <v>5111.0069999999996</v>
      </c>
      <c r="K134" s="223"/>
      <c r="M134" s="238">
        <f t="shared" si="14"/>
        <v>-1.5364713163370154E-3</v>
      </c>
    </row>
    <row r="135" spans="1:14" s="8" customFormat="1" ht="18" customHeight="1">
      <c r="A135" s="10"/>
      <c r="B135" s="383">
        <f t="shared" si="12"/>
        <v>113</v>
      </c>
      <c r="C135" s="451" t="s">
        <v>178</v>
      </c>
      <c r="D135" s="452" t="s">
        <v>35</v>
      </c>
      <c r="E135" s="453">
        <v>42580</v>
      </c>
      <c r="F135" s="454">
        <v>43979</v>
      </c>
      <c r="G135" s="455">
        <v>99.012</v>
      </c>
      <c r="H135" s="398">
        <v>5281.1189999999997</v>
      </c>
      <c r="I135" s="456">
        <v>5080.7470000000003</v>
      </c>
      <c r="J135" s="456">
        <v>5039.2370000000001</v>
      </c>
      <c r="K135" s="457"/>
      <c r="L135" s="458"/>
      <c r="M135" s="459">
        <f t="shared" si="14"/>
        <v>-8.1700584579393973E-3</v>
      </c>
      <c r="N135" s="458"/>
    </row>
    <row r="136" spans="1:14" s="8" customFormat="1" ht="16.5" customHeight="1">
      <c r="A136" s="10"/>
      <c r="B136" s="383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0">
        <v>3.2690000000000001</v>
      </c>
      <c r="H136" s="398">
        <v>90.736999999999995</v>
      </c>
      <c r="I136" s="428">
        <v>81.93</v>
      </c>
      <c r="J136" s="428">
        <v>82.034999999999997</v>
      </c>
      <c r="K136" s="463"/>
      <c r="L136" s="464"/>
      <c r="M136" s="465">
        <f t="shared" si="14"/>
        <v>1.2815818381543972E-3</v>
      </c>
      <c r="N136" s="464"/>
    </row>
    <row r="137" spans="1:14" s="8" customFormat="1" ht="16.5" customHeight="1">
      <c r="A137" s="10"/>
      <c r="B137" s="383">
        <f t="shared" si="12"/>
        <v>115</v>
      </c>
      <c r="C137" s="460" t="s">
        <v>180</v>
      </c>
      <c r="D137" s="446" t="s">
        <v>10</v>
      </c>
      <c r="E137" s="466">
        <v>43416</v>
      </c>
      <c r="F137" s="298">
        <v>43980</v>
      </c>
      <c r="G137" s="300">
        <v>246.76900000000001</v>
      </c>
      <c r="H137" s="436">
        <v>5065.7830000000004</v>
      </c>
      <c r="I137" s="467">
        <v>4352.7920000000004</v>
      </c>
      <c r="J137" s="467">
        <v>4332.4189999999999</v>
      </c>
      <c r="K137" s="468"/>
      <c r="L137" s="469"/>
      <c r="M137" s="470">
        <f>+(J137-I137)/I137</f>
        <v>-4.6804441838710648E-3</v>
      </c>
      <c r="N137" s="469"/>
    </row>
    <row r="138" spans="1:14" s="8" customFormat="1" ht="16.5" customHeight="1" thickBot="1">
      <c r="A138" s="10"/>
      <c r="B138" s="383">
        <f t="shared" si="12"/>
        <v>116</v>
      </c>
      <c r="C138" s="450" t="s">
        <v>181</v>
      </c>
      <c r="D138" s="446" t="s">
        <v>121</v>
      </c>
      <c r="E138" s="461">
        <v>43507</v>
      </c>
      <c r="F138" s="471">
        <v>43949</v>
      </c>
      <c r="G138" s="300">
        <v>0.14299999999999999</v>
      </c>
      <c r="H138" s="398">
        <v>9.9469999999999992</v>
      </c>
      <c r="I138" s="428">
        <v>9.782</v>
      </c>
      <c r="J138" s="428">
        <v>9.7149999999999999</v>
      </c>
      <c r="K138" s="463"/>
      <c r="L138" s="464"/>
      <c r="M138" s="465">
        <f>+(J138-I138)/I138</f>
        <v>-6.8493150684931685E-3</v>
      </c>
      <c r="N138" s="464"/>
    </row>
    <row r="139" spans="1:14" s="8" customFormat="1" ht="16.5" customHeight="1" thickTop="1" thickBot="1">
      <c r="A139" s="10"/>
      <c r="B139" s="383">
        <f t="shared" si="12"/>
        <v>117</v>
      </c>
      <c r="C139" s="472" t="s">
        <v>182</v>
      </c>
      <c r="D139" s="473" t="s">
        <v>41</v>
      </c>
      <c r="E139" s="474">
        <v>39748</v>
      </c>
      <c r="F139" s="298">
        <v>43980</v>
      </c>
      <c r="G139" s="475">
        <v>9.2159999999999993</v>
      </c>
      <c r="H139" s="393">
        <v>165.77</v>
      </c>
      <c r="I139" s="388">
        <v>157.83799999999999</v>
      </c>
      <c r="J139" s="388">
        <v>157.14500000000001</v>
      </c>
      <c r="K139" s="223" t="s">
        <v>78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476" t="s">
        <v>183</v>
      </c>
      <c r="C140" s="477"/>
      <c r="D140" s="477"/>
      <c r="E140" s="477"/>
      <c r="F140" s="477"/>
      <c r="G140" s="477"/>
      <c r="H140" s="477"/>
      <c r="I140" s="477"/>
      <c r="J140" s="478"/>
      <c r="K140" s="160"/>
      <c r="L140" s="160"/>
      <c r="M140" s="213"/>
      <c r="N140" s="160"/>
    </row>
    <row r="141" spans="1:14" s="8" customFormat="1" ht="16.5" customHeight="1" thickTop="1" thickBot="1">
      <c r="A141" s="10"/>
      <c r="B141" s="479">
        <v>119</v>
      </c>
      <c r="C141" s="480" t="s">
        <v>184</v>
      </c>
      <c r="D141" s="481" t="s">
        <v>16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119.306</v>
      </c>
      <c r="J141" s="485">
        <v>118.999</v>
      </c>
      <c r="K141" s="272"/>
      <c r="L141" s="32"/>
      <c r="M141" s="486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12"/>
      <c r="M142" s="213"/>
    </row>
    <row r="143" spans="1:14" s="8" customFormat="1" ht="16.5" customHeight="1" thickTop="1" thickBot="1">
      <c r="A143" s="10"/>
      <c r="B143" s="487">
        <v>120</v>
      </c>
      <c r="C143" s="488" t="s">
        <v>186</v>
      </c>
      <c r="D143" s="489" t="s">
        <v>12</v>
      </c>
      <c r="E143" s="330">
        <v>42506</v>
      </c>
      <c r="F143" s="490">
        <v>43941</v>
      </c>
      <c r="G143" s="491">
        <v>293.48700000000002</v>
      </c>
      <c r="H143" s="492">
        <v>11311.257</v>
      </c>
      <c r="I143" s="485">
        <v>10018.258</v>
      </c>
      <c r="J143" s="485">
        <v>9947.9159999999993</v>
      </c>
      <c r="K143" s="223" t="s">
        <v>78</v>
      </c>
      <c r="M143" s="221">
        <f>+(J143-I143)/I143</f>
        <v>-7.0213803637319532E-3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>
      <c r="B145" s="494" t="s">
        <v>187</v>
      </c>
      <c r="C145" s="8"/>
      <c r="D145" s="495"/>
      <c r="E145" s="496"/>
      <c r="F145" s="497"/>
      <c r="G145" s="496"/>
      <c r="H145" s="497"/>
      <c r="I145" s="501"/>
      <c r="J145" s="499"/>
      <c r="M145" s="500"/>
    </row>
    <row r="146" spans="2:13" s="493" customFormat="1" ht="15.75" customHeight="1">
      <c r="B146" s="494" t="s">
        <v>188</v>
      </c>
      <c r="C146" s="495"/>
      <c r="D146" s="495"/>
      <c r="E146" s="496"/>
      <c r="F146" s="496"/>
      <c r="G146" s="496"/>
      <c r="H146" s="497"/>
      <c r="I146" s="497"/>
      <c r="J146" s="499"/>
      <c r="M146" s="500"/>
    </row>
    <row r="147" spans="2:13" s="493" customFormat="1" ht="15.75" customHeight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4"/>
      <c r="I512" s="464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4"/>
      <c r="I513" s="464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4"/>
      <c r="I514" s="464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4"/>
      <c r="I515" s="464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4"/>
      <c r="I516" s="464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4"/>
      <c r="I517" s="464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4"/>
      <c r="I518" s="464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4"/>
      <c r="I519" s="464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4"/>
      <c r="I520" s="464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4"/>
      <c r="I521" s="464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4"/>
      <c r="I522" s="464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4"/>
      <c r="I523" s="464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4"/>
      <c r="I524" s="464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4"/>
      <c r="I525" s="464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4"/>
      <c r="I526" s="464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4"/>
      <c r="I527" s="464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4"/>
      <c r="I528" s="464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4"/>
      <c r="I529" s="464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4"/>
      <c r="I530" s="464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4"/>
      <c r="I531" s="464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4"/>
      <c r="I532" s="464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4"/>
      <c r="I533" s="464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4"/>
      <c r="I534" s="464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4"/>
      <c r="I535" s="464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4"/>
      <c r="I536" s="464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4"/>
      <c r="I537" s="464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4"/>
      <c r="I538" s="464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4"/>
      <c r="I539" s="464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4"/>
      <c r="I540" s="464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4"/>
      <c r="I541" s="464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4"/>
      <c r="I542" s="464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4"/>
      <c r="I543" s="464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4"/>
      <c r="I544" s="464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4"/>
      <c r="I545" s="464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4"/>
      <c r="I546" s="464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4"/>
      <c r="I547" s="464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4"/>
      <c r="I548" s="464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4"/>
      <c r="I549" s="464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4"/>
      <c r="I550" s="464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4"/>
      <c r="I551" s="464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4"/>
      <c r="I552" s="464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4"/>
      <c r="I553" s="464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4"/>
      <c r="I554" s="464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4"/>
      <c r="I555" s="464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4"/>
      <c r="I556" s="464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4"/>
      <c r="I557" s="464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4"/>
      <c r="I558" s="464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23-07-2020</vt:lpstr>
      <vt:lpstr>'23-07-2020'!Zone_d_impression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2020-07-23T12:01:36Z</dcterms:created>
  <dcterms:modified xsi:type="dcterms:W3CDTF">2020-07-23T12:02:16Z</dcterms:modified>
</cp:coreProperties>
</file>