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2-07-2020" sheetId="1" r:id="rId1"/>
  </sheets>
  <definedNames>
    <definedName name="_xlnm._FilterDatabase" localSheetId="0" hidden="1">'02-07-2020'!$D$1:$D$596</definedName>
    <definedName name="_xlnm.Print_Area" localSheetId="0">'02-07-2020'!$B$1:$N$143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<sst xmlns="http://schemas.openxmlformats.org/spreadsheetml/2006/main" count="315" uniqueCount="192">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</sst>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0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1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15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2" fillId="0" borderId="251" xfId="2" applyFont="1" applyBorder="1"/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0" fillId="2" borderId="248" xfId="2" applyFont="1" applyFill="1" applyBorder="1" applyAlignment="1">
      <alignment vertical="center"/>
    </xf>
    <xf numFmtId="165" fontId="9" fillId="2" borderId="252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53" xfId="3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7" xfId="2" applyNumberFormat="1" applyFont="1" applyBorder="1"/>
    <xf numFmtId="1" fontId="6" fillId="0" borderId="262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52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9" fillId="0" borderId="250" xfId="2" applyNumberFormat="1" applyFont="1" applyBorder="1"/>
    <xf numFmtId="168" fontId="8" fillId="0" borderId="254" xfId="2" applyNumberFormat="1" applyFont="1" applyFill="1" applyBorder="1" applyAlignment="1">
      <alignment horizontal="right" vertical="center"/>
    </xf>
    <xf numFmtId="0" fontId="18" fillId="0" borderId="250" xfId="2" applyFont="1" applyBorder="1" applyAlignment="1">
      <alignment horizontal="center"/>
    </xf>
    <xf numFmtId="0" fontId="18" fillId="0" borderId="25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4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/>
    <xf numFmtId="165" fontId="18" fillId="0" borderId="25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1" fontId="6" fillId="0" borderId="279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7" fontId="8" fillId="0" borderId="284" xfId="2" applyNumberFormat="1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6" fillId="0" borderId="289" xfId="3" applyFont="1" applyFill="1" applyBorder="1" applyAlignment="1">
      <alignment vertical="center"/>
    </xf>
    <xf numFmtId="0" fontId="6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2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95" xfId="2" applyNumberFormat="1" applyFont="1" applyFill="1" applyBorder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64" xfId="2" applyFont="1" applyFill="1" applyBorder="1" applyAlignment="1">
      <alignment horizontal="center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287" xfId="2" applyFont="1" applyFill="1" applyBorder="1" applyAlignment="1">
      <alignment horizontal="center" vertical="center"/>
    </xf>
    <xf numFmtId="0" fontId="5" fillId="0" borderId="216" xfId="2" applyFont="1" applyFill="1" applyBorder="1" applyAlignment="1">
      <alignment horizontal="center" vertical="center"/>
    </xf>
    <xf numFmtId="0" fontId="5" fillId="0" borderId="288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00" zoomScaleSheetLayoutView="100" workbookViewId="0">
      <selection activeCell="Q10" sqref="Q10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38.140625" style="437" customWidth="1"/>
    <col min="4" max="4" width="34" style="437" customWidth="1"/>
    <col min="5" max="5" width="11.855468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97" t="s">
        <v>0</v>
      </c>
      <c r="C1" s="498"/>
      <c r="D1" s="501" t="s">
        <v>1</v>
      </c>
      <c r="E1" s="502" t="s">
        <v>2</v>
      </c>
      <c r="F1" s="503"/>
      <c r="G1" s="508" t="s">
        <v>3</v>
      </c>
      <c r="H1" s="498"/>
      <c r="I1" s="501" t="s">
        <v>4</v>
      </c>
      <c r="J1" s="511" t="s">
        <v>5</v>
      </c>
    </row>
    <row r="2" spans="2:14" ht="21.75" customHeight="1">
      <c r="B2" s="475"/>
      <c r="C2" s="476"/>
      <c r="D2" s="480"/>
      <c r="E2" s="504"/>
      <c r="F2" s="505"/>
      <c r="G2" s="509"/>
      <c r="H2" s="476"/>
      <c r="I2" s="480"/>
      <c r="J2" s="512"/>
    </row>
    <row r="3" spans="2:14" ht="13.5" customHeight="1" thickBot="1">
      <c r="B3" s="499"/>
      <c r="C3" s="500"/>
      <c r="D3" s="481"/>
      <c r="E3" s="506"/>
      <c r="F3" s="507"/>
      <c r="G3" s="510"/>
      <c r="H3" s="500"/>
      <c r="I3" s="481"/>
      <c r="J3" s="513"/>
    </row>
    <row r="4" spans="2:14" ht="18" customHeight="1" thickTop="1" thickBot="1">
      <c r="B4" s="493" t="s">
        <v>6</v>
      </c>
      <c r="C4" s="494"/>
      <c r="D4" s="494"/>
      <c r="E4" s="494"/>
      <c r="F4" s="494"/>
      <c r="G4" s="494"/>
      <c r="H4" s="494"/>
      <c r="I4" s="494"/>
      <c r="J4" s="495"/>
      <c r="M4" s="4" t="s">
        <v>7</v>
      </c>
    </row>
    <row r="5" spans="2:14" ht="17.25" customHeight="1" thickTop="1" thickBot="1">
      <c r="B5" s="467" t="s">
        <v>8</v>
      </c>
      <c r="C5" s="468"/>
      <c r="D5" s="468"/>
      <c r="E5" s="468"/>
      <c r="F5" s="468"/>
      <c r="G5" s="468"/>
      <c r="H5" s="468"/>
      <c r="I5" s="468"/>
      <c r="J5" s="49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193.94499999999999</v>
      </c>
      <c r="J6" s="12">
        <v>193.97399999999999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132.43799999999999</v>
      </c>
      <c r="J7" s="21">
        <v>132.45400000000001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111.337</v>
      </c>
      <c r="J8" s="21">
        <v>111.351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118.099</v>
      </c>
      <c r="J9" s="21">
        <v>118.114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115.947</v>
      </c>
      <c r="J10" s="21">
        <v>115.962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112.911</v>
      </c>
      <c r="J11" s="37">
        <v>112.929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112.002</v>
      </c>
      <c r="J12" s="21">
        <v>112.01300000000001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45.826000000000001</v>
      </c>
      <c r="J13" s="45">
        <v>45.832000000000001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32.274999999999999</v>
      </c>
      <c r="J14" s="45">
        <v>32.279000000000003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109.17700000000001</v>
      </c>
      <c r="J15" s="45">
        <v>109.18899999999999</v>
      </c>
      <c r="K15" s="13"/>
      <c r="L15" s="14"/>
      <c r="M15" s="13"/>
      <c r="N15" s="54"/>
    </row>
    <row r="16" spans="2:14" ht="17.25" customHeight="1" thickTop="1" thickBot="1">
      <c r="B16" s="467" t="s">
        <v>28</v>
      </c>
      <c r="C16" s="468"/>
      <c r="D16" s="468"/>
      <c r="E16" s="468"/>
      <c r="F16" s="450"/>
      <c r="G16" s="468"/>
      <c r="H16" s="468"/>
      <c r="I16" s="468"/>
      <c r="J16" s="466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17.108000000000001</v>
      </c>
      <c r="J17" s="62">
        <v>17.109000000000002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123.761</v>
      </c>
      <c r="J18" s="45">
        <v>123.773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1.1679999999999999</v>
      </c>
      <c r="J19" s="45">
        <v>1.1679999999999999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115.34399999999999</v>
      </c>
      <c r="J20" s="78">
        <v>115.374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11.305999999999999</v>
      </c>
      <c r="J21" s="85">
        <v>11.307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162.21600000000001</v>
      </c>
      <c r="J22" s="45">
        <v>162.24199999999999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11.31</v>
      </c>
      <c r="J23" s="100">
        <v>11.308999999999999</v>
      </c>
      <c r="K23" s="13"/>
      <c r="L23" s="13"/>
      <c r="M23" s="14"/>
      <c r="N23" s="13"/>
    </row>
    <row r="24" spans="2:14" ht="18" customHeight="1" thickTop="1" thickBot="1">
      <c r="B24" s="467" t="s">
        <v>43</v>
      </c>
      <c r="C24" s="468"/>
      <c r="D24" s="468"/>
      <c r="E24" s="468"/>
      <c r="F24" s="468"/>
      <c r="G24" s="468"/>
      <c r="H24" s="468"/>
      <c r="I24" s="468"/>
      <c r="J24" s="496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1.792</v>
      </c>
      <c r="J25" s="105">
        <v>1.7929999999999999</v>
      </c>
      <c r="K25" s="72" t="s">
        <v>46</v>
      </c>
      <c r="L25" s="13"/>
      <c r="M25" s="14">
        <f>+(J25-I25)/I25</f>
        <v>5.5803571428565278E-4</v>
      </c>
      <c r="N25" s="13"/>
    </row>
    <row r="26" spans="2:14" ht="18" customHeight="1" thickTop="1" thickBot="1">
      <c r="B26" s="467" t="s">
        <v>47</v>
      </c>
      <c r="C26" s="468"/>
      <c r="D26" s="468"/>
      <c r="E26" s="468"/>
      <c r="F26" s="468"/>
      <c r="G26" s="468"/>
      <c r="H26" s="468"/>
      <c r="I26" s="468"/>
      <c r="J26" s="496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62.095999999999997</v>
      </c>
      <c r="J27" s="85">
        <v>62.101999999999997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129.13999999999999</v>
      </c>
      <c r="J28" s="45">
        <v>129.012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104.645</v>
      </c>
      <c r="J29" s="122">
        <v>104.383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102.875</v>
      </c>
      <c r="J30" s="128">
        <v>102.895</v>
      </c>
      <c r="K30" s="13"/>
      <c r="L30" s="13"/>
      <c r="M30" s="129"/>
      <c r="N30" s="13"/>
    </row>
    <row r="31" spans="2:14" ht="14.25" customHeight="1" thickTop="1" thickBot="1">
      <c r="B31" s="467" t="s">
        <v>53</v>
      </c>
      <c r="C31" s="450"/>
      <c r="D31" s="450"/>
      <c r="E31" s="450"/>
      <c r="F31" s="450"/>
      <c r="G31" s="468"/>
      <c r="H31" s="468"/>
      <c r="I31" s="468"/>
      <c r="J31" s="466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130.846</v>
      </c>
      <c r="J32" s="62">
        <v>130.298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501.97899999999998</v>
      </c>
      <c r="J33" s="45">
        <v>500.46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119.41800000000001</v>
      </c>
      <c r="J34" s="45">
        <v>119.261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120.42</v>
      </c>
      <c r="J35" s="21">
        <v>120.429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125.215</v>
      </c>
      <c r="J36" s="21">
        <v>125.223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107.148</v>
      </c>
      <c r="J37" s="21">
        <v>107.154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98.356999999999999</v>
      </c>
      <c r="J38" s="21">
        <v>97.753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165.87799999999999</v>
      </c>
      <c r="J39" s="21">
        <v>165.518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91.244</v>
      </c>
      <c r="J40" s="21">
        <v>90.863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119.075</v>
      </c>
      <c r="J41" s="45">
        <v>118.94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156.94200000000001</v>
      </c>
      <c r="J42" s="21">
        <v>155.62200000000001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141.49199999999999</v>
      </c>
      <c r="J43" s="21">
        <v>140.52099999999999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92.682000000000002</v>
      </c>
      <c r="J44" s="21">
        <v>92.218999999999994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20.637</v>
      </c>
      <c r="J45" s="176">
        <v>20.510999999999999</v>
      </c>
      <c r="K45" s="13"/>
      <c r="L45" s="13"/>
      <c r="M45" s="14"/>
      <c r="N45" s="13"/>
    </row>
    <row r="46" spans="2:14" ht="16.5" customHeight="1" thickTop="1" thickBot="1">
      <c r="B46" s="467" t="s">
        <v>73</v>
      </c>
      <c r="C46" s="468"/>
      <c r="D46" s="468"/>
      <c r="E46" s="468"/>
      <c r="F46" s="468"/>
      <c r="G46" s="468"/>
      <c r="H46" s="468"/>
      <c r="I46" s="468"/>
      <c r="J46" s="469"/>
      <c r="M46" s="177"/>
    </row>
    <row r="47" spans="2:14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2102.3760000000002</v>
      </c>
      <c r="J47" s="183">
        <v>2099.0250000000001</v>
      </c>
      <c r="K47" s="184" t="s">
        <v>75</v>
      </c>
      <c r="M47" s="185">
        <f t="shared" ref="M47" si="3">+(J47-I47)/I47</f>
        <v>-1.5939108893937681E-3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41</v>
      </c>
      <c r="E48" s="180">
        <v>39745</v>
      </c>
      <c r="F48" s="181"/>
      <c r="G48" s="186"/>
      <c r="H48" s="21">
        <v>129.316</v>
      </c>
      <c r="I48" s="21">
        <v>122.495</v>
      </c>
      <c r="J48" s="21">
        <v>121.199</v>
      </c>
      <c r="K48" s="187" t="s">
        <v>77</v>
      </c>
      <c r="M48" s="185" t="e">
        <f>+(#REF!-#REF!)/#REF!</f>
        <v>#REF!</v>
      </c>
    </row>
    <row r="49" spans="1:14" s="1" customFormat="1" ht="17.25" customHeight="1" thickTop="1" thickBot="1">
      <c r="A49" s="3"/>
      <c r="B49" s="133">
        <f t="shared" ref="B49:B62" si="4">B48+1</f>
        <v>39</v>
      </c>
      <c r="C49" s="154" t="s">
        <v>78</v>
      </c>
      <c r="D49" s="155" t="s">
        <v>58</v>
      </c>
      <c r="E49" s="180">
        <v>39937</v>
      </c>
      <c r="F49" s="181"/>
      <c r="G49" s="182"/>
      <c r="H49" s="21">
        <v>201.273</v>
      </c>
      <c r="I49" s="21">
        <v>183.94499999999999</v>
      </c>
      <c r="J49" s="21">
        <v>183.36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10</v>
      </c>
      <c r="E50" s="180">
        <v>39888</v>
      </c>
      <c r="F50" s="181"/>
      <c r="G50" s="182"/>
      <c r="H50" s="21">
        <v>17.721</v>
      </c>
      <c r="I50" s="21">
        <v>16.515000000000001</v>
      </c>
      <c r="J50" s="21">
        <v>16.388000000000002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88" t="s">
        <v>80</v>
      </c>
      <c r="D51" s="155" t="s">
        <v>45</v>
      </c>
      <c r="E51" s="180">
        <v>38740</v>
      </c>
      <c r="F51" s="181"/>
      <c r="G51" s="182"/>
      <c r="H51" s="85">
        <v>2.7839999999999998</v>
      </c>
      <c r="I51" s="85">
        <v>2.7370000000000001</v>
      </c>
      <c r="J51" s="85">
        <v>2.7149999999999999</v>
      </c>
      <c r="K51" s="187"/>
      <c r="M51" s="185">
        <f t="shared" ref="M51:M52" si="5">+(J51-I51)/I51</f>
        <v>-8.0379978078188672E-3</v>
      </c>
    </row>
    <row r="52" spans="1:14" s="1" customFormat="1" ht="17.25" customHeight="1" thickTop="1" thickBot="1">
      <c r="A52" s="3" t="s">
        <v>81</v>
      </c>
      <c r="B52" s="133">
        <f t="shared" si="4"/>
        <v>42</v>
      </c>
      <c r="C52" s="188" t="s">
        <v>82</v>
      </c>
      <c r="D52" s="155" t="s">
        <v>45</v>
      </c>
      <c r="E52" s="180">
        <v>38740</v>
      </c>
      <c r="F52" s="181"/>
      <c r="G52" s="182"/>
      <c r="H52" s="21">
        <v>2.4660000000000002</v>
      </c>
      <c r="I52" s="21">
        <v>2.4620000000000002</v>
      </c>
      <c r="J52" s="21">
        <v>2.448</v>
      </c>
      <c r="K52" s="189" t="s">
        <v>46</v>
      </c>
      <c r="M52" s="185">
        <f t="shared" si="5"/>
        <v>-5.6864337936637826E-3</v>
      </c>
    </row>
    <row r="53" spans="1:14" s="1" customFormat="1" ht="17.25" customHeight="1" thickTop="1" thickBot="1">
      <c r="A53" s="3"/>
      <c r="B53" s="133">
        <f t="shared" si="4"/>
        <v>43</v>
      </c>
      <c r="C53" s="190" t="s">
        <v>83</v>
      </c>
      <c r="D53" s="191" t="s">
        <v>39</v>
      </c>
      <c r="E53" s="192">
        <v>41984</v>
      </c>
      <c r="F53" s="193"/>
      <c r="G53" s="194"/>
      <c r="H53" s="195">
        <v>75.837000000000003</v>
      </c>
      <c r="I53" s="195">
        <v>67.182000000000002</v>
      </c>
      <c r="J53" s="195">
        <v>65.715999999999994</v>
      </c>
      <c r="K53" s="187" t="s">
        <v>77</v>
      </c>
      <c r="M53" s="185">
        <f>+(J53-I53)/I53</f>
        <v>-2.1821321187222888E-2</v>
      </c>
    </row>
    <row r="54" spans="1:14" s="1" customFormat="1" ht="17.25" customHeight="1" thickTop="1" thickBot="1">
      <c r="A54" s="3"/>
      <c r="B54" s="133">
        <f t="shared" si="4"/>
        <v>44</v>
      </c>
      <c r="C54" s="196" t="s">
        <v>84</v>
      </c>
      <c r="D54" s="197" t="s">
        <v>45</v>
      </c>
      <c r="E54" s="180">
        <v>40071</v>
      </c>
      <c r="F54" s="181"/>
      <c r="G54" s="198"/>
      <c r="H54" s="21">
        <v>1.1639999999999999</v>
      </c>
      <c r="I54" s="199">
        <v>1.129</v>
      </c>
      <c r="J54" s="199">
        <v>1.137</v>
      </c>
      <c r="K54" s="200" t="s">
        <v>85</v>
      </c>
      <c r="M54" s="185" t="e">
        <f>+(#REF!-I54)/I54</f>
        <v>#REF!</v>
      </c>
    </row>
    <row r="55" spans="1:14" s="1" customFormat="1" ht="17.25" customHeight="1" thickTop="1">
      <c r="A55" s="3"/>
      <c r="B55" s="133">
        <f t="shared" si="4"/>
        <v>45</v>
      </c>
      <c r="C55" s="196" t="s">
        <v>86</v>
      </c>
      <c r="D55" s="201" t="s">
        <v>24</v>
      </c>
      <c r="E55" s="202">
        <v>42087</v>
      </c>
      <c r="F55" s="181"/>
      <c r="G55" s="198"/>
      <c r="H55" s="203">
        <v>1.226</v>
      </c>
      <c r="I55" s="199">
        <v>1.254</v>
      </c>
      <c r="J55" s="199">
        <v>1.2549999999999999</v>
      </c>
      <c r="K55" s="200"/>
      <c r="M55" s="204">
        <f t="shared" ref="M55:M62" si="6">+(J55-I55)/I55</f>
        <v>7.9744816586913069E-4</v>
      </c>
    </row>
    <row r="56" spans="1:14" s="1" customFormat="1" ht="16.5" customHeight="1">
      <c r="A56" s="3"/>
      <c r="B56" s="133">
        <f t="shared" si="4"/>
        <v>46</v>
      </c>
      <c r="C56" s="205" t="s">
        <v>87</v>
      </c>
      <c r="D56" s="201" t="s">
        <v>24</v>
      </c>
      <c r="E56" s="202">
        <v>42087</v>
      </c>
      <c r="F56" s="181"/>
      <c r="G56" s="198"/>
      <c r="H56" s="45">
        <v>1.1659999999999999</v>
      </c>
      <c r="I56" s="203">
        <v>1.165</v>
      </c>
      <c r="J56" s="203">
        <v>1.1619999999999999</v>
      </c>
      <c r="K56" s="200"/>
      <c r="M56" s="204">
        <f t="shared" si="6"/>
        <v>-2.5751072961374367E-3</v>
      </c>
    </row>
    <row r="57" spans="1:14" s="1" customFormat="1" ht="16.5" customHeight="1">
      <c r="A57" s="3"/>
      <c r="B57" s="133">
        <f t="shared" si="4"/>
        <v>47</v>
      </c>
      <c r="C57" s="196" t="s">
        <v>88</v>
      </c>
      <c r="D57" s="201" t="s">
        <v>24</v>
      </c>
      <c r="E57" s="202">
        <v>42087</v>
      </c>
      <c r="F57" s="181"/>
      <c r="G57" s="206"/>
      <c r="H57" s="207">
        <v>1.137</v>
      </c>
      <c r="I57" s="45">
        <v>1.1259999999999999</v>
      </c>
      <c r="J57" s="45">
        <v>1.1220000000000001</v>
      </c>
      <c r="K57" s="200"/>
      <c r="M57" s="204">
        <f t="shared" si="6"/>
        <v>-3.5523978685610851E-3</v>
      </c>
    </row>
    <row r="58" spans="1:14" s="1" customFormat="1" ht="16.5" customHeight="1">
      <c r="A58" s="3"/>
      <c r="B58" s="208">
        <f t="shared" si="4"/>
        <v>48</v>
      </c>
      <c r="C58" s="209" t="s">
        <v>89</v>
      </c>
      <c r="D58" s="210" t="s">
        <v>20</v>
      </c>
      <c r="E58" s="211">
        <v>42317</v>
      </c>
      <c r="F58" s="181"/>
      <c r="G58" s="212"/>
      <c r="H58" s="213">
        <v>118.999</v>
      </c>
      <c r="I58" s="213">
        <v>107.851</v>
      </c>
      <c r="J58" s="213">
        <v>108.625</v>
      </c>
      <c r="K58" s="200"/>
      <c r="M58" s="204">
        <f t="shared" si="6"/>
        <v>7.1765676720660998E-3</v>
      </c>
    </row>
    <row r="59" spans="1:14" s="1" customFormat="1" ht="16.5" customHeight="1">
      <c r="A59" s="3"/>
      <c r="B59" s="214">
        <f t="shared" si="4"/>
        <v>49</v>
      </c>
      <c r="C59" s="215" t="s">
        <v>90</v>
      </c>
      <c r="D59" s="216" t="s">
        <v>35</v>
      </c>
      <c r="E59" s="217">
        <v>39503</v>
      </c>
      <c r="F59" s="218"/>
      <c r="G59" s="219"/>
      <c r="H59" s="45">
        <v>131.708</v>
      </c>
      <c r="I59" s="220">
        <v>129.44800000000001</v>
      </c>
      <c r="J59" s="220">
        <v>129.495</v>
      </c>
      <c r="K59" s="200"/>
      <c r="M59" s="204">
        <f t="shared" si="6"/>
        <v>3.6308015573818862E-4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92</v>
      </c>
      <c r="E60" s="221">
        <v>42842</v>
      </c>
      <c r="F60" s="222"/>
      <c r="G60" s="223"/>
      <c r="H60" s="21">
        <v>1133.3009999999999</v>
      </c>
      <c r="I60" s="21">
        <v>1088.6969999999999</v>
      </c>
      <c r="J60" s="21">
        <v>1085.8599999999999</v>
      </c>
      <c r="K60" s="200"/>
      <c r="M60" s="204" t="e">
        <f>+(I60-#REF!)/#REF!</f>
        <v>#REF!</v>
      </c>
    </row>
    <row r="61" spans="1:14" s="1" customFormat="1" ht="16.5" customHeight="1">
      <c r="A61" s="3"/>
      <c r="B61" s="214">
        <f t="shared" si="4"/>
        <v>51</v>
      </c>
      <c r="C61" s="215" t="s">
        <v>93</v>
      </c>
      <c r="D61" s="216" t="s">
        <v>20</v>
      </c>
      <c r="E61" s="221">
        <v>42874</v>
      </c>
      <c r="F61" s="222"/>
      <c r="G61" s="223"/>
      <c r="H61" s="45">
        <v>11.951000000000001</v>
      </c>
      <c r="I61" s="220">
        <v>11.657</v>
      </c>
      <c r="J61" s="220">
        <v>11.817</v>
      </c>
      <c r="K61" s="200"/>
      <c r="M61" s="204">
        <f t="shared" si="6"/>
        <v>1.3725658402676515E-2</v>
      </c>
    </row>
    <row r="62" spans="1:14" s="1" customFormat="1" ht="16.5" customHeight="1" thickBot="1">
      <c r="A62" s="3"/>
      <c r="B62" s="214">
        <f t="shared" si="4"/>
        <v>52</v>
      </c>
      <c r="C62" s="224" t="s">
        <v>94</v>
      </c>
      <c r="D62" s="225" t="s">
        <v>12</v>
      </c>
      <c r="E62" s="226">
        <v>43045</v>
      </c>
      <c r="F62" s="227"/>
      <c r="G62" s="228"/>
      <c r="H62" s="229">
        <v>10.127000000000001</v>
      </c>
      <c r="I62" s="230">
        <v>9.5510000000000002</v>
      </c>
      <c r="J62" s="230">
        <v>9.5050000000000008</v>
      </c>
      <c r="K62" s="231"/>
      <c r="L62" s="232"/>
      <c r="M62" s="233">
        <f t="shared" si="6"/>
        <v>-4.8162496073708904E-3</v>
      </c>
      <c r="N62" s="232"/>
    </row>
    <row r="63" spans="1:14" s="1" customFormat="1" ht="16.5" customHeight="1" thickTop="1" thickBot="1">
      <c r="A63" s="3"/>
      <c r="B63" s="467" t="s">
        <v>95</v>
      </c>
      <c r="C63" s="468"/>
      <c r="D63" s="468"/>
      <c r="E63" s="468"/>
      <c r="F63" s="468"/>
      <c r="G63" s="468"/>
      <c r="H63" s="468"/>
      <c r="I63" s="468"/>
      <c r="J63" s="451"/>
      <c r="K63" s="200"/>
      <c r="M63" s="204"/>
    </row>
    <row r="64" spans="1:14" s="1" customFormat="1" ht="16.5" customHeight="1" thickTop="1" thickBot="1">
      <c r="A64" s="3"/>
      <c r="B64" s="234">
        <v>53</v>
      </c>
      <c r="C64" s="235" t="s">
        <v>96</v>
      </c>
      <c r="D64" s="236" t="s">
        <v>14</v>
      </c>
      <c r="E64" s="237">
        <v>36626</v>
      </c>
      <c r="F64" s="238"/>
      <c r="G64" s="239"/>
      <c r="H64" s="240">
        <v>93.956000000000003</v>
      </c>
      <c r="I64" s="241">
        <v>82.503</v>
      </c>
      <c r="J64" s="241">
        <v>82.144999999999996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70" t="s">
        <v>97</v>
      </c>
      <c r="C65" s="471"/>
      <c r="D65" s="471"/>
      <c r="E65" s="471"/>
      <c r="F65" s="471"/>
      <c r="G65" s="471"/>
      <c r="H65" s="471"/>
      <c r="I65" s="471"/>
      <c r="J65" s="472"/>
      <c r="M65" s="2"/>
    </row>
    <row r="66" spans="1:14" s="1" customFormat="1" ht="14.25" customHeight="1" thickTop="1" thickBot="1">
      <c r="A66" s="3"/>
      <c r="B66" s="473" t="s">
        <v>0</v>
      </c>
      <c r="C66" s="474"/>
      <c r="D66" s="479" t="s">
        <v>1</v>
      </c>
      <c r="E66" s="482" t="s">
        <v>2</v>
      </c>
      <c r="F66" s="485" t="s">
        <v>98</v>
      </c>
      <c r="G66" s="486"/>
      <c r="H66" s="487" t="s">
        <v>3</v>
      </c>
      <c r="I66" s="490" t="s">
        <v>4</v>
      </c>
      <c r="J66" s="457" t="s">
        <v>5</v>
      </c>
    </row>
    <row r="67" spans="1:14" s="1" customFormat="1" ht="13.5" customHeight="1">
      <c r="A67" s="3"/>
      <c r="B67" s="475"/>
      <c r="C67" s="476"/>
      <c r="D67" s="480"/>
      <c r="E67" s="483"/>
      <c r="F67" s="460" t="s">
        <v>99</v>
      </c>
      <c r="G67" s="460" t="s">
        <v>100</v>
      </c>
      <c r="H67" s="488"/>
      <c r="I67" s="491"/>
      <c r="J67" s="458"/>
    </row>
    <row r="68" spans="1:14" s="1" customFormat="1" ht="16.5" customHeight="1" thickBot="1">
      <c r="A68" s="3"/>
      <c r="B68" s="477"/>
      <c r="C68" s="478"/>
      <c r="D68" s="481"/>
      <c r="E68" s="484"/>
      <c r="F68" s="461"/>
      <c r="G68" s="461"/>
      <c r="H68" s="489"/>
      <c r="I68" s="492"/>
      <c r="J68" s="459"/>
    </row>
    <row r="69" spans="1:14" s="1" customFormat="1" ht="12" customHeight="1" thickTop="1" thickBot="1">
      <c r="A69" s="3"/>
      <c r="B69" s="462" t="s">
        <v>101</v>
      </c>
      <c r="C69" s="463"/>
      <c r="D69" s="463"/>
      <c r="E69" s="463"/>
      <c r="F69" s="463"/>
      <c r="G69" s="463"/>
      <c r="H69" s="463"/>
      <c r="I69" s="463"/>
      <c r="J69" s="464"/>
    </row>
    <row r="70" spans="1:14" s="1" customFormat="1" ht="17.25" customHeight="1" thickTop="1" thickBot="1">
      <c r="A70" s="3"/>
      <c r="B70" s="243">
        <v>54</v>
      </c>
      <c r="C70" s="244" t="s">
        <v>102</v>
      </c>
      <c r="D70" s="245" t="s">
        <v>31</v>
      </c>
      <c r="E70" s="246">
        <v>36831</v>
      </c>
      <c r="F70" s="247">
        <v>43942</v>
      </c>
      <c r="G70" s="248">
        <v>5.2709999999999999</v>
      </c>
      <c r="H70" s="249">
        <v>109.69499999999999</v>
      </c>
      <c r="I70" s="249">
        <v>106.947</v>
      </c>
      <c r="J70" s="249">
        <v>106.95099999999999</v>
      </c>
      <c r="K70" s="13"/>
      <c r="L70" s="14"/>
      <c r="M70" s="13"/>
      <c r="N70" s="250"/>
    </row>
    <row r="71" spans="1:14" s="1" customFormat="1" ht="16.5" customHeight="1" thickTop="1" thickBot="1">
      <c r="A71" s="3"/>
      <c r="B71" s="251">
        <f>B70+1</f>
        <v>55</v>
      </c>
      <c r="C71" s="252" t="s">
        <v>103</v>
      </c>
      <c r="D71" s="253" t="s">
        <v>24</v>
      </c>
      <c r="E71" s="246">
        <v>101.60599999999999</v>
      </c>
      <c r="F71" s="246">
        <v>43980</v>
      </c>
      <c r="G71" s="254">
        <v>5.8380000000000001</v>
      </c>
      <c r="H71" s="241">
        <v>102.952</v>
      </c>
      <c r="I71" s="241">
        <v>98.921999999999997</v>
      </c>
      <c r="J71" s="241">
        <v>98.932000000000002</v>
      </c>
      <c r="K71" s="13"/>
      <c r="L71" s="14"/>
      <c r="M71" s="13"/>
      <c r="N71" s="255"/>
    </row>
    <row r="72" spans="1:14" s="1" customFormat="1" ht="16.5" customHeight="1" thickTop="1" thickBot="1">
      <c r="A72" s="3"/>
      <c r="B72" s="251">
        <f t="shared" ref="B72:B90" si="7">B71+1</f>
        <v>56</v>
      </c>
      <c r="C72" s="256" t="s">
        <v>104</v>
      </c>
      <c r="D72" s="253" t="s">
        <v>24</v>
      </c>
      <c r="E72" s="246">
        <v>38847</v>
      </c>
      <c r="F72" s="246">
        <v>43980</v>
      </c>
      <c r="G72" s="254">
        <v>3.9489999999999998</v>
      </c>
      <c r="H72" s="241">
        <v>106.235</v>
      </c>
      <c r="I72" s="241">
        <v>105.134</v>
      </c>
      <c r="J72" s="241">
        <v>105.149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51">
        <f t="shared" si="7"/>
        <v>57</v>
      </c>
      <c r="C73" s="257" t="s">
        <v>105</v>
      </c>
      <c r="D73" s="253" t="s">
        <v>106</v>
      </c>
      <c r="E73" s="246">
        <v>36831</v>
      </c>
      <c r="F73" s="246">
        <v>43969</v>
      </c>
      <c r="G73" s="254">
        <v>5.4980000000000002</v>
      </c>
      <c r="H73" s="241">
        <v>104.788</v>
      </c>
      <c r="I73" s="241">
        <v>102.27500000000001</v>
      </c>
      <c r="J73" s="241">
        <v>102.288</v>
      </c>
      <c r="K73" s="13"/>
      <c r="L73" s="14"/>
      <c r="M73" s="13"/>
      <c r="N73" s="258"/>
    </row>
    <row r="74" spans="1:14" s="1" customFormat="1" ht="16.5" customHeight="1" thickTop="1" thickBot="1">
      <c r="A74" s="3"/>
      <c r="B74" s="251">
        <f t="shared" si="7"/>
        <v>58</v>
      </c>
      <c r="C74" s="256" t="s">
        <v>107</v>
      </c>
      <c r="D74" s="253" t="s">
        <v>108</v>
      </c>
      <c r="E74" s="246">
        <v>39209</v>
      </c>
      <c r="F74" s="246">
        <v>43980</v>
      </c>
      <c r="G74" s="254">
        <v>6.5570000000000004</v>
      </c>
      <c r="H74" s="241">
        <v>106.654</v>
      </c>
      <c r="I74" s="241">
        <v>103.669</v>
      </c>
      <c r="J74" s="241">
        <v>103.68600000000001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1">
        <f t="shared" si="7"/>
        <v>59</v>
      </c>
      <c r="C75" s="256" t="s">
        <v>109</v>
      </c>
      <c r="D75" s="259" t="s">
        <v>55</v>
      </c>
      <c r="E75" s="246">
        <v>37865</v>
      </c>
      <c r="F75" s="246">
        <v>43980</v>
      </c>
      <c r="G75" s="254">
        <v>4.9260000000000002</v>
      </c>
      <c r="H75" s="241">
        <v>108.65</v>
      </c>
      <c r="I75" s="241">
        <v>106.807</v>
      </c>
      <c r="J75" s="241">
        <v>106.818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1">
        <f t="shared" si="7"/>
        <v>60</v>
      </c>
      <c r="C76" s="252" t="s">
        <v>110</v>
      </c>
      <c r="D76" s="253" t="s">
        <v>41</v>
      </c>
      <c r="E76" s="246">
        <v>35436</v>
      </c>
      <c r="F76" s="246">
        <v>43980</v>
      </c>
      <c r="G76" s="254">
        <v>5.5039999999999996</v>
      </c>
      <c r="H76" s="241">
        <v>106.238</v>
      </c>
      <c r="I76" s="241">
        <v>103.646</v>
      </c>
      <c r="J76" s="241">
        <v>103.661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12</v>
      </c>
      <c r="E77" s="246">
        <v>35464</v>
      </c>
      <c r="F77" s="246">
        <v>43945</v>
      </c>
      <c r="G77" s="254">
        <v>5.0330000000000004</v>
      </c>
      <c r="H77" s="241">
        <v>103.34099999999999</v>
      </c>
      <c r="I77" s="241">
        <v>100.968</v>
      </c>
      <c r="J77" s="241">
        <v>100.977</v>
      </c>
      <c r="K77" s="13"/>
      <c r="L77" s="14"/>
      <c r="M77" s="13"/>
      <c r="N77" s="250"/>
    </row>
    <row r="78" spans="1:14" s="1" customFormat="1" ht="15" customHeight="1" thickTop="1" thickBot="1">
      <c r="A78" s="3"/>
      <c r="B78" s="251">
        <f t="shared" si="7"/>
        <v>62</v>
      </c>
      <c r="C78" s="252" t="s">
        <v>112</v>
      </c>
      <c r="D78" s="253" t="s">
        <v>35</v>
      </c>
      <c r="E78" s="246">
        <v>37207</v>
      </c>
      <c r="F78" s="246">
        <v>43980</v>
      </c>
      <c r="G78" s="254">
        <v>3.1190000000000002</v>
      </c>
      <c r="H78" s="241">
        <v>103.51</v>
      </c>
      <c r="I78" s="241">
        <v>101.965</v>
      </c>
      <c r="J78" s="241">
        <v>101.97</v>
      </c>
      <c r="K78" s="13"/>
      <c r="L78" s="14"/>
      <c r="M78" s="13"/>
      <c r="N78" s="250"/>
    </row>
    <row r="79" spans="1:14" s="1" customFormat="1" ht="16.5" customHeight="1" thickTop="1" thickBot="1">
      <c r="A79" s="3"/>
      <c r="B79" s="251">
        <f t="shared" si="7"/>
        <v>63</v>
      </c>
      <c r="C79" s="252" t="s">
        <v>113</v>
      </c>
      <c r="D79" s="253" t="s">
        <v>114</v>
      </c>
      <c r="E79" s="246">
        <v>37242</v>
      </c>
      <c r="F79" s="246">
        <v>43927</v>
      </c>
      <c r="G79" s="254">
        <v>6.19</v>
      </c>
      <c r="H79" s="241">
        <v>107.33799999999999</v>
      </c>
      <c r="I79" s="241">
        <v>104.40300000000001</v>
      </c>
      <c r="J79" s="241">
        <v>104.417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1">
        <f t="shared" si="7"/>
        <v>64</v>
      </c>
      <c r="C80" s="256" t="s">
        <v>115</v>
      </c>
      <c r="D80" s="253" t="s">
        <v>116</v>
      </c>
      <c r="E80" s="246">
        <v>36075</v>
      </c>
      <c r="F80" s="246">
        <v>43980</v>
      </c>
      <c r="G80" s="254">
        <v>6.6070000000000002</v>
      </c>
      <c r="H80" s="241">
        <v>109.277</v>
      </c>
      <c r="I80" s="241">
        <v>106.23</v>
      </c>
      <c r="J80" s="241">
        <v>106.24299999999999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1">
        <f t="shared" si="7"/>
        <v>65</v>
      </c>
      <c r="C81" s="256" t="s">
        <v>117</v>
      </c>
      <c r="D81" s="253" t="s">
        <v>20</v>
      </c>
      <c r="E81" s="246">
        <v>37396</v>
      </c>
      <c r="F81" s="246">
        <v>43980</v>
      </c>
      <c r="G81" s="254">
        <v>4.3250000000000002</v>
      </c>
      <c r="H81" s="241">
        <v>105.949</v>
      </c>
      <c r="I81" s="241">
        <v>103.68300000000001</v>
      </c>
      <c r="J81" s="241">
        <v>103.69199999999999</v>
      </c>
      <c r="K81" s="5"/>
      <c r="L81" s="260"/>
      <c r="M81" s="5"/>
      <c r="N81" s="261"/>
    </row>
    <row r="82" spans="1:14" ht="16.5" customHeight="1" thickTop="1" thickBot="1">
      <c r="B82" s="251">
        <f t="shared" si="7"/>
        <v>66</v>
      </c>
      <c r="C82" s="256" t="s">
        <v>118</v>
      </c>
      <c r="D82" s="253" t="s">
        <v>58</v>
      </c>
      <c r="E82" s="262">
        <v>40211</v>
      </c>
      <c r="F82" s="263">
        <v>43981</v>
      </c>
      <c r="G82" s="264">
        <v>3.8940000000000001</v>
      </c>
      <c r="H82" s="241">
        <v>104.849</v>
      </c>
      <c r="I82" s="241">
        <v>102.991</v>
      </c>
      <c r="J82" s="241">
        <v>103.001</v>
      </c>
      <c r="K82" s="13"/>
      <c r="L82" s="14"/>
      <c r="M82" s="13"/>
      <c r="N82" s="54"/>
    </row>
    <row r="83" spans="1:14" ht="16.5" customHeight="1" thickTop="1" thickBot="1">
      <c r="B83" s="251">
        <f t="shared" si="7"/>
        <v>67</v>
      </c>
      <c r="C83" s="252" t="s">
        <v>119</v>
      </c>
      <c r="D83" s="265" t="s">
        <v>120</v>
      </c>
      <c r="E83" s="246">
        <v>33910</v>
      </c>
      <c r="F83" s="246">
        <v>43994</v>
      </c>
      <c r="G83" s="254">
        <v>5.1539999999999999</v>
      </c>
      <c r="H83" s="241">
        <v>104.91</v>
      </c>
      <c r="I83" s="241">
        <v>102.505</v>
      </c>
      <c r="J83" s="241">
        <v>102.51900000000001</v>
      </c>
      <c r="K83" s="13"/>
      <c r="L83" s="14"/>
      <c r="M83" s="13"/>
      <c r="N83" s="159"/>
    </row>
    <row r="84" spans="1:14" ht="14.25" customHeight="1" thickTop="1" thickBot="1">
      <c r="B84" s="251">
        <f t="shared" si="7"/>
        <v>68</v>
      </c>
      <c r="C84" s="256" t="s">
        <v>121</v>
      </c>
      <c r="D84" s="266" t="s">
        <v>122</v>
      </c>
      <c r="E84" s="246">
        <v>36815</v>
      </c>
      <c r="F84" s="246">
        <v>43980</v>
      </c>
      <c r="G84" s="254">
        <v>4.6020000000000003</v>
      </c>
      <c r="H84" s="241">
        <v>105.102</v>
      </c>
      <c r="I84" s="241">
        <v>102.684</v>
      </c>
      <c r="J84" s="241">
        <v>102.69499999999999</v>
      </c>
      <c r="K84" s="13"/>
      <c r="L84" s="14"/>
      <c r="M84" s="13"/>
      <c r="N84" s="40"/>
    </row>
    <row r="85" spans="1:14" s="69" customFormat="1" ht="16.5" customHeight="1" thickTop="1" thickBot="1">
      <c r="A85" s="267"/>
      <c r="B85" s="251">
        <f t="shared" si="7"/>
        <v>69</v>
      </c>
      <c r="C85" s="268" t="s">
        <v>123</v>
      </c>
      <c r="D85" s="253" t="s">
        <v>26</v>
      </c>
      <c r="E85" s="269">
        <v>35744</v>
      </c>
      <c r="F85" s="246">
        <v>43980</v>
      </c>
      <c r="G85" s="254">
        <v>5.87</v>
      </c>
      <c r="H85" s="241">
        <v>104.538</v>
      </c>
      <c r="I85" s="241">
        <v>101.745</v>
      </c>
      <c r="J85" s="241">
        <v>101.751</v>
      </c>
      <c r="K85" s="13"/>
      <c r="L85" s="14"/>
      <c r="M85" s="13"/>
      <c r="N85" s="159"/>
    </row>
    <row r="86" spans="1:14" ht="16.5" customHeight="1" thickTop="1" thickBot="1">
      <c r="B86" s="251">
        <f t="shared" si="7"/>
        <v>70</v>
      </c>
      <c r="C86" s="270" t="s">
        <v>124</v>
      </c>
      <c r="D86" s="245" t="s">
        <v>71</v>
      </c>
      <c r="E86" s="246">
        <v>39604</v>
      </c>
      <c r="F86" s="263">
        <v>43981</v>
      </c>
      <c r="G86" s="248">
        <v>3.8159999999999998</v>
      </c>
      <c r="H86" s="271">
        <v>106.5</v>
      </c>
      <c r="I86" s="271">
        <v>104.866</v>
      </c>
      <c r="J86" s="271">
        <v>104.878</v>
      </c>
      <c r="K86" s="13"/>
      <c r="L86" s="14"/>
      <c r="M86" s="13"/>
      <c r="N86" s="54"/>
    </row>
    <row r="87" spans="1:14" ht="16.5" customHeight="1" thickTop="1" thickBot="1">
      <c r="B87" s="251">
        <f t="shared" si="7"/>
        <v>71</v>
      </c>
      <c r="C87" s="252" t="s">
        <v>125</v>
      </c>
      <c r="D87" s="253" t="s">
        <v>16</v>
      </c>
      <c r="E87" s="246">
        <v>35481</v>
      </c>
      <c r="F87" s="246">
        <v>43969</v>
      </c>
      <c r="G87" s="254">
        <v>5.93</v>
      </c>
      <c r="H87" s="241">
        <v>104.751</v>
      </c>
      <c r="I87" s="241">
        <v>101.824</v>
      </c>
      <c r="J87" s="241">
        <v>101.837</v>
      </c>
      <c r="K87" s="13"/>
      <c r="L87" s="14"/>
      <c r="M87" s="13"/>
      <c r="N87" s="40"/>
    </row>
    <row r="88" spans="1:14" ht="16.5" customHeight="1" thickTop="1" thickBot="1">
      <c r="B88" s="251">
        <f t="shared" si="7"/>
        <v>72</v>
      </c>
      <c r="C88" s="256" t="s">
        <v>126</v>
      </c>
      <c r="D88" s="253" t="s">
        <v>37</v>
      </c>
      <c r="E88" s="246">
        <v>39706</v>
      </c>
      <c r="F88" s="263">
        <v>43980</v>
      </c>
      <c r="G88" s="254">
        <v>5.4509999999999996</v>
      </c>
      <c r="H88" s="241">
        <v>104.017</v>
      </c>
      <c r="I88" s="241">
        <v>101.441</v>
      </c>
      <c r="J88" s="241">
        <v>101.48399999999999</v>
      </c>
      <c r="K88" s="13"/>
      <c r="L88" s="14"/>
      <c r="M88" s="13"/>
      <c r="N88" s="40"/>
    </row>
    <row r="89" spans="1:14" ht="16.5" customHeight="1" thickTop="1" thickBot="1">
      <c r="B89" s="251">
        <f t="shared" si="7"/>
        <v>73</v>
      </c>
      <c r="C89" s="272" t="s">
        <v>127</v>
      </c>
      <c r="D89" s="273" t="s">
        <v>10</v>
      </c>
      <c r="E89" s="246">
        <v>38565</v>
      </c>
      <c r="F89" s="246">
        <v>43980</v>
      </c>
      <c r="G89" s="274">
        <v>4.1909999999999998</v>
      </c>
      <c r="H89" s="275">
        <v>106.872</v>
      </c>
      <c r="I89" s="275">
        <v>104.959</v>
      </c>
      <c r="J89" s="275">
        <v>104.97199999999999</v>
      </c>
      <c r="K89" s="13"/>
      <c r="L89" s="14"/>
      <c r="M89" s="13"/>
      <c r="N89" s="54"/>
    </row>
    <row r="90" spans="1:14" ht="16.5" customHeight="1" thickTop="1" thickBot="1">
      <c r="B90" s="276">
        <f t="shared" si="7"/>
        <v>74</v>
      </c>
      <c r="C90" s="277" t="s">
        <v>128</v>
      </c>
      <c r="D90" s="273" t="s">
        <v>14</v>
      </c>
      <c r="E90" s="278">
        <v>34288</v>
      </c>
      <c r="F90" s="279">
        <v>43962</v>
      </c>
      <c r="G90" s="280">
        <v>4.1669999999999998</v>
      </c>
      <c r="H90" s="176">
        <v>103.322</v>
      </c>
      <c r="I90" s="176">
        <v>101.218</v>
      </c>
      <c r="J90" s="176">
        <v>101.22799999999999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65" t="s">
        <v>129</v>
      </c>
      <c r="C91" s="455"/>
      <c r="D91" s="455"/>
      <c r="E91" s="455"/>
      <c r="F91" s="455"/>
      <c r="G91" s="455"/>
      <c r="H91" s="455"/>
      <c r="I91" s="455"/>
      <c r="J91" s="466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1">
        <v>75</v>
      </c>
      <c r="C92" s="282" t="s">
        <v>130</v>
      </c>
      <c r="D92" s="259" t="s">
        <v>55</v>
      </c>
      <c r="E92" s="283">
        <v>39762</v>
      </c>
      <c r="F92" s="284">
        <v>43966</v>
      </c>
      <c r="G92" s="285">
        <v>3.7890000000000001</v>
      </c>
      <c r="H92" s="286">
        <v>105.166</v>
      </c>
      <c r="I92" s="286">
        <v>105.024</v>
      </c>
      <c r="J92" s="286">
        <v>105.035</v>
      </c>
      <c r="L92" s="185"/>
      <c r="M92" s="1"/>
      <c r="N92" s="287"/>
    </row>
    <row r="93" spans="1:14" ht="16.5" customHeight="1" thickTop="1" thickBot="1">
      <c r="B93" s="281">
        <f t="shared" ref="B93:B94" si="8">B92+1</f>
        <v>76</v>
      </c>
      <c r="C93" s="288" t="s">
        <v>131</v>
      </c>
      <c r="D93" s="289" t="s">
        <v>132</v>
      </c>
      <c r="E93" s="290">
        <v>40543</v>
      </c>
      <c r="F93" s="291">
        <v>43980</v>
      </c>
      <c r="G93" s="280">
        <v>5.8769999999999998</v>
      </c>
      <c r="H93" s="241">
        <v>105.649</v>
      </c>
      <c r="I93" s="241">
        <v>102.961</v>
      </c>
      <c r="J93" s="241">
        <v>102.97499999999999</v>
      </c>
      <c r="K93" s="13"/>
      <c r="L93" s="14"/>
      <c r="M93" s="13"/>
      <c r="N93" s="40"/>
    </row>
    <row r="94" spans="1:14" ht="16.5" customHeight="1" thickTop="1" thickBot="1">
      <c r="B94" s="292">
        <f t="shared" si="8"/>
        <v>77</v>
      </c>
      <c r="C94" s="293" t="s">
        <v>133</v>
      </c>
      <c r="D94" s="294" t="s">
        <v>134</v>
      </c>
      <c r="E94" s="295">
        <v>42024</v>
      </c>
      <c r="F94" s="296">
        <v>43980</v>
      </c>
      <c r="G94" s="297">
        <v>4.827</v>
      </c>
      <c r="H94" s="176">
        <v>106.572</v>
      </c>
      <c r="I94" s="298">
        <v>104.682</v>
      </c>
      <c r="J94" s="298">
        <v>104.69799999999999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9" t="s">
        <v>135</v>
      </c>
      <c r="C95" s="450"/>
      <c r="D95" s="450"/>
      <c r="E95" s="450"/>
      <c r="F95" s="450"/>
      <c r="G95" s="450"/>
      <c r="H95" s="450"/>
      <c r="I95" s="450"/>
      <c r="J95" s="451"/>
      <c r="K95" s="13"/>
      <c r="L95" s="299"/>
      <c r="M95" s="13"/>
      <c r="N95" s="55"/>
    </row>
    <row r="96" spans="1:14" s="1" customFormat="1" ht="16.5" customHeight="1" thickTop="1" thickBot="1">
      <c r="A96" s="3"/>
      <c r="B96" s="300">
        <v>78</v>
      </c>
      <c r="C96" s="301" t="s">
        <v>136</v>
      </c>
      <c r="D96" s="302" t="s">
        <v>132</v>
      </c>
      <c r="E96" s="303">
        <v>43350</v>
      </c>
      <c r="F96" s="296">
        <v>43980</v>
      </c>
      <c r="G96" s="304">
        <v>8.5890000000000004</v>
      </c>
      <c r="H96" s="305">
        <v>110.621</v>
      </c>
      <c r="I96" s="305">
        <v>107.015</v>
      </c>
      <c r="J96" s="305">
        <v>107.18</v>
      </c>
      <c r="K96" s="13"/>
      <c r="L96" s="14"/>
      <c r="M96" s="13"/>
      <c r="N96" s="306"/>
    </row>
    <row r="97" spans="1:14" s="1" customFormat="1" ht="15" customHeight="1" thickTop="1" thickBot="1">
      <c r="A97" s="307"/>
      <c r="B97" s="448" t="s">
        <v>137</v>
      </c>
      <c r="C97" s="448"/>
      <c r="D97" s="448"/>
      <c r="E97" s="448"/>
      <c r="F97" s="448"/>
      <c r="G97" s="448"/>
      <c r="H97" s="448"/>
      <c r="I97" s="448"/>
      <c r="J97" s="448"/>
      <c r="K97" s="448"/>
      <c r="L97" s="13"/>
      <c r="M97" s="308"/>
      <c r="N97" s="13"/>
    </row>
    <row r="98" spans="1:14" s="1" customFormat="1" ht="16.5" customHeight="1" thickTop="1" thickBot="1">
      <c r="A98" s="3"/>
      <c r="B98" s="309">
        <v>79</v>
      </c>
      <c r="C98" s="310" t="s">
        <v>138</v>
      </c>
      <c r="D98" s="311" t="s">
        <v>31</v>
      </c>
      <c r="E98" s="312">
        <v>34561</v>
      </c>
      <c r="F98" s="313">
        <v>43942</v>
      </c>
      <c r="G98" s="314">
        <v>1.3979999999999999</v>
      </c>
      <c r="H98" s="249">
        <v>62.747999999999998</v>
      </c>
      <c r="I98" s="249">
        <v>57.146999999999998</v>
      </c>
      <c r="J98" s="249">
        <v>56.936999999999998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5">
        <f>B98+1</f>
        <v>80</v>
      </c>
      <c r="C99" s="316" t="s">
        <v>139</v>
      </c>
      <c r="D99" s="317" t="s">
        <v>41</v>
      </c>
      <c r="E99" s="318">
        <v>105.764</v>
      </c>
      <c r="F99" s="246">
        <v>43980</v>
      </c>
      <c r="G99" s="285">
        <v>1.4319999999999999</v>
      </c>
      <c r="H99" s="241">
        <v>96.337000000000003</v>
      </c>
      <c r="I99" s="241">
        <v>87.738</v>
      </c>
      <c r="J99" s="241">
        <v>87.5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5">
        <f t="shared" ref="B100:B104" si="9">B99+1</f>
        <v>81</v>
      </c>
      <c r="C100" s="316" t="s">
        <v>140</v>
      </c>
      <c r="D100" s="317" t="s">
        <v>114</v>
      </c>
      <c r="E100" s="318">
        <v>36367</v>
      </c>
      <c r="F100" s="246">
        <v>43927</v>
      </c>
      <c r="G100" s="285">
        <v>0.76100000000000001</v>
      </c>
      <c r="H100" s="241">
        <v>18.466000000000001</v>
      </c>
      <c r="I100" s="241">
        <v>18.010999999999999</v>
      </c>
      <c r="J100" s="241">
        <v>18.001999999999999</v>
      </c>
      <c r="K100" s="241"/>
      <c r="L100" s="241"/>
      <c r="M100" s="241"/>
      <c r="N100" s="319"/>
    </row>
    <row r="101" spans="1:14" s="1" customFormat="1" ht="16.5" customHeight="1" thickTop="1" thickBot="1">
      <c r="A101" s="3"/>
      <c r="B101" s="320">
        <f t="shared" si="9"/>
        <v>82</v>
      </c>
      <c r="C101" s="316" t="s">
        <v>141</v>
      </c>
      <c r="D101" s="317" t="s">
        <v>120</v>
      </c>
      <c r="E101" s="318">
        <v>36857</v>
      </c>
      <c r="F101" s="246">
        <v>43994</v>
      </c>
      <c r="G101" s="285">
        <v>11.048999999999999</v>
      </c>
      <c r="H101" s="241">
        <v>302.99400000000003</v>
      </c>
      <c r="I101" s="241">
        <v>276.87400000000002</v>
      </c>
      <c r="J101" s="241">
        <v>275.23599999999999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5">
        <f t="shared" si="9"/>
        <v>83</v>
      </c>
      <c r="C102" s="316" t="s">
        <v>142</v>
      </c>
      <c r="D102" s="321" t="s">
        <v>71</v>
      </c>
      <c r="E102" s="318">
        <v>38777</v>
      </c>
      <c r="F102" s="246">
        <v>43980</v>
      </c>
      <c r="G102" s="285">
        <v>40.290999999999997</v>
      </c>
      <c r="H102" s="271">
        <v>2323.9780000000001</v>
      </c>
      <c r="I102" s="241">
        <v>2085.6619999999998</v>
      </c>
      <c r="J102" s="241">
        <v>2085.5920000000001</v>
      </c>
      <c r="K102" s="46"/>
      <c r="M102" s="14"/>
      <c r="N102" s="13"/>
    </row>
    <row r="103" spans="1:14" s="1" customFormat="1" ht="17.25" customHeight="1" thickTop="1" thickBot="1">
      <c r="A103" s="3"/>
      <c r="B103" s="315">
        <f t="shared" si="9"/>
        <v>84</v>
      </c>
      <c r="C103" s="316" t="s">
        <v>143</v>
      </c>
      <c r="D103" s="321" t="s">
        <v>16</v>
      </c>
      <c r="E103" s="318">
        <v>34423</v>
      </c>
      <c r="F103" s="246">
        <v>43964</v>
      </c>
      <c r="G103" s="285">
        <v>3.0910000000000002</v>
      </c>
      <c r="H103" s="241">
        <v>74.849999999999994</v>
      </c>
      <c r="I103" s="241">
        <v>72.099999999999994</v>
      </c>
      <c r="J103" s="241">
        <v>71.813000000000002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5">
        <f t="shared" si="9"/>
        <v>85</v>
      </c>
      <c r="C104" s="316" t="s">
        <v>144</v>
      </c>
      <c r="D104" s="321" t="s">
        <v>16</v>
      </c>
      <c r="E104" s="318">
        <v>34731</v>
      </c>
      <c r="F104" s="246">
        <v>43963</v>
      </c>
      <c r="G104" s="285">
        <v>2.2879999999999998</v>
      </c>
      <c r="H104" s="241">
        <v>57.241999999999997</v>
      </c>
      <c r="I104" s="241">
        <v>55.610999999999997</v>
      </c>
      <c r="J104" s="241">
        <v>55.558999999999997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2">
        <f>B104+1</f>
        <v>86</v>
      </c>
      <c r="C105" s="323" t="s">
        <v>145</v>
      </c>
      <c r="D105" s="324" t="s">
        <v>14</v>
      </c>
      <c r="E105" s="325">
        <v>36297</v>
      </c>
      <c r="F105" s="279">
        <v>43962</v>
      </c>
      <c r="G105" s="326">
        <v>0.76100000000000001</v>
      </c>
      <c r="H105" s="176">
        <v>113.30200000000001</v>
      </c>
      <c r="I105" s="176">
        <v>105.50700000000001</v>
      </c>
      <c r="J105" s="176">
        <v>105.05500000000001</v>
      </c>
      <c r="K105" s="327"/>
      <c r="L105" s="327"/>
      <c r="M105" s="14"/>
      <c r="N105" s="327"/>
    </row>
    <row r="106" spans="1:14" s="1" customFormat="1" ht="18" customHeight="1" thickTop="1" thickBot="1">
      <c r="A106" s="3"/>
      <c r="B106" s="449" t="s">
        <v>146</v>
      </c>
      <c r="C106" s="450"/>
      <c r="D106" s="450"/>
      <c r="E106" s="450"/>
      <c r="F106" s="450"/>
      <c r="G106" s="450"/>
      <c r="H106" s="450"/>
      <c r="I106" s="450"/>
      <c r="J106" s="451"/>
      <c r="M106" s="177"/>
    </row>
    <row r="107" spans="1:14" s="1" customFormat="1" ht="16.5" customHeight="1" thickTop="1" thickBot="1">
      <c r="A107" s="3"/>
      <c r="B107" s="328">
        <f>B105+1</f>
        <v>87</v>
      </c>
      <c r="C107" s="329" t="s">
        <v>147</v>
      </c>
      <c r="D107" s="330" t="s">
        <v>31</v>
      </c>
      <c r="E107" s="331">
        <v>1867429</v>
      </c>
      <c r="F107" s="246">
        <v>43956</v>
      </c>
      <c r="G107" s="332">
        <v>0.32300000000000001</v>
      </c>
      <c r="H107" s="333">
        <v>11.494</v>
      </c>
      <c r="I107" s="333">
        <v>10.914</v>
      </c>
      <c r="J107" s="333">
        <v>10.923</v>
      </c>
      <c r="K107" s="13"/>
      <c r="L107" s="14"/>
      <c r="M107" s="13"/>
      <c r="N107" s="72"/>
    </row>
    <row r="108" spans="1:14" s="1" customFormat="1" ht="17.25" customHeight="1" thickTop="1" thickBot="1">
      <c r="A108" s="334"/>
      <c r="B108" s="328">
        <f>B107+1</f>
        <v>88</v>
      </c>
      <c r="C108" s="329" t="s">
        <v>148</v>
      </c>
      <c r="D108" s="330" t="s">
        <v>31</v>
      </c>
      <c r="E108" s="331">
        <v>39084</v>
      </c>
      <c r="F108" s="246">
        <v>43956</v>
      </c>
      <c r="G108" s="332">
        <v>0.28899999999999998</v>
      </c>
      <c r="H108" s="333">
        <v>13.7</v>
      </c>
      <c r="I108" s="333">
        <v>12.73</v>
      </c>
      <c r="J108" s="333">
        <v>12.726000000000001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8">
        <f t="shared" ref="B109:B121" si="10">B108+1</f>
        <v>89</v>
      </c>
      <c r="C109" s="335" t="s">
        <v>149</v>
      </c>
      <c r="D109" s="336" t="s">
        <v>106</v>
      </c>
      <c r="E109" s="331">
        <v>39994</v>
      </c>
      <c r="F109" s="246">
        <v>43969</v>
      </c>
      <c r="G109" s="332">
        <v>0.39700000000000002</v>
      </c>
      <c r="H109" s="333">
        <v>16.225000000000001</v>
      </c>
      <c r="I109" s="333">
        <v>14.066000000000001</v>
      </c>
      <c r="J109" s="333">
        <v>14.037000000000001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8">
        <f t="shared" si="10"/>
        <v>90</v>
      </c>
      <c r="C110" s="335" t="s">
        <v>150</v>
      </c>
      <c r="D110" s="330" t="s">
        <v>106</v>
      </c>
      <c r="E110" s="331">
        <v>40848</v>
      </c>
      <c r="F110" s="246">
        <v>43969</v>
      </c>
      <c r="G110" s="332">
        <v>0.46899999999999997</v>
      </c>
      <c r="H110" s="333">
        <v>13.957000000000001</v>
      </c>
      <c r="I110" s="333">
        <v>12.510999999999999</v>
      </c>
      <c r="J110" s="333">
        <v>12.478999999999999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8">
        <f t="shared" si="10"/>
        <v>91</v>
      </c>
      <c r="C111" s="337" t="s">
        <v>151</v>
      </c>
      <c r="D111" s="336" t="s">
        <v>41</v>
      </c>
      <c r="E111" s="331">
        <v>39175</v>
      </c>
      <c r="F111" s="246">
        <v>43980</v>
      </c>
      <c r="G111" s="332">
        <v>6.1740000000000004</v>
      </c>
      <c r="H111" s="338">
        <v>154.05099999999999</v>
      </c>
      <c r="I111" s="338">
        <v>147.80500000000001</v>
      </c>
      <c r="J111" s="338">
        <v>147.81700000000001</v>
      </c>
      <c r="K111" s="13"/>
      <c r="L111" s="339"/>
      <c r="M111" s="13"/>
      <c r="N111" s="72"/>
    </row>
    <row r="112" spans="1:14" s="69" customFormat="1" ht="15" customHeight="1" thickTop="1" thickBot="1">
      <c r="B112" s="328">
        <f t="shared" si="10"/>
        <v>92</v>
      </c>
      <c r="C112" s="340" t="s">
        <v>152</v>
      </c>
      <c r="D112" s="341" t="s">
        <v>35</v>
      </c>
      <c r="E112" s="331">
        <v>40708</v>
      </c>
      <c r="F112" s="246">
        <v>43979</v>
      </c>
      <c r="G112" s="342">
        <v>0.04</v>
      </c>
      <c r="H112" s="343">
        <v>9.0380000000000003</v>
      </c>
      <c r="I112" s="343">
        <v>8.327</v>
      </c>
      <c r="J112" s="343">
        <v>8.327</v>
      </c>
      <c r="K112" s="13"/>
      <c r="L112" s="14"/>
      <c r="M112" s="13"/>
      <c r="N112" s="72"/>
    </row>
    <row r="113" spans="1:14" ht="16.5" customHeight="1" thickTop="1" thickBot="1">
      <c r="B113" s="328">
        <f t="shared" si="10"/>
        <v>93</v>
      </c>
      <c r="C113" s="344" t="s">
        <v>153</v>
      </c>
      <c r="D113" s="245" t="s">
        <v>16</v>
      </c>
      <c r="E113" s="331">
        <v>39699</v>
      </c>
      <c r="F113" s="246">
        <v>43979</v>
      </c>
      <c r="G113" s="342">
        <v>5.6920000000000002</v>
      </c>
      <c r="H113" s="333">
        <v>116.092</v>
      </c>
      <c r="I113" s="333">
        <v>101.18600000000001</v>
      </c>
      <c r="J113" s="333">
        <v>100.247</v>
      </c>
      <c r="K113" s="13"/>
      <c r="L113" s="14"/>
      <c r="M113" s="13"/>
      <c r="N113" s="72"/>
    </row>
    <row r="114" spans="1:14" ht="16.5" customHeight="1" thickTop="1" thickBot="1">
      <c r="B114" s="328">
        <f t="shared" si="10"/>
        <v>94</v>
      </c>
      <c r="C114" s="335" t="s">
        <v>154</v>
      </c>
      <c r="D114" s="330" t="s">
        <v>37</v>
      </c>
      <c r="E114" s="331">
        <v>40725</v>
      </c>
      <c r="F114" s="345">
        <v>43955</v>
      </c>
      <c r="G114" s="346">
        <v>0.60499999999999998</v>
      </c>
      <c r="H114" s="333">
        <v>89.378</v>
      </c>
      <c r="I114" s="333">
        <v>76.811999999999998</v>
      </c>
      <c r="J114" s="333">
        <v>76.399000000000001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8">
        <f t="shared" si="10"/>
        <v>95</v>
      </c>
      <c r="C115" s="335" t="s">
        <v>155</v>
      </c>
      <c r="D115" s="330" t="s">
        <v>37</v>
      </c>
      <c r="E115" s="347">
        <v>40725</v>
      </c>
      <c r="F115" s="345">
        <v>43250</v>
      </c>
      <c r="G115" s="348">
        <v>0.59899999999999998</v>
      </c>
      <c r="H115" s="343">
        <v>93.397000000000006</v>
      </c>
      <c r="I115" s="343">
        <v>78.183000000000007</v>
      </c>
      <c r="J115" s="343">
        <v>77.590999999999994</v>
      </c>
      <c r="K115" s="13"/>
      <c r="L115" s="13"/>
      <c r="M115" s="14"/>
      <c r="N115" s="13"/>
    </row>
    <row r="116" spans="1:14" s="69" customFormat="1" ht="16.5" customHeight="1" thickTop="1" thickBot="1">
      <c r="B116" s="328">
        <f t="shared" si="10"/>
        <v>96</v>
      </c>
      <c r="C116" s="349" t="s">
        <v>156</v>
      </c>
      <c r="D116" s="350" t="s">
        <v>39</v>
      </c>
      <c r="E116" s="351">
        <v>40910</v>
      </c>
      <c r="F116" s="246">
        <v>43980</v>
      </c>
      <c r="G116" s="352">
        <v>3.9009999999999998</v>
      </c>
      <c r="H116" s="343">
        <v>98.085999999999999</v>
      </c>
      <c r="I116" s="343">
        <v>98.007000000000005</v>
      </c>
      <c r="J116" s="343">
        <v>98.125</v>
      </c>
      <c r="K116" s="353"/>
      <c r="L116" s="354"/>
      <c r="M116" s="353"/>
      <c r="N116" s="355"/>
    </row>
    <row r="117" spans="1:14" ht="16.5" customHeight="1" thickTop="1" thickBot="1">
      <c r="B117" s="328">
        <f t="shared" si="10"/>
        <v>97</v>
      </c>
      <c r="C117" s="335" t="s">
        <v>157</v>
      </c>
      <c r="D117" s="330" t="s">
        <v>14</v>
      </c>
      <c r="E117" s="331">
        <v>41904</v>
      </c>
      <c r="F117" s="345">
        <v>43929</v>
      </c>
      <c r="G117" s="346">
        <v>1.83</v>
      </c>
      <c r="H117" s="333">
        <v>98.741</v>
      </c>
      <c r="I117" s="333">
        <v>85.819000000000003</v>
      </c>
      <c r="J117" s="333">
        <v>85.287999999999997</v>
      </c>
      <c r="K117" s="13"/>
      <c r="L117" s="13"/>
      <c r="M117" s="14"/>
      <c r="N117" s="13"/>
    </row>
    <row r="118" spans="1:14" ht="16.5" customHeight="1" thickTop="1" thickBot="1">
      <c r="B118" s="328">
        <f t="shared" si="10"/>
        <v>98</v>
      </c>
      <c r="C118" s="335" t="s">
        <v>158</v>
      </c>
      <c r="D118" s="330" t="s">
        <v>16</v>
      </c>
      <c r="E118" s="347">
        <v>42388</v>
      </c>
      <c r="F118" s="345">
        <v>43980</v>
      </c>
      <c r="G118" s="348">
        <v>2.343</v>
      </c>
      <c r="H118" s="343">
        <v>92.974999999999994</v>
      </c>
      <c r="I118" s="343">
        <v>88.741</v>
      </c>
      <c r="J118" s="343">
        <v>88.605000000000004</v>
      </c>
      <c r="K118" s="13"/>
      <c r="L118" s="13"/>
      <c r="M118" s="14"/>
      <c r="N118" s="13"/>
    </row>
    <row r="119" spans="1:14" s="69" customFormat="1" ht="16.5" customHeight="1" thickTop="1">
      <c r="B119" s="328">
        <f t="shared" si="10"/>
        <v>99</v>
      </c>
      <c r="C119" s="349" t="s">
        <v>159</v>
      </c>
      <c r="D119" s="350" t="s">
        <v>35</v>
      </c>
      <c r="E119" s="356">
        <v>42741</v>
      </c>
      <c r="F119" s="246" t="s">
        <v>52</v>
      </c>
      <c r="G119" s="352" t="s">
        <v>52</v>
      </c>
      <c r="H119" s="343">
        <v>9.984</v>
      </c>
      <c r="I119" s="343">
        <v>9.1530000000000005</v>
      </c>
      <c r="J119" s="343">
        <v>9.1069999999999993</v>
      </c>
      <c r="K119" s="353"/>
      <c r="L119" s="354"/>
      <c r="M119" s="353"/>
      <c r="N119" s="355"/>
    </row>
    <row r="120" spans="1:14" ht="16.5" customHeight="1" thickBot="1">
      <c r="B120" s="328">
        <f t="shared" si="10"/>
        <v>100</v>
      </c>
      <c r="C120" s="357" t="s">
        <v>160</v>
      </c>
      <c r="D120" s="266" t="s">
        <v>26</v>
      </c>
      <c r="E120" s="358">
        <v>43087</v>
      </c>
      <c r="F120" s="359">
        <v>43878</v>
      </c>
      <c r="G120" s="360">
        <v>2.1669999999999998</v>
      </c>
      <c r="H120" s="333">
        <v>96.138999999999996</v>
      </c>
      <c r="I120" s="333">
        <v>89.296999999999997</v>
      </c>
      <c r="J120" s="333">
        <v>89.016999999999996</v>
      </c>
      <c r="K120" s="361"/>
      <c r="L120" s="362"/>
      <c r="M120" s="363"/>
      <c r="N120" s="362"/>
    </row>
    <row r="121" spans="1:14" ht="16.5" customHeight="1" thickBot="1">
      <c r="B121" s="364">
        <f t="shared" si="10"/>
        <v>101</v>
      </c>
      <c r="C121" s="365" t="s">
        <v>161</v>
      </c>
      <c r="D121" s="366" t="s">
        <v>12</v>
      </c>
      <c r="E121" s="279">
        <v>39097</v>
      </c>
      <c r="F121" s="367">
        <v>43942</v>
      </c>
      <c r="G121" s="368">
        <v>3.51</v>
      </c>
      <c r="H121" s="369">
        <v>153.40600000000001</v>
      </c>
      <c r="I121" s="369">
        <v>136.42699999999999</v>
      </c>
      <c r="J121" s="369">
        <v>135.774</v>
      </c>
      <c r="K121" s="361"/>
      <c r="L121" s="362"/>
      <c r="M121" s="363"/>
      <c r="N121" s="362"/>
    </row>
    <row r="122" spans="1:14" ht="13.5" customHeight="1" thickTop="1" thickBot="1">
      <c r="B122" s="452" t="s">
        <v>162</v>
      </c>
      <c r="C122" s="453"/>
      <c r="D122" s="453"/>
      <c r="E122" s="453"/>
      <c r="F122" s="453"/>
      <c r="G122" s="453"/>
      <c r="H122" s="450"/>
      <c r="I122" s="450"/>
      <c r="J122" s="451"/>
      <c r="M122" s="177"/>
    </row>
    <row r="123" spans="1:14" ht="16.5" customHeight="1" thickTop="1" thickBot="1">
      <c r="B123" s="364">
        <f>+B121+1</f>
        <v>102</v>
      </c>
      <c r="C123" s="370" t="s">
        <v>163</v>
      </c>
      <c r="D123" s="330" t="s">
        <v>24</v>
      </c>
      <c r="E123" s="331">
        <v>40630</v>
      </c>
      <c r="F123" s="371">
        <v>43980</v>
      </c>
      <c r="G123" s="360">
        <v>1.325</v>
      </c>
      <c r="H123" s="372">
        <v>105.212</v>
      </c>
      <c r="I123" s="373">
        <v>94.799000000000007</v>
      </c>
      <c r="J123" s="373">
        <v>94.299000000000007</v>
      </c>
      <c r="K123" s="200" t="s">
        <v>85</v>
      </c>
      <c r="M123" s="185">
        <f>+(J123-I123)/I123</f>
        <v>-5.2743172396333294E-3</v>
      </c>
    </row>
    <row r="124" spans="1:14" s="1" customFormat="1" ht="16.5" customHeight="1" thickTop="1" thickBot="1">
      <c r="A124" s="3"/>
      <c r="B124" s="328">
        <f>B123+1</f>
        <v>103</v>
      </c>
      <c r="C124" s="374" t="s">
        <v>164</v>
      </c>
      <c r="D124" s="375" t="s">
        <v>165</v>
      </c>
      <c r="E124" s="376">
        <v>40543</v>
      </c>
      <c r="F124" s="246">
        <v>43980</v>
      </c>
      <c r="G124" s="377">
        <v>0.69499999999999995</v>
      </c>
      <c r="H124" s="343">
        <v>114.873</v>
      </c>
      <c r="I124" s="343">
        <v>111.467</v>
      </c>
      <c r="J124" s="343">
        <v>111.77500000000001</v>
      </c>
      <c r="K124" s="184" t="s">
        <v>75</v>
      </c>
      <c r="M124" s="185" t="e">
        <f>+(#REF!-I124)/I124</f>
        <v>#REF!</v>
      </c>
    </row>
    <row r="125" spans="1:14" s="1" customFormat="1" ht="16.5" customHeight="1" thickTop="1" thickBot="1">
      <c r="A125" s="3"/>
      <c r="B125" s="328">
        <f t="shared" ref="B125:B139" si="11">B124+1</f>
        <v>104</v>
      </c>
      <c r="C125" s="335" t="s">
        <v>166</v>
      </c>
      <c r="D125" s="378" t="s">
        <v>165</v>
      </c>
      <c r="E125" s="347">
        <v>40543</v>
      </c>
      <c r="F125" s="246">
        <v>43245</v>
      </c>
      <c r="G125" s="379">
        <v>0.83299999999999996</v>
      </c>
      <c r="H125" s="343">
        <v>120.72499999999999</v>
      </c>
      <c r="I125" s="343">
        <v>111.107</v>
      </c>
      <c r="J125" s="343">
        <v>112.108</v>
      </c>
      <c r="K125" s="184" t="s">
        <v>75</v>
      </c>
      <c r="M125" s="185">
        <f t="shared" ref="M125:M130" si="12">+(J125-I125)/I125</f>
        <v>9.0093333453338201E-3</v>
      </c>
    </row>
    <row r="126" spans="1:14" s="1" customFormat="1" ht="17.25" customHeight="1" thickTop="1" thickBot="1">
      <c r="A126" s="3"/>
      <c r="B126" s="328">
        <f t="shared" si="11"/>
        <v>105</v>
      </c>
      <c r="C126" s="380" t="s">
        <v>167</v>
      </c>
      <c r="D126" s="330" t="s">
        <v>20</v>
      </c>
      <c r="E126" s="347">
        <v>38671</v>
      </c>
      <c r="F126" s="246">
        <v>43969</v>
      </c>
      <c r="G126" s="377">
        <v>4.0919999999999996</v>
      </c>
      <c r="H126" s="381">
        <v>191.57300000000001</v>
      </c>
      <c r="I126" s="381">
        <v>174.88399999999999</v>
      </c>
      <c r="J126" s="381">
        <v>175.62299999999999</v>
      </c>
      <c r="K126" s="187" t="s">
        <v>77</v>
      </c>
      <c r="M126" s="185">
        <f t="shared" si="12"/>
        <v>4.2256581505455294E-3</v>
      </c>
    </row>
    <row r="127" spans="1:14" s="1" customFormat="1" ht="16.5" customHeight="1" thickTop="1" thickBot="1">
      <c r="A127" s="3"/>
      <c r="B127" s="328">
        <f t="shared" si="11"/>
        <v>106</v>
      </c>
      <c r="C127" s="380" t="s">
        <v>168</v>
      </c>
      <c r="D127" s="330" t="s">
        <v>20</v>
      </c>
      <c r="E127" s="347">
        <v>38671</v>
      </c>
      <c r="F127" s="246">
        <v>43969</v>
      </c>
      <c r="G127" s="352">
        <v>3.5430000000000001</v>
      </c>
      <c r="H127" s="343">
        <v>179.797</v>
      </c>
      <c r="I127" s="373">
        <v>168.07499999999999</v>
      </c>
      <c r="J127" s="373">
        <v>167.75899999999999</v>
      </c>
      <c r="K127" s="72" t="s">
        <v>77</v>
      </c>
      <c r="L127" s="13"/>
      <c r="M127" s="14">
        <f t="shared" si="12"/>
        <v>-1.8801130447716943E-3</v>
      </c>
      <c r="N127" s="13"/>
    </row>
    <row r="128" spans="1:14" s="1" customFormat="1" ht="16.5" customHeight="1" thickTop="1" thickBot="1">
      <c r="A128" s="3"/>
      <c r="B128" s="328">
        <f t="shared" si="11"/>
        <v>107</v>
      </c>
      <c r="C128" s="329" t="s">
        <v>169</v>
      </c>
      <c r="D128" s="330" t="s">
        <v>20</v>
      </c>
      <c r="E128" s="347">
        <v>38671</v>
      </c>
      <c r="F128" s="246">
        <v>43969</v>
      </c>
      <c r="G128" s="352">
        <v>4.3760000000000003</v>
      </c>
      <c r="H128" s="343">
        <v>161.03800000000001</v>
      </c>
      <c r="I128" s="373">
        <v>158.48400000000001</v>
      </c>
      <c r="J128" s="373">
        <v>159.41999999999999</v>
      </c>
      <c r="K128" s="72" t="s">
        <v>77</v>
      </c>
      <c r="L128" s="13"/>
      <c r="M128" s="14">
        <f t="shared" si="12"/>
        <v>5.9059589611568271E-3</v>
      </c>
      <c r="N128" s="13"/>
    </row>
    <row r="129" spans="1:14" s="1" customFormat="1" ht="16.5" customHeight="1" thickTop="1" thickBot="1">
      <c r="A129" s="3"/>
      <c r="B129" s="328">
        <f t="shared" si="11"/>
        <v>108</v>
      </c>
      <c r="C129" s="335" t="s">
        <v>170</v>
      </c>
      <c r="D129" s="330" t="s">
        <v>20</v>
      </c>
      <c r="E129" s="347">
        <v>40014</v>
      </c>
      <c r="F129" s="246">
        <v>43969</v>
      </c>
      <c r="G129" s="348">
        <v>0.21299999999999999</v>
      </c>
      <c r="H129" s="343">
        <v>23.16</v>
      </c>
      <c r="I129" s="373">
        <v>21.039000000000001</v>
      </c>
      <c r="J129" s="373">
        <v>21.262</v>
      </c>
      <c r="K129" s="187" t="s">
        <v>77</v>
      </c>
      <c r="M129" s="185">
        <f t="shared" si="12"/>
        <v>1.0599363087599172E-2</v>
      </c>
    </row>
    <row r="130" spans="1:14" s="1" customFormat="1" ht="16.5" customHeight="1" thickTop="1" thickBot="1">
      <c r="A130" s="3"/>
      <c r="B130" s="328">
        <f t="shared" si="11"/>
        <v>109</v>
      </c>
      <c r="C130" s="335" t="s">
        <v>171</v>
      </c>
      <c r="D130" s="330" t="s">
        <v>20</v>
      </c>
      <c r="E130" s="347">
        <v>40455</v>
      </c>
      <c r="F130" s="382" t="s">
        <v>172</v>
      </c>
      <c r="G130" s="348" t="s">
        <v>172</v>
      </c>
      <c r="H130" s="343">
        <v>144.94499999999999</v>
      </c>
      <c r="I130" s="373">
        <v>130.15600000000001</v>
      </c>
      <c r="J130" s="373">
        <v>131.261</v>
      </c>
      <c r="K130" s="187" t="s">
        <v>77</v>
      </c>
      <c r="M130" s="185">
        <f t="shared" si="12"/>
        <v>8.4898122253295252E-3</v>
      </c>
    </row>
    <row r="131" spans="1:14" s="1" customFormat="1" ht="16.5" customHeight="1" thickTop="1" thickBot="1">
      <c r="A131" s="3"/>
      <c r="B131" s="328">
        <f t="shared" si="11"/>
        <v>110</v>
      </c>
      <c r="C131" s="335" t="s">
        <v>173</v>
      </c>
      <c r="D131" s="330" t="s">
        <v>174</v>
      </c>
      <c r="E131" s="347">
        <v>40240</v>
      </c>
      <c r="F131" s="345">
        <v>43978</v>
      </c>
      <c r="G131" s="348">
        <v>0.58299999999999996</v>
      </c>
      <c r="H131" s="383">
        <v>138.62299999999999</v>
      </c>
      <c r="I131" s="383">
        <v>134.33799999999999</v>
      </c>
      <c r="J131" s="383">
        <v>135.49700000000001</v>
      </c>
      <c r="K131" s="200" t="s">
        <v>85</v>
      </c>
      <c r="M131" s="185" t="e">
        <f>+(I131-#REF!)/#REF!</f>
        <v>#REF!</v>
      </c>
    </row>
    <row r="132" spans="1:14" s="1" customFormat="1" ht="16.5" customHeight="1" thickTop="1" thickBot="1">
      <c r="A132" s="3"/>
      <c r="B132" s="328">
        <f t="shared" si="11"/>
        <v>111</v>
      </c>
      <c r="C132" s="349" t="s">
        <v>175</v>
      </c>
      <c r="D132" s="350" t="s">
        <v>39</v>
      </c>
      <c r="E132" s="384">
        <v>40147</v>
      </c>
      <c r="F132" s="382">
        <v>43613</v>
      </c>
      <c r="G132" s="352">
        <v>80.346000000000004</v>
      </c>
      <c r="H132" s="385" t="s">
        <v>176</v>
      </c>
      <c r="I132" s="386" t="s">
        <v>176</v>
      </c>
      <c r="J132" s="386" t="s">
        <v>176</v>
      </c>
      <c r="K132" s="387" t="s">
        <v>77</v>
      </c>
      <c r="L132" s="388"/>
      <c r="M132" s="389" t="e">
        <f t="shared" ref="M132:M136" si="13">+(J132-I132)/I132</f>
        <v>#VALUE!</v>
      </c>
      <c r="N132" s="388"/>
    </row>
    <row r="133" spans="1:14" s="1" customFormat="1" ht="16.5" customHeight="1" thickTop="1">
      <c r="A133" s="3"/>
      <c r="B133" s="328">
        <f t="shared" si="11"/>
        <v>112</v>
      </c>
      <c r="C133" s="390" t="s">
        <v>177</v>
      </c>
      <c r="D133" s="391" t="s">
        <v>71</v>
      </c>
      <c r="E133" s="392">
        <v>42170</v>
      </c>
      <c r="F133" s="246">
        <v>43970</v>
      </c>
      <c r="G133" s="393">
        <v>34.146000000000001</v>
      </c>
      <c r="H133" s="383">
        <v>1037.52</v>
      </c>
      <c r="I133" s="394">
        <v>990.15499999999997</v>
      </c>
      <c r="J133" s="395" t="s">
        <v>178</v>
      </c>
      <c r="K133" s="187"/>
      <c r="M133" s="204" t="e">
        <f t="shared" si="13"/>
        <v>#VALUE!</v>
      </c>
    </row>
    <row r="134" spans="1:14" s="1" customFormat="1" ht="16.5" customHeight="1">
      <c r="A134" s="3"/>
      <c r="B134" s="328">
        <f t="shared" si="11"/>
        <v>113</v>
      </c>
      <c r="C134" s="396" t="s">
        <v>179</v>
      </c>
      <c r="D134" s="391" t="s">
        <v>10</v>
      </c>
      <c r="E134" s="351">
        <v>42352</v>
      </c>
      <c r="F134" s="246">
        <v>43980</v>
      </c>
      <c r="G134" s="393">
        <v>202.36799999999999</v>
      </c>
      <c r="H134" s="343">
        <v>5860.99</v>
      </c>
      <c r="I134" s="343">
        <v>5153.9679999999998</v>
      </c>
      <c r="J134" s="343">
        <v>5116.6610000000001</v>
      </c>
      <c r="K134" s="187"/>
      <c r="M134" s="204">
        <f t="shared" si="13"/>
        <v>-7.2385005106744534E-3</v>
      </c>
    </row>
    <row r="135" spans="1:14" s="1" customFormat="1" ht="18" customHeight="1">
      <c r="A135" s="3"/>
      <c r="B135" s="328">
        <f t="shared" si="11"/>
        <v>114</v>
      </c>
      <c r="C135" s="397" t="s">
        <v>180</v>
      </c>
      <c r="D135" s="398" t="s">
        <v>35</v>
      </c>
      <c r="E135" s="399">
        <v>42580</v>
      </c>
      <c r="F135" s="400">
        <v>43979</v>
      </c>
      <c r="G135" s="348">
        <v>99.012</v>
      </c>
      <c r="H135" s="343">
        <v>5281.1189999999997</v>
      </c>
      <c r="I135" s="401">
        <v>5041.6750000000002</v>
      </c>
      <c r="J135" s="401">
        <v>5045.3379999999997</v>
      </c>
      <c r="K135" s="402"/>
      <c r="L135" s="403"/>
      <c r="M135" s="404">
        <f t="shared" si="13"/>
        <v>7.2654425364577363E-4</v>
      </c>
      <c r="N135" s="403"/>
    </row>
    <row r="136" spans="1:14" s="1" customFormat="1" ht="16.5" customHeight="1">
      <c r="A136" s="3"/>
      <c r="B136" s="405">
        <f t="shared" si="11"/>
        <v>115</v>
      </c>
      <c r="C136" s="406" t="s">
        <v>181</v>
      </c>
      <c r="D136" s="201" t="s">
        <v>24</v>
      </c>
      <c r="E136" s="407">
        <v>42920</v>
      </c>
      <c r="F136" s="408">
        <v>43980</v>
      </c>
      <c r="G136" s="409">
        <v>3.2690000000000001</v>
      </c>
      <c r="H136" s="343">
        <v>90.736999999999995</v>
      </c>
      <c r="I136" s="410">
        <v>83.441999999999993</v>
      </c>
      <c r="J136" s="410">
        <v>82.503</v>
      </c>
      <c r="K136" s="411"/>
      <c r="L136" s="412"/>
      <c r="M136" s="413">
        <f t="shared" si="13"/>
        <v>-1.1253325663334928E-2</v>
      </c>
      <c r="N136" s="412"/>
    </row>
    <row r="137" spans="1:14" s="1" customFormat="1" ht="16.5" customHeight="1">
      <c r="A137" s="3"/>
      <c r="B137" s="405">
        <f t="shared" si="11"/>
        <v>116</v>
      </c>
      <c r="C137" s="406" t="s">
        <v>182</v>
      </c>
      <c r="D137" s="391" t="s">
        <v>10</v>
      </c>
      <c r="E137" s="414">
        <v>43416</v>
      </c>
      <c r="F137" s="415">
        <v>43980</v>
      </c>
      <c r="G137" s="409">
        <v>246.76900000000001</v>
      </c>
      <c r="H137" s="416">
        <v>5065.7830000000004</v>
      </c>
      <c r="I137" s="401">
        <v>4367.3850000000002</v>
      </c>
      <c r="J137" s="401">
        <v>4345.4530000000004</v>
      </c>
      <c r="K137" s="402"/>
      <c r="L137" s="403"/>
      <c r="M137" s="404">
        <f>+(J137-I137)/I137</f>
        <v>-5.0217693196271422E-3</v>
      </c>
      <c r="N137" s="403"/>
    </row>
    <row r="138" spans="1:14" s="1" customFormat="1" ht="16.5" customHeight="1" thickBot="1">
      <c r="A138" s="3"/>
      <c r="B138" s="405">
        <f t="shared" si="11"/>
        <v>117</v>
      </c>
      <c r="C138" s="396" t="s">
        <v>183</v>
      </c>
      <c r="D138" s="391" t="s">
        <v>120</v>
      </c>
      <c r="E138" s="407">
        <v>43507</v>
      </c>
      <c r="F138" s="345">
        <v>43949</v>
      </c>
      <c r="G138" s="409">
        <v>0.14299999999999999</v>
      </c>
      <c r="H138" s="343">
        <v>9.9469999999999992</v>
      </c>
      <c r="I138" s="410">
        <v>9.7859999999999996</v>
      </c>
      <c r="J138" s="410">
        <v>9.7799999999999994</v>
      </c>
      <c r="K138" s="411"/>
      <c r="L138" s="412"/>
      <c r="M138" s="413">
        <f>+(J138-I138)/I138</f>
        <v>-6.1312078479462781E-4</v>
      </c>
      <c r="N138" s="412"/>
    </row>
    <row r="139" spans="1:14" s="1" customFormat="1" ht="16.5" customHeight="1" thickTop="1" thickBot="1">
      <c r="A139" s="3"/>
      <c r="B139" s="405">
        <f t="shared" si="11"/>
        <v>118</v>
      </c>
      <c r="C139" s="417" t="s">
        <v>184</v>
      </c>
      <c r="D139" s="418" t="s">
        <v>41</v>
      </c>
      <c r="E139" s="419">
        <v>39748</v>
      </c>
      <c r="F139" s="420">
        <v>43980</v>
      </c>
      <c r="G139" s="421">
        <v>9.2159999999999993</v>
      </c>
      <c r="H139" s="213">
        <v>165.77</v>
      </c>
      <c r="I139" s="333">
        <v>156.875</v>
      </c>
      <c r="J139" s="333">
        <v>156.64699999999999</v>
      </c>
      <c r="K139" s="187" t="s">
        <v>77</v>
      </c>
      <c r="M139" s="185" t="e">
        <f>+(#REF!-#REF!)/#REF!</f>
        <v>#REF!</v>
      </c>
    </row>
    <row r="140" spans="1:14" s="1" customFormat="1" ht="13.5" customHeight="1" thickTop="1" thickBot="1">
      <c r="A140" s="3"/>
      <c r="B140" s="454" t="s">
        <v>185</v>
      </c>
      <c r="C140" s="455"/>
      <c r="D140" s="455"/>
      <c r="E140" s="455"/>
      <c r="F140" s="455"/>
      <c r="G140" s="455"/>
      <c r="H140" s="455"/>
      <c r="I140" s="455"/>
      <c r="J140" s="456"/>
      <c r="K140" s="130"/>
      <c r="L140" s="130"/>
      <c r="M140" s="177"/>
      <c r="N140" s="130"/>
    </row>
    <row r="141" spans="1:14" s="1" customFormat="1" ht="16.5" customHeight="1" thickTop="1" thickBot="1">
      <c r="A141" s="3"/>
      <c r="B141" s="422">
        <v>119</v>
      </c>
      <c r="C141" s="423" t="s">
        <v>186</v>
      </c>
      <c r="D141" s="302" t="s">
        <v>134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120.286</v>
      </c>
      <c r="J141" s="427">
        <v>119.83199999999999</v>
      </c>
      <c r="K141" s="242"/>
      <c r="L141" s="5"/>
      <c r="M141" s="428"/>
      <c r="N141" s="5"/>
    </row>
    <row r="142" spans="1:14" s="1" customFormat="1" ht="16.5" customHeight="1" thickTop="1" thickBot="1">
      <c r="A142" s="3"/>
      <c r="B142" s="449" t="s">
        <v>187</v>
      </c>
      <c r="C142" s="450"/>
      <c r="D142" s="450"/>
      <c r="E142" s="450"/>
      <c r="F142" s="450"/>
      <c r="G142" s="450"/>
      <c r="H142" s="450"/>
      <c r="I142" s="450"/>
      <c r="J142" s="451"/>
      <c r="M142" s="177"/>
    </row>
    <row r="143" spans="1:14" s="1" customFormat="1" ht="16.5" customHeight="1" thickTop="1" thickBot="1">
      <c r="A143" s="3"/>
      <c r="B143" s="429">
        <v>120</v>
      </c>
      <c r="C143" s="430" t="s">
        <v>188</v>
      </c>
      <c r="D143" s="431" t="s">
        <v>12</v>
      </c>
      <c r="E143" s="279">
        <v>42506</v>
      </c>
      <c r="F143" s="432">
        <v>43941</v>
      </c>
      <c r="G143" s="433">
        <v>293.48700000000002</v>
      </c>
      <c r="H143" s="434">
        <v>11311.257</v>
      </c>
      <c r="I143" s="427">
        <v>10172.779</v>
      </c>
      <c r="J143" s="427">
        <v>10158.264999999999</v>
      </c>
      <c r="K143" s="187" t="s">
        <v>77</v>
      </c>
      <c r="M143" s="185">
        <f>+(J143-I143)/I143</f>
        <v>-1.426748777300778E-3</v>
      </c>
    </row>
    <row r="144" spans="1:14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 thickBot="1">
      <c r="B145" s="436" t="s">
        <v>189</v>
      </c>
      <c r="C145" s="437"/>
      <c r="D145" s="437"/>
      <c r="E145" s="438"/>
      <c r="F145" s="438"/>
      <c r="G145" s="438"/>
      <c r="H145" s="439"/>
      <c r="I145" s="439"/>
      <c r="J145" s="441"/>
      <c r="M145" s="442"/>
    </row>
    <row r="146" spans="2:13" s="435" customFormat="1" ht="15.75" customHeight="1" thickTop="1" thickBot="1">
      <c r="B146" s="436" t="s">
        <v>190</v>
      </c>
      <c r="C146" s="437"/>
      <c r="D146" s="437"/>
      <c r="E146" s="438"/>
      <c r="F146" s="438" t="s">
        <v>191</v>
      </c>
      <c r="G146" s="438"/>
      <c r="H146" s="439"/>
      <c r="I146" s="439"/>
      <c r="J146" s="443"/>
      <c r="K146" s="443">
        <v>12348145.555</v>
      </c>
      <c r="M146" s="442"/>
    </row>
    <row r="147" spans="2:13" s="435" customFormat="1" ht="15.75" customHeight="1" thickTop="1">
      <c r="B147" s="444"/>
      <c r="C147" s="437"/>
      <c r="D147" s="437"/>
      <c r="E147" s="438"/>
      <c r="F147" s="438"/>
      <c r="G147" s="438"/>
      <c r="H147" s="439"/>
      <c r="I147" s="439"/>
      <c r="J147" s="441" t="s">
        <v>29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29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29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47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47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47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47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47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47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47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47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47" customFormat="1" ht="15.75" customHeight="1">
      <c r="A512" s="3"/>
      <c r="B512" s="436"/>
      <c r="C512" s="1"/>
      <c r="D512" s="1"/>
      <c r="E512" s="1"/>
      <c r="F512" s="1"/>
      <c r="G512" s="1"/>
      <c r="H512" s="412"/>
      <c r="I512" s="412"/>
      <c r="J512" s="445"/>
      <c r="K512" s="1"/>
      <c r="L512" s="1"/>
      <c r="M512" s="2"/>
      <c r="N512" s="1"/>
    </row>
    <row r="513" spans="1:14" s="147" customFormat="1" ht="15.75" customHeight="1">
      <c r="A513" s="3"/>
      <c r="B513" s="436"/>
      <c r="C513" s="1"/>
      <c r="D513" s="1"/>
      <c r="E513" s="1"/>
      <c r="F513" s="1"/>
      <c r="G513" s="1"/>
      <c r="H513" s="412"/>
      <c r="I513" s="412"/>
      <c r="J513" s="445"/>
      <c r="K513" s="1"/>
      <c r="L513" s="1"/>
      <c r="M513" s="2"/>
      <c r="N513" s="1"/>
    </row>
    <row r="514" spans="1:14" s="147" customFormat="1" ht="15.75" customHeight="1">
      <c r="A514" s="3"/>
      <c r="B514" s="436"/>
      <c r="C514" s="1"/>
      <c r="D514" s="1"/>
      <c r="E514" s="1"/>
      <c r="F514" s="1"/>
      <c r="G514" s="1"/>
      <c r="H514" s="412"/>
      <c r="I514" s="412"/>
      <c r="J514" s="445"/>
      <c r="K514" s="1"/>
      <c r="L514" s="1"/>
      <c r="M514" s="2"/>
      <c r="N514" s="1"/>
    </row>
    <row r="515" spans="1:14" s="147" customFormat="1" ht="15.75" customHeight="1">
      <c r="A515" s="3"/>
      <c r="B515" s="436"/>
      <c r="C515" s="1"/>
      <c r="D515" s="1"/>
      <c r="E515" s="1"/>
      <c r="F515" s="1"/>
      <c r="G515" s="1"/>
      <c r="H515" s="412"/>
      <c r="I515" s="412"/>
      <c r="J515" s="445"/>
      <c r="K515" s="1"/>
      <c r="L515" s="1"/>
      <c r="M515" s="2"/>
      <c r="N515" s="1"/>
    </row>
    <row r="516" spans="1:14" s="147" customFormat="1" ht="15.75" customHeight="1">
      <c r="A516" s="3"/>
      <c r="B516" s="436"/>
      <c r="C516" s="1"/>
      <c r="D516" s="1"/>
      <c r="E516" s="1"/>
      <c r="F516" s="1"/>
      <c r="G516" s="1"/>
      <c r="H516" s="412"/>
      <c r="I516" s="412"/>
      <c r="J516" s="445"/>
      <c r="K516" s="1"/>
      <c r="L516" s="1"/>
      <c r="M516" s="2"/>
      <c r="N516" s="1"/>
    </row>
    <row r="517" spans="1:14" s="147" customFormat="1" ht="15.75" customHeight="1">
      <c r="A517" s="3"/>
      <c r="B517" s="436"/>
      <c r="C517" s="1"/>
      <c r="D517" s="1"/>
      <c r="E517" s="1"/>
      <c r="F517" s="1"/>
      <c r="G517" s="1"/>
      <c r="H517" s="412"/>
      <c r="I517" s="412"/>
      <c r="J517" s="445"/>
      <c r="K517" s="1"/>
      <c r="L517" s="1"/>
      <c r="M517" s="2"/>
      <c r="N517" s="1"/>
    </row>
    <row r="518" spans="1:14" s="147" customFormat="1" ht="15.75" customHeight="1">
      <c r="A518" s="3"/>
      <c r="B518" s="436"/>
      <c r="C518" s="1"/>
      <c r="D518" s="1"/>
      <c r="E518" s="1"/>
      <c r="F518" s="1"/>
      <c r="G518" s="1"/>
      <c r="H518" s="412"/>
      <c r="I518" s="412"/>
      <c r="J518" s="445"/>
      <c r="K518" s="1"/>
      <c r="L518" s="1"/>
      <c r="M518" s="2"/>
      <c r="N518" s="1"/>
    </row>
    <row r="519" spans="1:14" s="147" customFormat="1" ht="15.75" customHeight="1">
      <c r="A519" s="3"/>
      <c r="B519" s="436"/>
      <c r="C519" s="1"/>
      <c r="D519" s="1"/>
      <c r="E519" s="1"/>
      <c r="F519" s="1"/>
      <c r="G519" s="1"/>
      <c r="H519" s="412"/>
      <c r="I519" s="412"/>
      <c r="J519" s="445"/>
      <c r="K519" s="1"/>
      <c r="L519" s="1"/>
      <c r="M519" s="2"/>
      <c r="N519" s="1"/>
    </row>
    <row r="520" spans="1:14" s="147" customFormat="1" ht="15.75" customHeight="1">
      <c r="A520" s="3"/>
      <c r="B520" s="436"/>
      <c r="C520" s="1"/>
      <c r="D520" s="1"/>
      <c r="E520" s="1"/>
      <c r="F520" s="1"/>
      <c r="G520" s="1"/>
      <c r="H520" s="412"/>
      <c r="I520" s="412"/>
      <c r="J520" s="445"/>
      <c r="K520" s="1"/>
      <c r="L520" s="1"/>
      <c r="M520" s="2"/>
      <c r="N520" s="1"/>
    </row>
    <row r="521" spans="1:14" s="147" customFormat="1" ht="15.75" customHeight="1">
      <c r="A521" s="3"/>
      <c r="B521" s="436"/>
      <c r="C521" s="1"/>
      <c r="D521" s="1"/>
      <c r="E521" s="1"/>
      <c r="F521" s="1"/>
      <c r="G521" s="1"/>
      <c r="H521" s="412"/>
      <c r="I521" s="412"/>
      <c r="J521" s="445"/>
      <c r="K521" s="1"/>
      <c r="L521" s="1"/>
      <c r="M521" s="2"/>
      <c r="N521" s="1"/>
    </row>
    <row r="522" spans="1:14" s="147" customFormat="1" ht="15.75" customHeight="1">
      <c r="A522" s="3"/>
      <c r="B522" s="436"/>
      <c r="C522" s="1"/>
      <c r="D522" s="1"/>
      <c r="E522" s="1"/>
      <c r="F522" s="1"/>
      <c r="G522" s="1"/>
      <c r="H522" s="412"/>
      <c r="I522" s="412"/>
      <c r="J522" s="445"/>
      <c r="K522" s="1"/>
      <c r="L522" s="1"/>
      <c r="M522" s="2"/>
      <c r="N522" s="1"/>
    </row>
    <row r="523" spans="1:14" s="147" customFormat="1" ht="15.75" customHeight="1">
      <c r="A523" s="3"/>
      <c r="B523" s="436"/>
      <c r="C523" s="1"/>
      <c r="D523" s="1"/>
      <c r="E523" s="1"/>
      <c r="F523" s="1"/>
      <c r="G523" s="1"/>
      <c r="H523" s="412"/>
      <c r="I523" s="412"/>
      <c r="J523" s="445"/>
      <c r="K523" s="1"/>
      <c r="L523" s="1"/>
      <c r="M523" s="2"/>
      <c r="N523" s="1"/>
    </row>
    <row r="524" spans="1:14" s="147" customFormat="1" ht="15.75" customHeight="1">
      <c r="A524" s="3"/>
      <c r="B524" s="436"/>
      <c r="C524" s="1"/>
      <c r="D524" s="1"/>
      <c r="E524" s="1"/>
      <c r="F524" s="1"/>
      <c r="G524" s="1"/>
      <c r="H524" s="412"/>
      <c r="I524" s="412"/>
      <c r="J524" s="445"/>
      <c r="K524" s="1"/>
      <c r="L524" s="1"/>
      <c r="M524" s="2"/>
      <c r="N524" s="1"/>
    </row>
    <row r="525" spans="1:14" s="147" customFormat="1" ht="15.75" customHeight="1">
      <c r="A525" s="3"/>
      <c r="B525" s="436"/>
      <c r="C525" s="1"/>
      <c r="D525" s="1"/>
      <c r="E525" s="1"/>
      <c r="F525" s="1"/>
      <c r="G525" s="1"/>
      <c r="H525" s="412"/>
      <c r="I525" s="412"/>
      <c r="J525" s="445"/>
      <c r="K525" s="1"/>
      <c r="L525" s="1"/>
      <c r="M525" s="2"/>
      <c r="N525" s="1"/>
    </row>
    <row r="526" spans="1:14" s="147" customFormat="1" ht="15.75" customHeight="1">
      <c r="A526" s="3"/>
      <c r="B526" s="436"/>
      <c r="C526" s="1"/>
      <c r="D526" s="1"/>
      <c r="E526" s="1"/>
      <c r="F526" s="1"/>
      <c r="G526" s="1"/>
      <c r="H526" s="412"/>
      <c r="I526" s="412"/>
      <c r="J526" s="445"/>
      <c r="K526" s="1"/>
      <c r="L526" s="1"/>
      <c r="M526" s="2"/>
      <c r="N526" s="1"/>
    </row>
    <row r="527" spans="1:14" s="147" customFormat="1" ht="15.75" customHeight="1">
      <c r="A527" s="3"/>
      <c r="B527" s="436"/>
      <c r="C527" s="1"/>
      <c r="D527" s="1"/>
      <c r="E527" s="1"/>
      <c r="F527" s="1"/>
      <c r="G527" s="1"/>
      <c r="H527" s="412"/>
      <c r="I527" s="412"/>
      <c r="J527" s="445"/>
      <c r="K527" s="1"/>
      <c r="L527" s="1"/>
      <c r="M527" s="2"/>
      <c r="N527" s="1"/>
    </row>
    <row r="528" spans="1:14" s="147" customFormat="1" ht="15.75" customHeight="1">
      <c r="A528" s="3"/>
      <c r="B528" s="436"/>
      <c r="C528" s="1"/>
      <c r="D528" s="1"/>
      <c r="E528" s="1"/>
      <c r="F528" s="1"/>
      <c r="G528" s="1"/>
      <c r="H528" s="412"/>
      <c r="I528" s="412"/>
      <c r="J528" s="445"/>
      <c r="K528" s="1"/>
      <c r="L528" s="1"/>
      <c r="M528" s="2"/>
      <c r="N528" s="1"/>
    </row>
    <row r="529" spans="1:14" s="147" customFormat="1" ht="15.75" customHeight="1">
      <c r="A529" s="3"/>
      <c r="B529" s="436"/>
      <c r="C529" s="1"/>
      <c r="D529" s="1"/>
      <c r="E529" s="1"/>
      <c r="F529" s="1"/>
      <c r="G529" s="1"/>
      <c r="H529" s="412"/>
      <c r="I529" s="412"/>
      <c r="J529" s="445"/>
      <c r="K529" s="1"/>
      <c r="L529" s="1"/>
      <c r="M529" s="2"/>
      <c r="N529" s="1"/>
    </row>
    <row r="530" spans="1:14" s="147" customFormat="1" ht="15.75" customHeight="1">
      <c r="A530" s="3"/>
      <c r="B530" s="436"/>
      <c r="C530" s="1"/>
      <c r="D530" s="1"/>
      <c r="E530" s="1"/>
      <c r="F530" s="1"/>
      <c r="G530" s="1"/>
      <c r="H530" s="412"/>
      <c r="I530" s="412"/>
      <c r="J530" s="445"/>
      <c r="K530" s="1"/>
      <c r="L530" s="1"/>
      <c r="M530" s="2"/>
      <c r="N530" s="1"/>
    </row>
    <row r="531" spans="1:14" s="147" customFormat="1" ht="15.75" customHeight="1">
      <c r="A531" s="3"/>
      <c r="B531" s="436"/>
      <c r="C531" s="1"/>
      <c r="D531" s="1"/>
      <c r="E531" s="1"/>
      <c r="F531" s="1"/>
      <c r="G531" s="1"/>
      <c r="H531" s="412"/>
      <c r="I531" s="412"/>
      <c r="J531" s="445"/>
      <c r="K531" s="1"/>
      <c r="L531" s="1"/>
      <c r="M531" s="2"/>
      <c r="N531" s="1"/>
    </row>
    <row r="532" spans="1:14" s="147" customFormat="1" ht="15.75" customHeight="1">
      <c r="A532" s="3"/>
      <c r="B532" s="436"/>
      <c r="C532" s="1"/>
      <c r="D532" s="1"/>
      <c r="E532" s="1"/>
      <c r="F532" s="1"/>
      <c r="G532" s="1"/>
      <c r="H532" s="412"/>
      <c r="I532" s="412"/>
      <c r="J532" s="445"/>
      <c r="K532" s="1"/>
      <c r="L532" s="1"/>
      <c r="M532" s="2"/>
      <c r="N532" s="1"/>
    </row>
    <row r="533" spans="1:14" s="147" customFormat="1" ht="15.75" customHeight="1">
      <c r="A533" s="3"/>
      <c r="B533" s="436"/>
      <c r="C533" s="1"/>
      <c r="D533" s="1"/>
      <c r="E533" s="1"/>
      <c r="F533" s="1"/>
      <c r="G533" s="1"/>
      <c r="H533" s="412"/>
      <c r="I533" s="412"/>
      <c r="J533" s="445"/>
      <c r="K533" s="1"/>
      <c r="L533" s="1"/>
      <c r="M533" s="2"/>
      <c r="N533" s="1"/>
    </row>
    <row r="534" spans="1:14" s="147" customFormat="1" ht="15.75" customHeight="1">
      <c r="A534" s="3"/>
      <c r="B534" s="436"/>
      <c r="C534" s="1"/>
      <c r="D534" s="1"/>
      <c r="E534" s="1"/>
      <c r="F534" s="1"/>
      <c r="G534" s="1"/>
      <c r="H534" s="412"/>
      <c r="I534" s="412"/>
      <c r="J534" s="445"/>
      <c r="K534" s="1"/>
      <c r="L534" s="1"/>
      <c r="M534" s="2"/>
      <c r="N534" s="1"/>
    </row>
    <row r="535" spans="1:14" s="147" customFormat="1" ht="15.75" customHeight="1">
      <c r="A535" s="3"/>
      <c r="B535" s="436"/>
      <c r="C535" s="1"/>
      <c r="D535" s="1"/>
      <c r="E535" s="1"/>
      <c r="F535" s="1"/>
      <c r="G535" s="1"/>
      <c r="H535" s="412"/>
      <c r="I535" s="412"/>
      <c r="J535" s="445"/>
      <c r="K535" s="1"/>
      <c r="L535" s="1"/>
      <c r="M535" s="2"/>
      <c r="N535" s="1"/>
    </row>
    <row r="536" spans="1:14" s="147" customFormat="1" ht="15.75" customHeight="1">
      <c r="A536" s="3"/>
      <c r="B536" s="436"/>
      <c r="C536" s="1"/>
      <c r="D536" s="1"/>
      <c r="E536" s="1"/>
      <c r="F536" s="1"/>
      <c r="G536" s="1"/>
      <c r="H536" s="412"/>
      <c r="I536" s="412"/>
      <c r="J536" s="445"/>
      <c r="K536" s="1"/>
      <c r="L536" s="1"/>
      <c r="M536" s="2"/>
      <c r="N536" s="1"/>
    </row>
    <row r="537" spans="1:14" s="147" customFormat="1" ht="15.75" customHeight="1">
      <c r="A537" s="3"/>
      <c r="B537" s="436"/>
      <c r="C537" s="1"/>
      <c r="D537" s="1"/>
      <c r="E537" s="1"/>
      <c r="F537" s="1"/>
      <c r="G537" s="1"/>
      <c r="H537" s="412"/>
      <c r="I537" s="412"/>
      <c r="J537" s="445"/>
      <c r="K537" s="1"/>
      <c r="L537" s="1"/>
      <c r="M537" s="2"/>
      <c r="N537" s="1"/>
    </row>
    <row r="538" spans="1:14" s="147" customFormat="1" ht="15.75" customHeight="1">
      <c r="A538" s="3"/>
      <c r="B538" s="436"/>
      <c r="C538" s="1"/>
      <c r="D538" s="1"/>
      <c r="E538" s="1"/>
      <c r="F538" s="1"/>
      <c r="G538" s="1"/>
      <c r="H538" s="412"/>
      <c r="I538" s="412"/>
      <c r="J538" s="445"/>
      <c r="K538" s="1"/>
      <c r="L538" s="1"/>
      <c r="M538" s="2"/>
      <c r="N538" s="1"/>
    </row>
    <row r="539" spans="1:14" s="147" customFormat="1" ht="15.75" customHeight="1">
      <c r="A539" s="3"/>
      <c r="B539" s="436"/>
      <c r="C539" s="1"/>
      <c r="D539" s="1"/>
      <c r="E539" s="1"/>
      <c r="F539" s="1"/>
      <c r="G539" s="1"/>
      <c r="H539" s="412"/>
      <c r="I539" s="412"/>
      <c r="J539" s="445"/>
      <c r="K539" s="1"/>
      <c r="L539" s="1"/>
      <c r="M539" s="2"/>
      <c r="N539" s="1"/>
    </row>
    <row r="540" spans="1:14" s="147" customFormat="1" ht="15.75" customHeight="1">
      <c r="A540" s="3"/>
      <c r="B540" s="436"/>
      <c r="C540" s="1"/>
      <c r="D540" s="1"/>
      <c r="E540" s="1"/>
      <c r="F540" s="1"/>
      <c r="G540" s="1"/>
      <c r="H540" s="412"/>
      <c r="I540" s="412"/>
      <c r="J540" s="445"/>
      <c r="K540" s="1"/>
      <c r="L540" s="1"/>
      <c r="M540" s="2"/>
      <c r="N540" s="1"/>
    </row>
    <row r="541" spans="1:14" s="147" customFormat="1" ht="15.75" customHeight="1">
      <c r="A541" s="3"/>
      <c r="B541" s="436"/>
      <c r="C541" s="1"/>
      <c r="D541" s="1"/>
      <c r="E541" s="1"/>
      <c r="F541" s="1"/>
      <c r="G541" s="1"/>
      <c r="H541" s="412"/>
      <c r="I541" s="412"/>
      <c r="J541" s="445"/>
      <c r="K541" s="1"/>
      <c r="L541" s="1"/>
      <c r="M541" s="2"/>
      <c r="N541" s="1"/>
    </row>
    <row r="542" spans="1:14" s="147" customFormat="1" ht="15.75" customHeight="1">
      <c r="A542" s="3"/>
      <c r="B542" s="436"/>
      <c r="C542" s="1"/>
      <c r="D542" s="1"/>
      <c r="E542" s="1"/>
      <c r="F542" s="1"/>
      <c r="G542" s="1"/>
      <c r="H542" s="412"/>
      <c r="I542" s="412"/>
      <c r="J542" s="445"/>
      <c r="K542" s="1"/>
      <c r="L542" s="1"/>
      <c r="M542" s="2"/>
      <c r="N542" s="1"/>
    </row>
    <row r="543" spans="1:14" s="147" customFormat="1" ht="15.75" customHeight="1">
      <c r="A543" s="3"/>
      <c r="B543" s="436"/>
      <c r="C543" s="1"/>
      <c r="D543" s="1"/>
      <c r="E543" s="1"/>
      <c r="F543" s="1"/>
      <c r="G543" s="1"/>
      <c r="H543" s="412"/>
      <c r="I543" s="412"/>
      <c r="J543" s="445"/>
      <c r="K543" s="1"/>
      <c r="L543" s="1"/>
      <c r="M543" s="2"/>
      <c r="N543" s="1"/>
    </row>
    <row r="544" spans="1:14" s="147" customFormat="1" ht="15.75" customHeight="1">
      <c r="A544" s="3"/>
      <c r="B544" s="436"/>
      <c r="C544" s="1"/>
      <c r="D544" s="1"/>
      <c r="E544" s="1"/>
      <c r="F544" s="1"/>
      <c r="G544" s="1"/>
      <c r="H544" s="412"/>
      <c r="I544" s="412"/>
      <c r="J544" s="445"/>
      <c r="K544" s="1"/>
      <c r="L544" s="1"/>
      <c r="M544" s="2"/>
      <c r="N544" s="1"/>
    </row>
    <row r="545" spans="1:14" s="147" customFormat="1" ht="15.75" customHeight="1">
      <c r="A545" s="3"/>
      <c r="B545" s="436"/>
      <c r="C545" s="1"/>
      <c r="D545" s="1"/>
      <c r="E545" s="1"/>
      <c r="F545" s="1"/>
      <c r="G545" s="1"/>
      <c r="H545" s="412"/>
      <c r="I545" s="412"/>
      <c r="J545" s="445"/>
      <c r="K545" s="1"/>
      <c r="L545" s="1"/>
      <c r="M545" s="2"/>
      <c r="N545" s="1"/>
    </row>
    <row r="546" spans="1:14" s="147" customFormat="1" ht="15.75" customHeight="1">
      <c r="A546" s="3"/>
      <c r="B546" s="436"/>
      <c r="C546" s="1"/>
      <c r="D546" s="1"/>
      <c r="E546" s="1"/>
      <c r="F546" s="1"/>
      <c r="G546" s="1"/>
      <c r="H546" s="412"/>
      <c r="I546" s="412"/>
      <c r="J546" s="445"/>
      <c r="K546" s="1"/>
      <c r="L546" s="1"/>
      <c r="M546" s="2"/>
      <c r="N546" s="1"/>
    </row>
    <row r="547" spans="1:14" s="147" customFormat="1" ht="15.75" customHeight="1">
      <c r="A547" s="3"/>
      <c r="B547" s="436"/>
      <c r="C547" s="1"/>
      <c r="D547" s="1"/>
      <c r="E547" s="1"/>
      <c r="F547" s="1"/>
      <c r="G547" s="1"/>
      <c r="H547" s="412"/>
      <c r="I547" s="412"/>
      <c r="J547" s="445"/>
      <c r="K547" s="1"/>
      <c r="L547" s="1"/>
      <c r="M547" s="2"/>
      <c r="N547" s="1"/>
    </row>
    <row r="548" spans="1:14" s="147" customFormat="1" ht="15.75" customHeight="1">
      <c r="A548" s="3"/>
      <c r="B548" s="436"/>
      <c r="C548" s="1"/>
      <c r="D548" s="1"/>
      <c r="E548" s="1"/>
      <c r="F548" s="1"/>
      <c r="G548" s="1"/>
      <c r="H548" s="412"/>
      <c r="I548" s="412"/>
      <c r="J548" s="445"/>
      <c r="K548" s="1"/>
      <c r="L548" s="1"/>
      <c r="M548" s="2"/>
      <c r="N548" s="1"/>
    </row>
    <row r="549" spans="1:14" s="147" customFormat="1" ht="15.75" customHeight="1">
      <c r="A549" s="3"/>
      <c r="B549" s="436"/>
      <c r="C549" s="1"/>
      <c r="D549" s="1"/>
      <c r="E549" s="1"/>
      <c r="F549" s="1"/>
      <c r="G549" s="1"/>
      <c r="H549" s="412"/>
      <c r="I549" s="412"/>
      <c r="J549" s="445"/>
      <c r="K549" s="1"/>
      <c r="L549" s="1"/>
      <c r="M549" s="2"/>
      <c r="N549" s="1"/>
    </row>
    <row r="550" spans="1:14" s="147" customFormat="1" ht="15.75" customHeight="1">
      <c r="A550" s="3"/>
      <c r="B550" s="436"/>
      <c r="C550" s="1"/>
      <c r="D550" s="1"/>
      <c r="E550" s="1"/>
      <c r="F550" s="1"/>
      <c r="G550" s="1"/>
      <c r="H550" s="412"/>
      <c r="I550" s="412"/>
      <c r="J550" s="445"/>
      <c r="K550" s="1"/>
      <c r="L550" s="1"/>
      <c r="M550" s="2"/>
      <c r="N550" s="1"/>
    </row>
    <row r="551" spans="1:14" s="147" customFormat="1" ht="15.75" customHeight="1">
      <c r="A551" s="3"/>
      <c r="B551" s="436"/>
      <c r="C551" s="1"/>
      <c r="D551" s="1"/>
      <c r="E551" s="1"/>
      <c r="F551" s="1"/>
      <c r="G551" s="1"/>
      <c r="H551" s="412"/>
      <c r="I551" s="412"/>
      <c r="J551" s="445"/>
      <c r="K551" s="1"/>
      <c r="L551" s="1"/>
      <c r="M551" s="2"/>
      <c r="N551" s="1"/>
    </row>
    <row r="552" spans="1:14" s="147" customFormat="1" ht="15.75" customHeight="1">
      <c r="A552" s="3"/>
      <c r="B552" s="436"/>
      <c r="C552" s="1"/>
      <c r="D552" s="1"/>
      <c r="E552" s="1"/>
      <c r="F552" s="1"/>
      <c r="G552" s="1"/>
      <c r="H552" s="412"/>
      <c r="I552" s="412"/>
      <c r="J552" s="445"/>
      <c r="K552" s="1"/>
      <c r="L552" s="1"/>
      <c r="M552" s="2"/>
      <c r="N552" s="1"/>
    </row>
    <row r="553" spans="1:14" s="147" customFormat="1" ht="15.75" customHeight="1">
      <c r="A553" s="3"/>
      <c r="B553" s="436"/>
      <c r="C553" s="1"/>
      <c r="D553" s="1"/>
      <c r="E553" s="1"/>
      <c r="F553" s="1"/>
      <c r="G553" s="1"/>
      <c r="H553" s="412"/>
      <c r="I553" s="412"/>
      <c r="J553" s="445"/>
      <c r="K553" s="1"/>
      <c r="L553" s="1"/>
      <c r="M553" s="2"/>
      <c r="N553" s="1"/>
    </row>
    <row r="554" spans="1:14" s="147" customFormat="1" ht="15.75" customHeight="1">
      <c r="A554" s="3"/>
      <c r="B554" s="436"/>
      <c r="C554" s="1"/>
      <c r="D554" s="1"/>
      <c r="E554" s="1"/>
      <c r="F554" s="1"/>
      <c r="G554" s="1"/>
      <c r="H554" s="412"/>
      <c r="I554" s="412"/>
      <c r="J554" s="445"/>
      <c r="K554" s="1"/>
      <c r="L554" s="1"/>
      <c r="M554" s="2"/>
      <c r="N554" s="1"/>
    </row>
    <row r="555" spans="1:14" s="147" customFormat="1" ht="15.75" customHeight="1">
      <c r="A555" s="3"/>
      <c r="B555" s="436"/>
      <c r="C555" s="1"/>
      <c r="D555" s="1"/>
      <c r="E555" s="1"/>
      <c r="F555" s="1"/>
      <c r="G555" s="1"/>
      <c r="H555" s="412"/>
      <c r="I555" s="412"/>
      <c r="J555" s="445"/>
      <c r="K555" s="1"/>
      <c r="L555" s="1"/>
      <c r="M555" s="2"/>
      <c r="N555" s="1"/>
    </row>
    <row r="556" spans="1:14" s="147" customFormat="1" ht="15.75" customHeight="1">
      <c r="A556" s="3"/>
      <c r="B556" s="436"/>
      <c r="C556" s="1"/>
      <c r="D556" s="1"/>
      <c r="E556" s="1"/>
      <c r="F556" s="1"/>
      <c r="G556" s="1"/>
      <c r="H556" s="412"/>
      <c r="I556" s="412"/>
      <c r="J556" s="445"/>
      <c r="K556" s="1"/>
      <c r="L556" s="1"/>
      <c r="M556" s="2"/>
      <c r="N556" s="1"/>
    </row>
    <row r="557" spans="1:14" s="147" customFormat="1" ht="15.75" customHeight="1">
      <c r="A557" s="3"/>
      <c r="B557" s="436"/>
      <c r="C557" s="1"/>
      <c r="D557" s="1"/>
      <c r="E557" s="1"/>
      <c r="F557" s="1"/>
      <c r="G557" s="1"/>
      <c r="H557" s="412"/>
      <c r="I557" s="412"/>
      <c r="J557" s="445"/>
      <c r="K557" s="1"/>
      <c r="L557" s="1"/>
      <c r="M557" s="2"/>
      <c r="N557" s="1"/>
    </row>
    <row r="558" spans="1:14" s="147" customFormat="1" ht="15.75" customHeight="1">
      <c r="A558" s="3"/>
      <c r="B558" s="444"/>
      <c r="C558" s="1"/>
      <c r="D558" s="1"/>
      <c r="E558" s="1"/>
      <c r="F558" s="1"/>
      <c r="G558" s="1"/>
      <c r="H558" s="412"/>
      <c r="I558" s="412"/>
      <c r="J558" s="445"/>
      <c r="K558" s="1"/>
      <c r="L558" s="1"/>
      <c r="M558" s="2"/>
      <c r="N558" s="1"/>
    </row>
    <row r="559" spans="1:14" s="147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29</v>
      </c>
      <c r="J596" s="441"/>
      <c r="K596" s="1"/>
      <c r="L596" s="1"/>
      <c r="M596" s="2"/>
      <c r="N596" s="1"/>
    </row>
  </sheetData>
  <autoFilter ref="D1:D596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02-07-2020</vt:lpstr>
      <vt:lpstr>'02-07-2020'!Zone_d_impression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2020-07-02T12:40:55Z</dcterms:created>
  <dcterms:modified xsi:type="dcterms:W3CDTF">2020-07-02T12:42:02Z</dcterms:modified>
</cp:coreProperties>
</file>