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04-06-2020 " sheetId="1" r:id="rId1"/>
  </sheets>
  <definedNames>
    <definedName name="_xlnm.Print_Area" localSheetId="0">' 04-06-2020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<sst xmlns="http://schemas.openxmlformats.org/spreadsheetml/2006/main" count="315" uniqueCount="192">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</sst>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11"/>
      <color rgb="FF1F4E79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16" fillId="0" borderId="0" xfId="0" applyFont="1"/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9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9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1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2" fillId="0" borderId="0" xfId="0" applyFont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28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6"/>
  <sheetViews>
    <sheetView tabSelected="1" showWhiteSpace="0" topLeftCell="A37" zoomScale="105" zoomScaleNormal="105" zoomScaleSheetLayoutView="100" workbookViewId="0">
      <selection activeCell="J53" sqref="J53"/>
    </sheetView>
  </sheetViews>
  <sheetFormatPr baseColWidth="10" defaultColWidth="11.42578125" defaultRowHeight="15"/>
  <cols>
    <col min="1" max="1" width="3.28515625" style="3" customWidth="1"/>
    <col min="2" max="2" width="5.7109375" style="439" customWidth="1"/>
    <col min="3" max="3" width="38.140625" style="432" customWidth="1"/>
    <col min="4" max="4" width="34" style="432" customWidth="1"/>
    <col min="5" max="5" width="11.855468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5" style="434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46" t="s">
        <v>0</v>
      </c>
      <c r="C1" s="447"/>
      <c r="D1" s="452" t="s">
        <v>1</v>
      </c>
      <c r="E1" s="455" t="s">
        <v>2</v>
      </c>
      <c r="F1" s="456"/>
      <c r="G1" s="461" t="s">
        <v>3</v>
      </c>
      <c r="H1" s="447"/>
      <c r="I1" s="452" t="s">
        <v>4</v>
      </c>
      <c r="J1" s="443" t="s">
        <v>5</v>
      </c>
    </row>
    <row r="2" spans="2:14" ht="21.75" customHeight="1">
      <c r="B2" s="448"/>
      <c r="C2" s="449"/>
      <c r="D2" s="453"/>
      <c r="E2" s="457"/>
      <c r="F2" s="458"/>
      <c r="G2" s="462"/>
      <c r="H2" s="449"/>
      <c r="I2" s="453"/>
      <c r="J2" s="444"/>
    </row>
    <row r="3" spans="2:14" ht="13.5" customHeight="1" thickBot="1">
      <c r="B3" s="450"/>
      <c r="C3" s="451"/>
      <c r="D3" s="454"/>
      <c r="E3" s="459"/>
      <c r="F3" s="460"/>
      <c r="G3" s="463"/>
      <c r="H3" s="451"/>
      <c r="I3" s="454"/>
      <c r="J3" s="445"/>
    </row>
    <row r="4" spans="2:14" ht="18" customHeight="1" thickTop="1" thickBot="1">
      <c r="B4" s="464" t="s">
        <v>6</v>
      </c>
      <c r="C4" s="465"/>
      <c r="D4" s="465"/>
      <c r="E4" s="465"/>
      <c r="F4" s="465"/>
      <c r="G4" s="465"/>
      <c r="H4" s="465"/>
      <c r="I4" s="465"/>
      <c r="J4" s="466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69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193.14500000000001</v>
      </c>
      <c r="J6" s="12">
        <v>193.184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131.94399999999999</v>
      </c>
      <c r="J7" s="21">
        <v>131.964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110.959</v>
      </c>
      <c r="J8" s="21">
        <v>110.973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117.633</v>
      </c>
      <c r="J9" s="21">
        <v>117.652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115.46299999999999</v>
      </c>
      <c r="J10" s="21">
        <v>115.48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112.358</v>
      </c>
      <c r="J11" s="37">
        <v>112.381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111.622</v>
      </c>
      <c r="J12" s="21">
        <v>111.637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45.706000000000003</v>
      </c>
      <c r="J13" s="45">
        <v>45.710999999999999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32.134999999999998</v>
      </c>
      <c r="J14" s="45">
        <v>32.143000000000001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108.68</v>
      </c>
      <c r="J15" s="45">
        <v>108.696</v>
      </c>
      <c r="K15" s="13"/>
      <c r="L15" s="14"/>
      <c r="M15" s="13"/>
      <c r="N15" s="54"/>
    </row>
    <row r="16" spans="2:14" ht="17.25" customHeight="1" thickTop="1" thickBot="1">
      <c r="B16" s="467" t="s">
        <v>28</v>
      </c>
      <c r="C16" s="468"/>
      <c r="D16" s="468"/>
      <c r="E16" s="468"/>
      <c r="F16" s="470"/>
      <c r="G16" s="468"/>
      <c r="H16" s="468"/>
      <c r="I16" s="468"/>
      <c r="J16" s="471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17.059000000000001</v>
      </c>
      <c r="J17" s="62">
        <v>17.059999999999999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123.407</v>
      </c>
      <c r="J18" s="45">
        <v>123.419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1.167</v>
      </c>
      <c r="J19" s="45">
        <v>1.167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114.834</v>
      </c>
      <c r="J20" s="78">
        <v>114.846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11.265000000000001</v>
      </c>
      <c r="J21" s="85">
        <v>11.266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161.452</v>
      </c>
      <c r="J22" s="45">
        <v>161.47999999999999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11.289</v>
      </c>
      <c r="J23" s="100">
        <v>11.29</v>
      </c>
      <c r="K23" s="13"/>
      <c r="L23" s="13"/>
      <c r="M23" s="14"/>
      <c r="N23" s="13"/>
    </row>
    <row r="24" spans="2:14" ht="18" customHeight="1" thickTop="1" thickBot="1">
      <c r="B24" s="467" t="s">
        <v>43</v>
      </c>
      <c r="C24" s="468"/>
      <c r="D24" s="468"/>
      <c r="E24" s="468"/>
      <c r="F24" s="468"/>
      <c r="G24" s="468"/>
      <c r="H24" s="468"/>
      <c r="I24" s="468"/>
      <c r="J24" s="469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1.7849999999999999</v>
      </c>
      <c r="J25" s="106">
        <v>1.7869999999999999</v>
      </c>
      <c r="K25" s="72" t="s">
        <v>46</v>
      </c>
      <c r="L25" s="13"/>
      <c r="M25" s="14">
        <f>+(J25-I25)/I25</f>
        <v>1.1204481792717097E-3</v>
      </c>
      <c r="N25" s="13"/>
    </row>
    <row r="26" spans="2:14" ht="18" customHeight="1" thickTop="1" thickBot="1">
      <c r="B26" s="467" t="s">
        <v>47</v>
      </c>
      <c r="C26" s="468"/>
      <c r="D26" s="468"/>
      <c r="E26" s="468"/>
      <c r="F26" s="468"/>
      <c r="G26" s="468"/>
      <c r="H26" s="468"/>
      <c r="I26" s="468"/>
      <c r="J26" s="469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61.91</v>
      </c>
      <c r="J27" s="85">
        <v>61.914999999999999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128.352</v>
      </c>
      <c r="J28" s="45">
        <v>128.523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103.86799999999999</v>
      </c>
      <c r="J29" s="123">
        <v>104.196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102.331</v>
      </c>
      <c r="J30" s="129">
        <v>102.35</v>
      </c>
      <c r="K30" s="13"/>
      <c r="L30" s="13"/>
      <c r="M30" s="130"/>
      <c r="N30" s="13"/>
    </row>
    <row r="31" spans="2:14" ht="14.25" customHeight="1" thickTop="1" thickBot="1">
      <c r="B31" s="467" t="s">
        <v>53</v>
      </c>
      <c r="C31" s="470"/>
      <c r="D31" s="470"/>
      <c r="E31" s="470"/>
      <c r="F31" s="470"/>
      <c r="G31" s="468"/>
      <c r="H31" s="468"/>
      <c r="I31" s="468"/>
      <c r="J31" s="471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128.298</v>
      </c>
      <c r="J32" s="62">
        <v>128.505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493.67899999999997</v>
      </c>
      <c r="J33" s="45">
        <v>494.19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117.001</v>
      </c>
      <c r="J34" s="45">
        <v>117.407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120.26900000000001</v>
      </c>
      <c r="J35" s="21">
        <v>120.265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124.98699999999999</v>
      </c>
      <c r="J36" s="21">
        <v>124.99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107.008</v>
      </c>
      <c r="J37" s="21">
        <v>106.98699999999999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98.620999999999995</v>
      </c>
      <c r="J38" s="21">
        <v>98.876000000000005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170.58500000000001</v>
      </c>
      <c r="J39" s="21">
        <v>171.21199999999999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89.397000000000006</v>
      </c>
      <c r="J40" s="21">
        <v>90.24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117.753</v>
      </c>
      <c r="J41" s="45">
        <v>117.983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153.93700000000001</v>
      </c>
      <c r="J42" s="21">
        <v>154.09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137.71700000000001</v>
      </c>
      <c r="J43" s="21">
        <v>137.86099999999999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91.224999999999994</v>
      </c>
      <c r="J44" s="21">
        <v>91.802000000000007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20.405000000000001</v>
      </c>
      <c r="J45" s="177">
        <v>20.512</v>
      </c>
      <c r="K45" s="13"/>
      <c r="L45" s="13"/>
      <c r="M45" s="14"/>
      <c r="N45" s="13"/>
    </row>
    <row r="46" spans="2:14" ht="16.5" customHeight="1" thickTop="1" thickBot="1">
      <c r="B46" s="467" t="s">
        <v>73</v>
      </c>
      <c r="C46" s="468"/>
      <c r="D46" s="468"/>
      <c r="E46" s="468"/>
      <c r="F46" s="468"/>
      <c r="G46" s="468"/>
      <c r="H46" s="468"/>
      <c r="I46" s="468"/>
      <c r="J46" s="474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2081.4940000000001</v>
      </c>
      <c r="J47" s="184">
        <v>2083.54</v>
      </c>
      <c r="K47" s="185" t="s">
        <v>75</v>
      </c>
      <c r="M47" s="186">
        <f t="shared" ref="M47" si="3">+(J47-I47)/I47</f>
        <v>9.829478249756289E-4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119.84699999999999</v>
      </c>
      <c r="J48" s="21">
        <v>120.116</v>
      </c>
      <c r="K48" s="188" t="s">
        <v>77</v>
      </c>
      <c r="M48" s="186" t="e">
        <f>+(#REF!-#REF!)/#REF!</f>
        <v>#REF!</v>
      </c>
    </row>
    <row r="49" spans="1:14" s="1" customFormat="1" ht="17.25" customHeight="1" thickTop="1" thickBot="1">
      <c r="A49" s="3"/>
      <c r="B49" s="134">
        <f t="shared" ref="B49:B62" si="4">B48+1</f>
        <v>39</v>
      </c>
      <c r="C49" s="155" t="s">
        <v>78</v>
      </c>
      <c r="D49" s="156" t="s">
        <v>58</v>
      </c>
      <c r="E49" s="181">
        <v>39937</v>
      </c>
      <c r="F49" s="182"/>
      <c r="G49" s="183"/>
      <c r="H49" s="21">
        <v>201.273</v>
      </c>
      <c r="I49" s="21">
        <v>178.185</v>
      </c>
      <c r="J49" s="21">
        <v>180.44499999999999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10</v>
      </c>
      <c r="E50" s="181">
        <v>39888</v>
      </c>
      <c r="F50" s="182"/>
      <c r="G50" s="183"/>
      <c r="H50" s="21">
        <v>17.721</v>
      </c>
      <c r="I50" s="21">
        <v>15.805</v>
      </c>
      <c r="J50" s="21">
        <v>16.059999999999999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89" t="s">
        <v>80</v>
      </c>
      <c r="D51" s="156" t="s">
        <v>45</v>
      </c>
      <c r="E51" s="181">
        <v>38740</v>
      </c>
      <c r="F51" s="182"/>
      <c r="G51" s="183"/>
      <c r="H51" s="85">
        <v>2.7839999999999998</v>
      </c>
      <c r="I51" s="85">
        <v>2.657</v>
      </c>
      <c r="J51" s="85">
        <v>2.6970000000000001</v>
      </c>
      <c r="K51" s="188"/>
      <c r="M51" s="186">
        <f t="shared" ref="M51:M52" si="5">+(J51-I51)/I51</f>
        <v>1.5054572826496061E-2</v>
      </c>
    </row>
    <row r="52" spans="1:14" s="1" customFormat="1" ht="17.25" customHeight="1" thickTop="1" thickBot="1">
      <c r="A52" s="3" t="s">
        <v>81</v>
      </c>
      <c r="B52" s="134">
        <f t="shared" si="4"/>
        <v>42</v>
      </c>
      <c r="C52" s="189" t="s">
        <v>82</v>
      </c>
      <c r="D52" s="156" t="s">
        <v>45</v>
      </c>
      <c r="E52" s="181">
        <v>38740</v>
      </c>
      <c r="F52" s="182"/>
      <c r="G52" s="183"/>
      <c r="H52" s="21">
        <v>2.4660000000000002</v>
      </c>
      <c r="I52" s="21">
        <v>2.3959999999999999</v>
      </c>
      <c r="J52" s="21">
        <v>2.4239999999999999</v>
      </c>
      <c r="K52" s="190" t="s">
        <v>46</v>
      </c>
      <c r="M52" s="186">
        <f t="shared" si="5"/>
        <v>1.1686143572621046E-2</v>
      </c>
    </row>
    <row r="53" spans="1:14" s="1" customFormat="1" ht="17.25" customHeight="1" thickTop="1" thickBot="1">
      <c r="A53" s="3"/>
      <c r="B53" s="134">
        <f t="shared" si="4"/>
        <v>43</v>
      </c>
      <c r="C53" s="191" t="s">
        <v>83</v>
      </c>
      <c r="D53" s="192" t="s">
        <v>39</v>
      </c>
      <c r="E53" s="193">
        <v>41984</v>
      </c>
      <c r="F53" s="194"/>
      <c r="G53" s="195"/>
      <c r="H53" s="196">
        <v>75.837000000000003</v>
      </c>
      <c r="I53" s="196">
        <v>65.265000000000001</v>
      </c>
      <c r="J53" s="196">
        <v>65.965999999999994</v>
      </c>
      <c r="K53" s="188" t="s">
        <v>77</v>
      </c>
      <c r="M53" s="186">
        <f>+(J53-I53)/I53</f>
        <v>1.0740825863786002E-2</v>
      </c>
    </row>
    <row r="54" spans="1:14" s="1" customFormat="1" ht="17.25" customHeight="1" thickTop="1" thickBot="1">
      <c r="A54" s="3"/>
      <c r="B54" s="134">
        <f t="shared" si="4"/>
        <v>44</v>
      </c>
      <c r="C54" s="197" t="s">
        <v>84</v>
      </c>
      <c r="D54" s="198" t="s">
        <v>45</v>
      </c>
      <c r="E54" s="181">
        <v>40071</v>
      </c>
      <c r="F54" s="182"/>
      <c r="G54" s="199"/>
      <c r="H54" s="21">
        <v>1.1639999999999999</v>
      </c>
      <c r="I54" s="200">
        <v>1.0609999999999999</v>
      </c>
      <c r="J54" s="200">
        <v>1.0960000000000001</v>
      </c>
      <c r="K54" s="201" t="s">
        <v>85</v>
      </c>
      <c r="M54" s="186" t="e">
        <f>+(#REF!-I54)/I54</f>
        <v>#REF!</v>
      </c>
    </row>
    <row r="55" spans="1:14" s="1" customFormat="1" ht="17.25" customHeight="1" thickTop="1">
      <c r="A55" s="3"/>
      <c r="B55" s="134">
        <f t="shared" si="4"/>
        <v>45</v>
      </c>
      <c r="C55" s="197" t="s">
        <v>86</v>
      </c>
      <c r="D55" s="202" t="s">
        <v>24</v>
      </c>
      <c r="E55" s="203">
        <v>42087</v>
      </c>
      <c r="F55" s="182"/>
      <c r="G55" s="199"/>
      <c r="H55" s="204">
        <v>1.226</v>
      </c>
      <c r="I55" s="200">
        <v>1.2509999999999999</v>
      </c>
      <c r="J55" s="200">
        <v>1.252</v>
      </c>
      <c r="K55" s="201"/>
      <c r="M55" s="205">
        <f t="shared" ref="M55:M62" si="6">+(J55-I55)/I55</f>
        <v>7.9936051159081695E-4</v>
      </c>
    </row>
    <row r="56" spans="1:14" s="1" customFormat="1" ht="16.5" customHeight="1">
      <c r="A56" s="3"/>
      <c r="B56" s="134">
        <f t="shared" si="4"/>
        <v>46</v>
      </c>
      <c r="C56" s="206" t="s">
        <v>87</v>
      </c>
      <c r="D56" s="202" t="s">
        <v>24</v>
      </c>
      <c r="E56" s="203">
        <v>42087</v>
      </c>
      <c r="F56" s="182"/>
      <c r="G56" s="199"/>
      <c r="H56" s="45">
        <v>1.1659999999999999</v>
      </c>
      <c r="I56" s="204">
        <v>1.131</v>
      </c>
      <c r="J56" s="204">
        <v>1.1459999999999999</v>
      </c>
      <c r="K56" s="201"/>
      <c r="M56" s="205">
        <f t="shared" si="6"/>
        <v>1.3262599469495935E-2</v>
      </c>
    </row>
    <row r="57" spans="1:14" s="1" customFormat="1" ht="16.5" customHeight="1">
      <c r="A57" s="3"/>
      <c r="B57" s="134">
        <f t="shared" si="4"/>
        <v>47</v>
      </c>
      <c r="C57" s="197" t="s">
        <v>88</v>
      </c>
      <c r="D57" s="202" t="s">
        <v>24</v>
      </c>
      <c r="E57" s="203">
        <v>42087</v>
      </c>
      <c r="F57" s="182"/>
      <c r="G57" s="207"/>
      <c r="H57" s="208">
        <v>1.137</v>
      </c>
      <c r="I57" s="45">
        <v>1.075</v>
      </c>
      <c r="J57" s="45">
        <v>1.0980000000000001</v>
      </c>
      <c r="K57" s="201"/>
      <c r="M57" s="205">
        <f t="shared" si="6"/>
        <v>2.1395348837209425E-2</v>
      </c>
    </row>
    <row r="58" spans="1:14" s="1" customFormat="1" ht="16.5" customHeight="1">
      <c r="A58" s="3"/>
      <c r="B58" s="209">
        <f t="shared" si="4"/>
        <v>48</v>
      </c>
      <c r="C58" s="210" t="s">
        <v>89</v>
      </c>
      <c r="D58" s="211" t="s">
        <v>20</v>
      </c>
      <c r="E58" s="212">
        <v>42317</v>
      </c>
      <c r="F58" s="182"/>
      <c r="G58" s="213"/>
      <c r="H58" s="214">
        <v>118.999</v>
      </c>
      <c r="I58" s="214">
        <v>105.357</v>
      </c>
      <c r="J58" s="214">
        <v>106.49299999999999</v>
      </c>
      <c r="K58" s="201"/>
      <c r="M58" s="205">
        <f t="shared" si="6"/>
        <v>1.0782387501542335E-2</v>
      </c>
    </row>
    <row r="59" spans="1:14" s="1" customFormat="1" ht="16.5" customHeight="1">
      <c r="A59" s="3"/>
      <c r="B59" s="215">
        <f t="shared" si="4"/>
        <v>49</v>
      </c>
      <c r="C59" s="216" t="s">
        <v>90</v>
      </c>
      <c r="D59" s="217" t="s">
        <v>35</v>
      </c>
      <c r="E59" s="218">
        <v>39503</v>
      </c>
      <c r="F59" s="219"/>
      <c r="G59" s="220"/>
      <c r="H59" s="45">
        <v>131.708</v>
      </c>
      <c r="I59" s="221">
        <v>128.071</v>
      </c>
      <c r="J59" s="221">
        <v>129.315</v>
      </c>
      <c r="K59" s="201"/>
      <c r="M59" s="205">
        <f t="shared" si="6"/>
        <v>9.7133621194493668E-3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92</v>
      </c>
      <c r="E60" s="222">
        <v>42842</v>
      </c>
      <c r="F60" s="223"/>
      <c r="G60" s="224"/>
      <c r="H60" s="21">
        <v>1133.3009999999999</v>
      </c>
      <c r="I60" s="21">
        <v>1065.5409999999999</v>
      </c>
      <c r="J60" s="21">
        <v>1071.241</v>
      </c>
      <c r="K60" s="201"/>
      <c r="M60" s="205" t="e">
        <f>+(I60-#REF!)/#REF!</f>
        <v>#REF!</v>
      </c>
    </row>
    <row r="61" spans="1:14" s="1" customFormat="1" ht="16.5" customHeight="1">
      <c r="A61" s="3"/>
      <c r="B61" s="215">
        <f t="shared" si="4"/>
        <v>51</v>
      </c>
      <c r="C61" s="216" t="s">
        <v>93</v>
      </c>
      <c r="D61" s="217" t="s">
        <v>20</v>
      </c>
      <c r="E61" s="222">
        <v>42874</v>
      </c>
      <c r="F61" s="223"/>
      <c r="G61" s="224"/>
      <c r="H61" s="45">
        <v>11.951000000000001</v>
      </c>
      <c r="I61" s="221">
        <v>10.731999999999999</v>
      </c>
      <c r="J61" s="221">
        <v>10.895</v>
      </c>
      <c r="K61" s="201"/>
      <c r="M61" s="205">
        <f t="shared" si="6"/>
        <v>1.5188222139396223E-2</v>
      </c>
    </row>
    <row r="62" spans="1:14" s="1" customFormat="1" ht="16.5" customHeight="1" thickBot="1">
      <c r="A62" s="3"/>
      <c r="B62" s="215">
        <f t="shared" si="4"/>
        <v>52</v>
      </c>
      <c r="C62" s="225" t="s">
        <v>94</v>
      </c>
      <c r="D62" s="226" t="s">
        <v>12</v>
      </c>
      <c r="E62" s="227">
        <v>43045</v>
      </c>
      <c r="F62" s="228"/>
      <c r="G62" s="229"/>
      <c r="H62" s="230">
        <v>10.127000000000001</v>
      </c>
      <c r="I62" s="231">
        <v>9.2040000000000006</v>
      </c>
      <c r="J62" s="231">
        <v>9.2620000000000005</v>
      </c>
      <c r="K62" s="232"/>
      <c r="L62" s="233"/>
      <c r="M62" s="234">
        <f t="shared" si="6"/>
        <v>6.3016079965232319E-3</v>
      </c>
      <c r="N62" s="233"/>
    </row>
    <row r="63" spans="1:14" s="1" customFormat="1" ht="16.5" customHeight="1" thickTop="1" thickBot="1">
      <c r="A63" s="3"/>
      <c r="B63" s="467" t="s">
        <v>95</v>
      </c>
      <c r="C63" s="468"/>
      <c r="D63" s="468"/>
      <c r="E63" s="468"/>
      <c r="F63" s="468"/>
      <c r="G63" s="468"/>
      <c r="H63" s="468"/>
      <c r="I63" s="468"/>
      <c r="J63" s="473"/>
      <c r="K63" s="201"/>
      <c r="M63" s="205"/>
    </row>
    <row r="64" spans="1:14" s="1" customFormat="1" ht="16.5" customHeight="1" thickTop="1" thickBot="1">
      <c r="A64" s="3"/>
      <c r="B64" s="235">
        <v>53</v>
      </c>
      <c r="C64" s="236" t="s">
        <v>96</v>
      </c>
      <c r="D64" s="237" t="s">
        <v>14</v>
      </c>
      <c r="E64" s="238">
        <v>36626</v>
      </c>
      <c r="F64" s="239"/>
      <c r="G64" s="240"/>
      <c r="H64" s="241">
        <v>93.956000000000003</v>
      </c>
      <c r="I64" s="242">
        <v>82.441999999999993</v>
      </c>
      <c r="J64" s="242">
        <v>82.802999999999997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75" t="s">
        <v>97</v>
      </c>
      <c r="C65" s="476"/>
      <c r="D65" s="476"/>
      <c r="E65" s="476"/>
      <c r="F65" s="476"/>
      <c r="G65" s="476"/>
      <c r="H65" s="476"/>
      <c r="I65" s="476"/>
      <c r="J65" s="477"/>
      <c r="M65" s="2"/>
    </row>
    <row r="66" spans="1:14" s="1" customFormat="1" ht="14.25" customHeight="1" thickTop="1" thickBot="1">
      <c r="A66" s="3"/>
      <c r="B66" s="478" t="s">
        <v>0</v>
      </c>
      <c r="C66" s="479"/>
      <c r="D66" s="482" t="s">
        <v>1</v>
      </c>
      <c r="E66" s="483" t="s">
        <v>2</v>
      </c>
      <c r="F66" s="486" t="s">
        <v>98</v>
      </c>
      <c r="G66" s="487"/>
      <c r="H66" s="488" t="s">
        <v>3</v>
      </c>
      <c r="I66" s="491" t="s">
        <v>4</v>
      </c>
      <c r="J66" s="494" t="s">
        <v>5</v>
      </c>
    </row>
    <row r="67" spans="1:14" s="1" customFormat="1" ht="13.5" customHeight="1">
      <c r="A67" s="3"/>
      <c r="B67" s="448"/>
      <c r="C67" s="449"/>
      <c r="D67" s="453"/>
      <c r="E67" s="484"/>
      <c r="F67" s="497" t="s">
        <v>99</v>
      </c>
      <c r="G67" s="497" t="s">
        <v>100</v>
      </c>
      <c r="H67" s="489"/>
      <c r="I67" s="492"/>
      <c r="J67" s="495"/>
    </row>
    <row r="68" spans="1:14" s="1" customFormat="1" ht="16.5" customHeight="1" thickBot="1">
      <c r="A68" s="3"/>
      <c r="B68" s="480"/>
      <c r="C68" s="481"/>
      <c r="D68" s="454"/>
      <c r="E68" s="485"/>
      <c r="F68" s="498"/>
      <c r="G68" s="498"/>
      <c r="H68" s="490"/>
      <c r="I68" s="493"/>
      <c r="J68" s="496"/>
    </row>
    <row r="69" spans="1:14" s="1" customFormat="1" ht="12" customHeight="1" thickTop="1" thickBot="1">
      <c r="A69" s="3"/>
      <c r="B69" s="499" t="s">
        <v>101</v>
      </c>
      <c r="C69" s="500"/>
      <c r="D69" s="500"/>
      <c r="E69" s="500"/>
      <c r="F69" s="500"/>
      <c r="G69" s="500"/>
      <c r="H69" s="500"/>
      <c r="I69" s="500"/>
      <c r="J69" s="501"/>
    </row>
    <row r="70" spans="1:14" s="1" customFormat="1" ht="17.25" customHeight="1" thickTop="1" thickBot="1">
      <c r="A70" s="3"/>
      <c r="B70" s="244">
        <v>54</v>
      </c>
      <c r="C70" s="245" t="s">
        <v>102</v>
      </c>
      <c r="D70" s="246" t="s">
        <v>31</v>
      </c>
      <c r="E70" s="247">
        <v>36831</v>
      </c>
      <c r="F70" s="248">
        <v>43942</v>
      </c>
      <c r="G70" s="249">
        <v>5.2709999999999999</v>
      </c>
      <c r="H70" s="250">
        <v>109.69499999999999</v>
      </c>
      <c r="I70" s="250">
        <v>106.64100000000001</v>
      </c>
      <c r="J70" s="250">
        <v>106.654</v>
      </c>
      <c r="K70" s="13"/>
      <c r="L70" s="14"/>
      <c r="M70" s="13"/>
      <c r="N70" s="251"/>
    </row>
    <row r="71" spans="1:14" s="1" customFormat="1" ht="16.5" customHeight="1" thickTop="1" thickBot="1">
      <c r="A71" s="3"/>
      <c r="B71" s="252">
        <f>B70+1</f>
        <v>55</v>
      </c>
      <c r="C71" s="253" t="s">
        <v>103</v>
      </c>
      <c r="D71" s="254" t="s">
        <v>24</v>
      </c>
      <c r="E71" s="247">
        <v>101.60599999999999</v>
      </c>
      <c r="F71" s="247">
        <v>43980</v>
      </c>
      <c r="G71" s="255">
        <v>5.8380000000000001</v>
      </c>
      <c r="H71" s="242">
        <v>102.952</v>
      </c>
      <c r="I71" s="242">
        <v>98.652000000000001</v>
      </c>
      <c r="J71" s="242">
        <v>98.662000000000006</v>
      </c>
      <c r="K71" s="13"/>
      <c r="L71" s="14"/>
      <c r="M71" s="13"/>
      <c r="N71" s="256"/>
    </row>
    <row r="72" spans="1:14" s="1" customFormat="1" ht="16.5" customHeight="1" thickTop="1" thickBot="1">
      <c r="A72" s="3"/>
      <c r="B72" s="252">
        <f t="shared" ref="B72:B90" si="7">B71+1</f>
        <v>56</v>
      </c>
      <c r="C72" s="257" t="s">
        <v>104</v>
      </c>
      <c r="D72" s="254" t="s">
        <v>24</v>
      </c>
      <c r="E72" s="247">
        <v>38847</v>
      </c>
      <c r="F72" s="247">
        <v>43980</v>
      </c>
      <c r="G72" s="255">
        <v>3.9489999999999998</v>
      </c>
      <c r="H72" s="242">
        <v>106.235</v>
      </c>
      <c r="I72" s="242">
        <v>104.71599999999999</v>
      </c>
      <c r="J72" s="242">
        <v>104.73099999999999</v>
      </c>
      <c r="K72" s="13"/>
      <c r="L72" s="14"/>
      <c r="M72" s="13"/>
      <c r="N72" s="256"/>
    </row>
    <row r="73" spans="1:14" s="1" customFormat="1" ht="16.5" customHeight="1" thickTop="1" thickBot="1">
      <c r="A73" s="3"/>
      <c r="B73" s="252">
        <f t="shared" si="7"/>
        <v>57</v>
      </c>
      <c r="C73" s="258" t="s">
        <v>105</v>
      </c>
      <c r="D73" s="254" t="s">
        <v>106</v>
      </c>
      <c r="E73" s="247">
        <v>36831</v>
      </c>
      <c r="F73" s="247">
        <v>43969</v>
      </c>
      <c r="G73" s="255">
        <v>5.4980000000000002</v>
      </c>
      <c r="H73" s="242">
        <v>104.788</v>
      </c>
      <c r="I73" s="242">
        <v>101.849</v>
      </c>
      <c r="J73" s="242">
        <v>101.864</v>
      </c>
      <c r="K73" s="13"/>
      <c r="L73" s="14"/>
      <c r="M73" s="13"/>
      <c r="N73" s="259"/>
    </row>
    <row r="74" spans="1:14" s="1" customFormat="1" ht="16.5" customHeight="1" thickTop="1" thickBot="1">
      <c r="A74" s="3"/>
      <c r="B74" s="252">
        <f t="shared" si="7"/>
        <v>58</v>
      </c>
      <c r="C74" s="257" t="s">
        <v>107</v>
      </c>
      <c r="D74" s="254" t="s">
        <v>108</v>
      </c>
      <c r="E74" s="247">
        <v>39209</v>
      </c>
      <c r="F74" s="247">
        <v>43980</v>
      </c>
      <c r="G74" s="255">
        <v>6.5570000000000004</v>
      </c>
      <c r="H74" s="242">
        <v>106.654</v>
      </c>
      <c r="I74" s="242">
        <v>103.16800000000001</v>
      </c>
      <c r="J74" s="242">
        <v>103.187</v>
      </c>
      <c r="K74" s="13"/>
      <c r="L74" s="14"/>
      <c r="M74" s="13"/>
      <c r="N74" s="54"/>
    </row>
    <row r="75" spans="1:14" s="1" customFormat="1" ht="17.25" customHeight="1" thickTop="1" thickBot="1">
      <c r="A75" s="3"/>
      <c r="B75" s="252">
        <f t="shared" si="7"/>
        <v>59</v>
      </c>
      <c r="C75" s="257" t="s">
        <v>109</v>
      </c>
      <c r="D75" s="260" t="s">
        <v>55</v>
      </c>
      <c r="E75" s="247">
        <v>37865</v>
      </c>
      <c r="F75" s="247">
        <v>43980</v>
      </c>
      <c r="G75" s="255">
        <v>4.9260000000000002</v>
      </c>
      <c r="H75" s="242">
        <v>108.65</v>
      </c>
      <c r="I75" s="242">
        <v>106.38</v>
      </c>
      <c r="J75" s="242">
        <v>106.395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52">
        <f t="shared" si="7"/>
        <v>60</v>
      </c>
      <c r="C76" s="253" t="s">
        <v>110</v>
      </c>
      <c r="D76" s="254" t="s">
        <v>41</v>
      </c>
      <c r="E76" s="247">
        <v>35436</v>
      </c>
      <c r="F76" s="247">
        <v>43980</v>
      </c>
      <c r="G76" s="255">
        <v>5.5039999999999996</v>
      </c>
      <c r="H76" s="242">
        <v>106.238</v>
      </c>
      <c r="I76" s="242">
        <v>103.215</v>
      </c>
      <c r="J76" s="242">
        <v>103.23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12</v>
      </c>
      <c r="E77" s="247">
        <v>35464</v>
      </c>
      <c r="F77" s="247">
        <v>43945</v>
      </c>
      <c r="G77" s="255">
        <v>5.0330000000000004</v>
      </c>
      <c r="H77" s="242">
        <v>103.34099999999999</v>
      </c>
      <c r="I77" s="242">
        <v>100.626</v>
      </c>
      <c r="J77" s="242">
        <v>100.64</v>
      </c>
      <c r="K77" s="13"/>
      <c r="L77" s="14"/>
      <c r="M77" s="13"/>
      <c r="N77" s="251"/>
    </row>
    <row r="78" spans="1:14" s="1" customFormat="1" ht="15" customHeight="1" thickTop="1" thickBot="1">
      <c r="A78" s="3"/>
      <c r="B78" s="252">
        <f t="shared" si="7"/>
        <v>62</v>
      </c>
      <c r="C78" s="253" t="s">
        <v>112</v>
      </c>
      <c r="D78" s="254" t="s">
        <v>35</v>
      </c>
      <c r="E78" s="247">
        <v>37207</v>
      </c>
      <c r="F78" s="247">
        <v>43980</v>
      </c>
      <c r="G78" s="255">
        <v>3.1190000000000002</v>
      </c>
      <c r="H78" s="242">
        <v>103.51</v>
      </c>
      <c r="I78" s="242">
        <v>101.75700000000001</v>
      </c>
      <c r="J78" s="242">
        <v>101.764</v>
      </c>
      <c r="K78" s="13"/>
      <c r="L78" s="14"/>
      <c r="M78" s="13"/>
      <c r="N78" s="251"/>
    </row>
    <row r="79" spans="1:14" s="1" customFormat="1" ht="16.5" customHeight="1" thickTop="1" thickBot="1">
      <c r="A79" s="3"/>
      <c r="B79" s="252">
        <f t="shared" si="7"/>
        <v>63</v>
      </c>
      <c r="C79" s="253" t="s">
        <v>113</v>
      </c>
      <c r="D79" s="254" t="s">
        <v>114</v>
      </c>
      <c r="E79" s="247">
        <v>37242</v>
      </c>
      <c r="F79" s="247">
        <v>43927</v>
      </c>
      <c r="G79" s="255">
        <v>6.19</v>
      </c>
      <c r="H79" s="242">
        <v>107.33799999999999</v>
      </c>
      <c r="I79" s="242">
        <v>104.029</v>
      </c>
      <c r="J79" s="242">
        <v>104.045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52">
        <f t="shared" si="7"/>
        <v>64</v>
      </c>
      <c r="C80" s="257" t="s">
        <v>115</v>
      </c>
      <c r="D80" s="254" t="s">
        <v>116</v>
      </c>
      <c r="E80" s="247">
        <v>36075</v>
      </c>
      <c r="F80" s="247">
        <v>43980</v>
      </c>
      <c r="G80" s="255">
        <v>6.6070000000000002</v>
      </c>
      <c r="H80" s="242">
        <v>109.277</v>
      </c>
      <c r="I80" s="242">
        <v>105.74</v>
      </c>
      <c r="J80" s="242">
        <v>105.758</v>
      </c>
      <c r="K80" s="13"/>
      <c r="L80" s="14"/>
      <c r="M80" s="13"/>
      <c r="N80" s="40"/>
    </row>
    <row r="81" spans="1:15" s="1" customFormat="1" ht="16.5" customHeight="1" thickTop="1" thickBot="1">
      <c r="A81" s="3"/>
      <c r="B81" s="252">
        <f t="shared" si="7"/>
        <v>65</v>
      </c>
      <c r="C81" s="257" t="s">
        <v>117</v>
      </c>
      <c r="D81" s="254" t="s">
        <v>20</v>
      </c>
      <c r="E81" s="247">
        <v>37396</v>
      </c>
      <c r="F81" s="247">
        <v>43980</v>
      </c>
      <c r="G81" s="255">
        <v>4.3250000000000002</v>
      </c>
      <c r="H81" s="242">
        <v>105.949</v>
      </c>
      <c r="I81" s="242">
        <v>103.381</v>
      </c>
      <c r="J81" s="242">
        <v>103.392</v>
      </c>
      <c r="K81" s="5"/>
      <c r="L81" s="261"/>
      <c r="M81" s="5"/>
      <c r="N81" s="262"/>
    </row>
    <row r="82" spans="1:15" ht="16.5" customHeight="1" thickTop="1" thickBot="1">
      <c r="B82" s="252">
        <f t="shared" si="7"/>
        <v>66</v>
      </c>
      <c r="C82" s="257" t="s">
        <v>118</v>
      </c>
      <c r="D82" s="254" t="s">
        <v>58</v>
      </c>
      <c r="E82" s="263">
        <v>40211</v>
      </c>
      <c r="F82" s="264">
        <v>43981</v>
      </c>
      <c r="G82" s="265">
        <v>3.8940000000000001</v>
      </c>
      <c r="H82" s="242">
        <v>104.849</v>
      </c>
      <c r="I82" s="242">
        <v>102.685</v>
      </c>
      <c r="J82" s="242">
        <v>102.694</v>
      </c>
      <c r="K82" s="13"/>
      <c r="L82" s="14"/>
      <c r="M82" s="13"/>
      <c r="N82" s="54"/>
    </row>
    <row r="83" spans="1:15" ht="16.5" customHeight="1" thickTop="1" thickBot="1">
      <c r="B83" s="252">
        <f t="shared" si="7"/>
        <v>67</v>
      </c>
      <c r="C83" s="253" t="s">
        <v>119</v>
      </c>
      <c r="D83" s="266" t="s">
        <v>120</v>
      </c>
      <c r="E83" s="247">
        <v>33910</v>
      </c>
      <c r="F83" s="247">
        <v>43553</v>
      </c>
      <c r="G83" s="255">
        <v>4.5739999999999998</v>
      </c>
      <c r="H83" s="242">
        <v>104.91</v>
      </c>
      <c r="I83" s="242">
        <v>107.319</v>
      </c>
      <c r="J83" s="242">
        <v>107.334</v>
      </c>
      <c r="K83" s="13"/>
      <c r="L83" s="14"/>
      <c r="M83" s="13"/>
      <c r="N83" s="160"/>
      <c r="O83" s="267"/>
    </row>
    <row r="84" spans="1:15" ht="14.25" customHeight="1" thickTop="1" thickBot="1">
      <c r="B84" s="252">
        <f t="shared" si="7"/>
        <v>68</v>
      </c>
      <c r="C84" s="257" t="s">
        <v>121</v>
      </c>
      <c r="D84" s="268" t="s">
        <v>122</v>
      </c>
      <c r="E84" s="247">
        <v>36815</v>
      </c>
      <c r="F84" s="247">
        <v>43980</v>
      </c>
      <c r="G84" s="255">
        <v>4.6020000000000003</v>
      </c>
      <c r="H84" s="242">
        <v>105.102</v>
      </c>
      <c r="I84" s="242">
        <v>102.381</v>
      </c>
      <c r="J84" s="242">
        <v>102.393</v>
      </c>
      <c r="K84" s="13"/>
      <c r="L84" s="14"/>
      <c r="M84" s="13"/>
      <c r="N84" s="40"/>
      <c r="O84"/>
    </row>
    <row r="85" spans="1:15" s="69" customFormat="1" ht="16.5" customHeight="1" thickTop="1" thickBot="1">
      <c r="A85" s="269"/>
      <c r="B85" s="252">
        <f t="shared" si="7"/>
        <v>69</v>
      </c>
      <c r="C85" s="270" t="s">
        <v>123</v>
      </c>
      <c r="D85" s="254" t="s">
        <v>26</v>
      </c>
      <c r="E85" s="271">
        <v>35744</v>
      </c>
      <c r="F85" s="247">
        <v>43980</v>
      </c>
      <c r="G85" s="255">
        <v>5.87</v>
      </c>
      <c r="H85" s="242">
        <v>104.538</v>
      </c>
      <c r="I85" s="242">
        <v>101.29300000000001</v>
      </c>
      <c r="J85" s="242">
        <v>101.313</v>
      </c>
      <c r="K85" s="13"/>
      <c r="L85" s="14"/>
      <c r="M85" s="13"/>
      <c r="N85" s="160"/>
      <c r="O85" s="267"/>
    </row>
    <row r="86" spans="1:15" ht="16.5" customHeight="1" thickTop="1" thickBot="1">
      <c r="B86" s="252">
        <f t="shared" si="7"/>
        <v>70</v>
      </c>
      <c r="C86" s="272" t="s">
        <v>124</v>
      </c>
      <c r="D86" s="246" t="s">
        <v>71</v>
      </c>
      <c r="E86" s="247">
        <v>39604</v>
      </c>
      <c r="F86" s="264">
        <v>43981</v>
      </c>
      <c r="G86" s="249">
        <v>3.8159999999999998</v>
      </c>
      <c r="H86" s="273">
        <v>106.5</v>
      </c>
      <c r="I86" s="273">
        <v>104.559</v>
      </c>
      <c r="J86" s="273">
        <v>104.57</v>
      </c>
      <c r="K86" s="13"/>
      <c r="L86" s="14"/>
      <c r="M86" s="13"/>
      <c r="N86" s="54"/>
    </row>
    <row r="87" spans="1:15" ht="16.5" customHeight="1" thickTop="1" thickBot="1">
      <c r="B87" s="252">
        <f t="shared" si="7"/>
        <v>71</v>
      </c>
      <c r="C87" s="253" t="s">
        <v>125</v>
      </c>
      <c r="D87" s="254" t="s">
        <v>16</v>
      </c>
      <c r="E87" s="247">
        <v>35481</v>
      </c>
      <c r="F87" s="247">
        <v>43969</v>
      </c>
      <c r="G87" s="255">
        <v>5.93</v>
      </c>
      <c r="H87" s="242">
        <v>104.751</v>
      </c>
      <c r="I87" s="242">
        <v>101.459</v>
      </c>
      <c r="J87" s="242">
        <v>101.474</v>
      </c>
      <c r="K87" s="13"/>
      <c r="L87" s="14"/>
      <c r="M87" s="13"/>
      <c r="N87" s="40"/>
    </row>
    <row r="88" spans="1:15" ht="16.5" customHeight="1" thickTop="1" thickBot="1">
      <c r="B88" s="252">
        <f t="shared" si="7"/>
        <v>72</v>
      </c>
      <c r="C88" s="257" t="s">
        <v>126</v>
      </c>
      <c r="D88" s="254" t="s">
        <v>37</v>
      </c>
      <c r="E88" s="247">
        <v>39706</v>
      </c>
      <c r="F88" s="264">
        <v>43980</v>
      </c>
      <c r="G88" s="255">
        <v>5.4509999999999996</v>
      </c>
      <c r="H88" s="242">
        <v>104.017</v>
      </c>
      <c r="I88" s="242">
        <v>100.95699999999999</v>
      </c>
      <c r="J88" s="242">
        <v>100.967</v>
      </c>
      <c r="K88" s="13"/>
      <c r="L88" s="14"/>
      <c r="M88" s="13"/>
      <c r="N88" s="40"/>
    </row>
    <row r="89" spans="1:15" ht="16.5" customHeight="1" thickTop="1" thickBot="1">
      <c r="B89" s="252">
        <f t="shared" si="7"/>
        <v>73</v>
      </c>
      <c r="C89" s="274" t="s">
        <v>127</v>
      </c>
      <c r="D89" s="275" t="s">
        <v>10</v>
      </c>
      <c r="E89" s="247">
        <v>38565</v>
      </c>
      <c r="F89" s="247">
        <v>43980</v>
      </c>
      <c r="G89" s="276">
        <v>4.1909999999999998</v>
      </c>
      <c r="H89" s="277">
        <v>106.872</v>
      </c>
      <c r="I89" s="277">
        <v>104.60899999999999</v>
      </c>
      <c r="J89" s="277">
        <v>104.621</v>
      </c>
      <c r="K89" s="13"/>
      <c r="L89" s="14"/>
      <c r="M89" s="13"/>
      <c r="N89" s="54"/>
    </row>
    <row r="90" spans="1:15" ht="16.5" customHeight="1" thickTop="1" thickBot="1">
      <c r="B90" s="252">
        <f t="shared" si="7"/>
        <v>74</v>
      </c>
      <c r="C90" s="278" t="s">
        <v>128</v>
      </c>
      <c r="D90" s="275" t="s">
        <v>14</v>
      </c>
      <c r="E90" s="279">
        <v>34288</v>
      </c>
      <c r="F90" s="280">
        <v>43962</v>
      </c>
      <c r="G90" s="281">
        <v>4.1669999999999998</v>
      </c>
      <c r="H90" s="177">
        <v>103.322</v>
      </c>
      <c r="I90" s="177">
        <v>100.932</v>
      </c>
      <c r="J90" s="177">
        <v>100.943</v>
      </c>
      <c r="K90" s="13"/>
      <c r="L90" s="14"/>
      <c r="M90" s="13"/>
      <c r="N90" s="40"/>
    </row>
    <row r="91" spans="1:15" ht="13.5" customHeight="1" thickTop="1" thickBot="1">
      <c r="A91" s="3" t="s">
        <v>81</v>
      </c>
      <c r="B91" s="499" t="s">
        <v>129</v>
      </c>
      <c r="C91" s="500"/>
      <c r="D91" s="500"/>
      <c r="E91" s="500"/>
      <c r="F91" s="500"/>
      <c r="G91" s="500"/>
      <c r="H91" s="500"/>
      <c r="I91" s="500"/>
      <c r="J91" s="471"/>
      <c r="K91" s="13"/>
      <c r="L91" s="13"/>
      <c r="M91" s="14"/>
      <c r="N91" s="13"/>
    </row>
    <row r="92" spans="1:15" ht="16.5" customHeight="1" thickTop="1" thickBot="1">
      <c r="A92" s="3" t="s">
        <v>81</v>
      </c>
      <c r="B92" s="282">
        <v>75</v>
      </c>
      <c r="C92" s="283" t="s">
        <v>130</v>
      </c>
      <c r="D92" s="260" t="s">
        <v>55</v>
      </c>
      <c r="E92" s="284">
        <v>39762</v>
      </c>
      <c r="F92" s="271">
        <v>43966</v>
      </c>
      <c r="G92" s="255">
        <v>3.7890000000000001</v>
      </c>
      <c r="H92" s="285">
        <v>105.166</v>
      </c>
      <c r="I92" s="285">
        <v>104.241</v>
      </c>
      <c r="J92" s="285">
        <v>104.248</v>
      </c>
      <c r="L92" s="186"/>
      <c r="M92" s="1"/>
      <c r="N92" s="286"/>
    </row>
    <row r="93" spans="1:15" ht="16.5" customHeight="1" thickTop="1" thickBot="1">
      <c r="B93" s="282">
        <f t="shared" ref="B93:B94" si="8">B92+1</f>
        <v>76</v>
      </c>
      <c r="C93" s="287" t="s">
        <v>131</v>
      </c>
      <c r="D93" s="288" t="s">
        <v>132</v>
      </c>
      <c r="E93" s="289">
        <v>40543</v>
      </c>
      <c r="F93" s="290">
        <v>43980</v>
      </c>
      <c r="G93" s="281">
        <v>5.8769999999999998</v>
      </c>
      <c r="H93" s="242">
        <v>105.649</v>
      </c>
      <c r="I93" s="242">
        <v>102.587</v>
      </c>
      <c r="J93" s="242">
        <v>102.60299999999999</v>
      </c>
      <c r="K93" s="13"/>
      <c r="L93" s="14"/>
      <c r="M93" s="13"/>
      <c r="N93" s="40"/>
    </row>
    <row r="94" spans="1:15" ht="16.5" customHeight="1" thickTop="1" thickBot="1">
      <c r="B94" s="291">
        <f t="shared" si="8"/>
        <v>77</v>
      </c>
      <c r="C94" s="292" t="s">
        <v>133</v>
      </c>
      <c r="D94" s="293" t="s">
        <v>134</v>
      </c>
      <c r="E94" s="294">
        <v>42024</v>
      </c>
      <c r="F94" s="295">
        <v>43980</v>
      </c>
      <c r="G94" s="296">
        <v>4.827</v>
      </c>
      <c r="H94" s="177">
        <v>106.572</v>
      </c>
      <c r="I94" s="297">
        <v>104.30500000000001</v>
      </c>
      <c r="J94" s="297">
        <v>104.32</v>
      </c>
      <c r="K94" s="13"/>
      <c r="L94" s="14"/>
      <c r="M94" s="13"/>
      <c r="N94" s="40"/>
    </row>
    <row r="95" spans="1:15" s="1" customFormat="1" ht="16.5" customHeight="1" thickTop="1" thickBot="1">
      <c r="A95" s="3"/>
      <c r="B95" s="472" t="s">
        <v>135</v>
      </c>
      <c r="C95" s="470"/>
      <c r="D95" s="470"/>
      <c r="E95" s="470"/>
      <c r="F95" s="470"/>
      <c r="G95" s="470"/>
      <c r="H95" s="470"/>
      <c r="I95" s="470"/>
      <c r="J95" s="473"/>
      <c r="K95" s="13"/>
      <c r="L95" s="298"/>
      <c r="M95" s="13"/>
      <c r="N95" s="55"/>
    </row>
    <row r="96" spans="1:15" s="1" customFormat="1" ht="16.5" customHeight="1" thickTop="1" thickBot="1">
      <c r="A96" s="3"/>
      <c r="B96" s="299">
        <v>78</v>
      </c>
      <c r="C96" s="300" t="s">
        <v>136</v>
      </c>
      <c r="D96" s="301" t="s">
        <v>132</v>
      </c>
      <c r="E96" s="302">
        <v>43350</v>
      </c>
      <c r="F96" s="295">
        <v>43980</v>
      </c>
      <c r="G96" s="303">
        <v>8.5890000000000004</v>
      </c>
      <c r="H96" s="304">
        <v>110.621</v>
      </c>
      <c r="I96" s="304">
        <v>115.111</v>
      </c>
      <c r="J96" s="304">
        <v>106.688</v>
      </c>
      <c r="K96" s="13"/>
      <c r="L96" s="14"/>
      <c r="M96" s="13"/>
      <c r="N96" s="305"/>
    </row>
    <row r="97" spans="1:14" s="1" customFormat="1" ht="15" customHeight="1" thickTop="1" thickBot="1">
      <c r="A97" s="306"/>
      <c r="B97" s="502" t="s">
        <v>137</v>
      </c>
      <c r="C97" s="502"/>
      <c r="D97" s="502"/>
      <c r="E97" s="502"/>
      <c r="F97" s="502"/>
      <c r="G97" s="502"/>
      <c r="H97" s="502"/>
      <c r="I97" s="502"/>
      <c r="J97" s="502"/>
      <c r="K97" s="502"/>
      <c r="L97" s="13"/>
      <c r="M97" s="102"/>
      <c r="N97" s="13"/>
    </row>
    <row r="98" spans="1:14" s="1" customFormat="1" ht="16.5" customHeight="1" thickTop="1" thickBot="1">
      <c r="A98" s="3"/>
      <c r="B98" s="307">
        <v>79</v>
      </c>
      <c r="C98" s="308" t="s">
        <v>138</v>
      </c>
      <c r="D98" s="309" t="s">
        <v>31</v>
      </c>
      <c r="E98" s="310">
        <v>34561</v>
      </c>
      <c r="F98" s="311">
        <v>43942</v>
      </c>
      <c r="G98" s="312">
        <v>1.3979999999999999</v>
      </c>
      <c r="H98" s="250">
        <v>62.747999999999998</v>
      </c>
      <c r="I98" s="250">
        <v>57.726999999999997</v>
      </c>
      <c r="J98" s="250">
        <v>57.87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3">
        <f>B98+1</f>
        <v>80</v>
      </c>
      <c r="C99" s="257" t="s">
        <v>139</v>
      </c>
      <c r="D99" s="314" t="s">
        <v>41</v>
      </c>
      <c r="E99" s="315">
        <v>105.764</v>
      </c>
      <c r="F99" s="247">
        <v>43980</v>
      </c>
      <c r="G99" s="255">
        <v>1.4319999999999999</v>
      </c>
      <c r="H99" s="21">
        <v>96.337000000000003</v>
      </c>
      <c r="I99" s="21">
        <v>87.99</v>
      </c>
      <c r="J99" s="21">
        <v>88.245999999999995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3">
        <f t="shared" ref="B100:B104" si="9">B99+1</f>
        <v>81</v>
      </c>
      <c r="C100" s="257" t="s">
        <v>140</v>
      </c>
      <c r="D100" s="314" t="s">
        <v>114</v>
      </c>
      <c r="E100" s="315">
        <v>36367</v>
      </c>
      <c r="F100" s="247">
        <v>43927</v>
      </c>
      <c r="G100" s="255">
        <v>0.76100000000000001</v>
      </c>
      <c r="H100" s="21">
        <v>18.466000000000001</v>
      </c>
      <c r="I100" s="21">
        <v>17.756</v>
      </c>
      <c r="J100" s="21">
        <v>17.765999999999998</v>
      </c>
      <c r="K100" s="21"/>
      <c r="L100" s="21"/>
      <c r="M100" s="21"/>
      <c r="N100" s="316"/>
    </row>
    <row r="101" spans="1:14" s="1" customFormat="1" ht="16.5" customHeight="1" thickTop="1" thickBot="1">
      <c r="A101" s="3"/>
      <c r="B101" s="317">
        <f t="shared" si="9"/>
        <v>82</v>
      </c>
      <c r="C101" s="257" t="s">
        <v>141</v>
      </c>
      <c r="D101" s="314" t="s">
        <v>120</v>
      </c>
      <c r="E101" s="315">
        <v>36857</v>
      </c>
      <c r="F101" s="247">
        <v>43553</v>
      </c>
      <c r="G101" s="255">
        <v>9.1170000000000009</v>
      </c>
      <c r="H101" s="21">
        <v>302.99400000000003</v>
      </c>
      <c r="I101" s="21">
        <v>290.31900000000002</v>
      </c>
      <c r="J101" s="21">
        <v>290.72500000000002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13">
        <f t="shared" si="9"/>
        <v>83</v>
      </c>
      <c r="C102" s="257" t="s">
        <v>142</v>
      </c>
      <c r="D102" s="254" t="s">
        <v>71</v>
      </c>
      <c r="E102" s="315">
        <v>38777</v>
      </c>
      <c r="F102" s="247">
        <v>43980</v>
      </c>
      <c r="G102" s="255">
        <v>40.290999999999997</v>
      </c>
      <c r="H102" s="45">
        <v>2323.9780000000001</v>
      </c>
      <c r="I102" s="21">
        <v>2044.068</v>
      </c>
      <c r="J102" s="21">
        <v>2059.5830000000001</v>
      </c>
      <c r="K102" s="46"/>
      <c r="M102" s="14"/>
      <c r="N102" s="13"/>
    </row>
    <row r="103" spans="1:14" s="1" customFormat="1" ht="17.25" customHeight="1" thickTop="1" thickBot="1">
      <c r="A103" s="3"/>
      <c r="B103" s="313">
        <f t="shared" si="9"/>
        <v>84</v>
      </c>
      <c r="C103" s="257" t="s">
        <v>143</v>
      </c>
      <c r="D103" s="254" t="s">
        <v>16</v>
      </c>
      <c r="E103" s="315">
        <v>34423</v>
      </c>
      <c r="F103" s="247">
        <v>43964</v>
      </c>
      <c r="G103" s="255">
        <v>3.0910000000000002</v>
      </c>
      <c r="H103" s="21">
        <v>74.849999999999994</v>
      </c>
      <c r="I103" s="21">
        <v>71.397999999999996</v>
      </c>
      <c r="J103" s="21">
        <v>71.394000000000005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13">
        <f t="shared" si="9"/>
        <v>85</v>
      </c>
      <c r="C104" s="257" t="s">
        <v>144</v>
      </c>
      <c r="D104" s="254" t="s">
        <v>16</v>
      </c>
      <c r="E104" s="315">
        <v>34731</v>
      </c>
      <c r="F104" s="247">
        <v>43963</v>
      </c>
      <c r="G104" s="255">
        <v>2.2879999999999998</v>
      </c>
      <c r="H104" s="21">
        <v>57.241999999999997</v>
      </c>
      <c r="I104" s="21">
        <v>55.776000000000003</v>
      </c>
      <c r="J104" s="21">
        <v>55.728000000000002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8">
        <f>B104+1</f>
        <v>86</v>
      </c>
      <c r="C105" s="319" t="s">
        <v>145</v>
      </c>
      <c r="D105" s="320" t="s">
        <v>14</v>
      </c>
      <c r="E105" s="321">
        <v>36297</v>
      </c>
      <c r="F105" s="280">
        <v>43962</v>
      </c>
      <c r="G105" s="322">
        <v>0.76100000000000001</v>
      </c>
      <c r="H105" s="177">
        <v>113.30200000000001</v>
      </c>
      <c r="I105" s="177">
        <v>105.012</v>
      </c>
      <c r="J105" s="177">
        <v>105.208</v>
      </c>
      <c r="K105" s="323"/>
      <c r="L105" s="323"/>
      <c r="M105" s="14"/>
      <c r="N105" s="323"/>
    </row>
    <row r="106" spans="1:14" s="1" customFormat="1" ht="18" customHeight="1" thickTop="1" thickBot="1">
      <c r="A106" s="3"/>
      <c r="B106" s="472" t="s">
        <v>146</v>
      </c>
      <c r="C106" s="470"/>
      <c r="D106" s="470"/>
      <c r="E106" s="470"/>
      <c r="F106" s="470"/>
      <c r="G106" s="470"/>
      <c r="H106" s="470"/>
      <c r="I106" s="470"/>
      <c r="J106" s="473"/>
      <c r="M106" s="178"/>
    </row>
    <row r="107" spans="1:14" s="1" customFormat="1" ht="16.5" customHeight="1" thickTop="1" thickBot="1">
      <c r="A107" s="3"/>
      <c r="B107" s="324">
        <f>B105+1</f>
        <v>87</v>
      </c>
      <c r="C107" s="325" t="s">
        <v>147</v>
      </c>
      <c r="D107" s="326" t="s">
        <v>31</v>
      </c>
      <c r="E107" s="327">
        <v>1867429</v>
      </c>
      <c r="F107" s="247">
        <v>43956</v>
      </c>
      <c r="G107" s="328">
        <v>0.32300000000000001</v>
      </c>
      <c r="H107" s="329">
        <v>11.494</v>
      </c>
      <c r="I107" s="329">
        <v>10.837999999999999</v>
      </c>
      <c r="J107" s="329">
        <v>10.848000000000001</v>
      </c>
      <c r="K107" s="13"/>
      <c r="L107" s="14"/>
      <c r="M107" s="13"/>
      <c r="N107" s="72"/>
    </row>
    <row r="108" spans="1:14" s="1" customFormat="1" ht="17.25" customHeight="1" thickTop="1" thickBot="1">
      <c r="A108" s="330"/>
      <c r="B108" s="324">
        <f>B107+1</f>
        <v>88</v>
      </c>
      <c r="C108" s="325" t="s">
        <v>148</v>
      </c>
      <c r="D108" s="326" t="s">
        <v>31</v>
      </c>
      <c r="E108" s="327">
        <v>39084</v>
      </c>
      <c r="F108" s="247">
        <v>43956</v>
      </c>
      <c r="G108" s="328">
        <v>0.28899999999999998</v>
      </c>
      <c r="H108" s="329">
        <v>13.7</v>
      </c>
      <c r="I108" s="329">
        <v>12.57</v>
      </c>
      <c r="J108" s="329">
        <v>12.656000000000001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24">
        <f t="shared" ref="B109:B121" si="10">B108+1</f>
        <v>89</v>
      </c>
      <c r="C109" s="331" t="s">
        <v>149</v>
      </c>
      <c r="D109" s="332" t="s">
        <v>106</v>
      </c>
      <c r="E109" s="327">
        <v>39994</v>
      </c>
      <c r="F109" s="247">
        <v>43969</v>
      </c>
      <c r="G109" s="328">
        <v>0.39700000000000002</v>
      </c>
      <c r="H109" s="329">
        <v>16.225000000000001</v>
      </c>
      <c r="I109" s="329">
        <v>13.867000000000001</v>
      </c>
      <c r="J109" s="329">
        <v>13.917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24">
        <f t="shared" si="10"/>
        <v>90</v>
      </c>
      <c r="C110" s="331" t="s">
        <v>150</v>
      </c>
      <c r="D110" s="326" t="s">
        <v>106</v>
      </c>
      <c r="E110" s="327">
        <v>40848</v>
      </c>
      <c r="F110" s="247">
        <v>43969</v>
      </c>
      <c r="G110" s="328">
        <v>0.46899999999999997</v>
      </c>
      <c r="H110" s="329">
        <v>13.957000000000001</v>
      </c>
      <c r="I110" s="329">
        <v>12.212</v>
      </c>
      <c r="J110" s="329">
        <v>12.260999999999999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4">
        <f t="shared" si="10"/>
        <v>91</v>
      </c>
      <c r="C111" s="333" t="s">
        <v>151</v>
      </c>
      <c r="D111" s="332" t="s">
        <v>41</v>
      </c>
      <c r="E111" s="327">
        <v>39175</v>
      </c>
      <c r="F111" s="247">
        <v>43980</v>
      </c>
      <c r="G111" s="328">
        <v>6.1740000000000004</v>
      </c>
      <c r="H111" s="334">
        <v>154.05099999999999</v>
      </c>
      <c r="I111" s="334">
        <v>147.45500000000001</v>
      </c>
      <c r="J111" s="334">
        <v>147.46799999999999</v>
      </c>
      <c r="K111" s="13"/>
      <c r="L111" s="335"/>
      <c r="M111" s="13"/>
      <c r="N111" s="72"/>
    </row>
    <row r="112" spans="1:14" s="69" customFormat="1" ht="15" customHeight="1" thickTop="1" thickBot="1">
      <c r="B112" s="324">
        <f t="shared" si="10"/>
        <v>92</v>
      </c>
      <c r="C112" s="336" t="s">
        <v>152</v>
      </c>
      <c r="D112" s="337" t="s">
        <v>35</v>
      </c>
      <c r="E112" s="327">
        <v>40708</v>
      </c>
      <c r="F112" s="247">
        <v>43979</v>
      </c>
      <c r="G112" s="338">
        <v>0.04</v>
      </c>
      <c r="H112" s="339">
        <v>9.0380000000000003</v>
      </c>
      <c r="I112" s="339">
        <v>7.9989999999999997</v>
      </c>
      <c r="J112" s="339">
        <v>8.0210000000000008</v>
      </c>
      <c r="K112" s="13"/>
      <c r="L112" s="14"/>
      <c r="M112" s="13"/>
      <c r="N112" s="72"/>
    </row>
    <row r="113" spans="1:14" ht="16.5" customHeight="1" thickTop="1" thickBot="1">
      <c r="B113" s="324">
        <f t="shared" si="10"/>
        <v>93</v>
      </c>
      <c r="C113" s="340" t="s">
        <v>153</v>
      </c>
      <c r="D113" s="246" t="s">
        <v>16</v>
      </c>
      <c r="E113" s="327">
        <v>39699</v>
      </c>
      <c r="F113" s="247">
        <v>43979</v>
      </c>
      <c r="G113" s="338">
        <v>5.6920000000000002</v>
      </c>
      <c r="H113" s="329">
        <v>116.092</v>
      </c>
      <c r="I113" s="329">
        <v>103.075</v>
      </c>
      <c r="J113" s="329">
        <v>102.678</v>
      </c>
      <c r="K113" s="13"/>
      <c r="L113" s="14"/>
      <c r="M113" s="13"/>
      <c r="N113" s="72"/>
    </row>
    <row r="114" spans="1:14" ht="16.5" customHeight="1" thickTop="1" thickBot="1">
      <c r="B114" s="324">
        <f t="shared" si="10"/>
        <v>94</v>
      </c>
      <c r="C114" s="331" t="s">
        <v>154</v>
      </c>
      <c r="D114" s="326" t="s">
        <v>37</v>
      </c>
      <c r="E114" s="327">
        <v>40725</v>
      </c>
      <c r="F114" s="341">
        <v>43955</v>
      </c>
      <c r="G114" s="342">
        <v>0.60499999999999998</v>
      </c>
      <c r="H114" s="329">
        <v>89.378</v>
      </c>
      <c r="I114" s="329">
        <v>80.364000000000004</v>
      </c>
      <c r="J114" s="329">
        <v>80.8</v>
      </c>
      <c r="K114" s="13"/>
      <c r="L114" s="13"/>
      <c r="M114" s="14"/>
      <c r="N114" s="13"/>
    </row>
    <row r="115" spans="1:14" ht="16.5" customHeight="1" thickTop="1" thickBot="1">
      <c r="A115" s="3" t="s">
        <v>81</v>
      </c>
      <c r="B115" s="324">
        <f t="shared" si="10"/>
        <v>95</v>
      </c>
      <c r="C115" s="331" t="s">
        <v>155</v>
      </c>
      <c r="D115" s="326" t="s">
        <v>37</v>
      </c>
      <c r="E115" s="343">
        <v>40725</v>
      </c>
      <c r="F115" s="341">
        <v>43250</v>
      </c>
      <c r="G115" s="344">
        <v>0.59899999999999998</v>
      </c>
      <c r="H115" s="339">
        <v>93.397000000000006</v>
      </c>
      <c r="I115" s="339">
        <v>82.75</v>
      </c>
      <c r="J115" s="339">
        <v>83.028999999999996</v>
      </c>
      <c r="K115" s="13"/>
      <c r="L115" s="13"/>
      <c r="M115" s="14"/>
      <c r="N115" s="13"/>
    </row>
    <row r="116" spans="1:14" s="69" customFormat="1" ht="16.5" customHeight="1" thickTop="1" thickBot="1">
      <c r="B116" s="324">
        <f t="shared" si="10"/>
        <v>96</v>
      </c>
      <c r="C116" s="345" t="s">
        <v>156</v>
      </c>
      <c r="D116" s="346" t="s">
        <v>39</v>
      </c>
      <c r="E116" s="347">
        <v>40910</v>
      </c>
      <c r="F116" s="247">
        <v>43980</v>
      </c>
      <c r="G116" s="348">
        <v>3.9009999999999998</v>
      </c>
      <c r="H116" s="339">
        <v>98.085999999999999</v>
      </c>
      <c r="I116" s="339">
        <v>96.977000000000004</v>
      </c>
      <c r="J116" s="339">
        <v>97.034999999999997</v>
      </c>
      <c r="K116" s="349"/>
      <c r="L116" s="350"/>
      <c r="M116" s="349"/>
      <c r="N116" s="351"/>
    </row>
    <row r="117" spans="1:14" ht="16.5" customHeight="1" thickTop="1" thickBot="1">
      <c r="B117" s="324">
        <f t="shared" si="10"/>
        <v>97</v>
      </c>
      <c r="C117" s="331" t="s">
        <v>157</v>
      </c>
      <c r="D117" s="326" t="s">
        <v>14</v>
      </c>
      <c r="E117" s="327">
        <v>41904</v>
      </c>
      <c r="F117" s="341">
        <v>43929</v>
      </c>
      <c r="G117" s="342">
        <v>1.83</v>
      </c>
      <c r="H117" s="329">
        <v>98.741</v>
      </c>
      <c r="I117" s="329">
        <v>85.061000000000007</v>
      </c>
      <c r="J117" s="329">
        <v>85.581000000000003</v>
      </c>
      <c r="K117" s="13"/>
      <c r="L117" s="13"/>
      <c r="M117" s="14"/>
      <c r="N117" s="13"/>
    </row>
    <row r="118" spans="1:14" ht="16.5" customHeight="1" thickTop="1" thickBot="1">
      <c r="B118" s="324">
        <f t="shared" si="10"/>
        <v>98</v>
      </c>
      <c r="C118" s="331" t="s">
        <v>158</v>
      </c>
      <c r="D118" s="326" t="s">
        <v>16</v>
      </c>
      <c r="E118" s="343">
        <v>42388</v>
      </c>
      <c r="F118" s="341">
        <v>43980</v>
      </c>
      <c r="G118" s="344">
        <v>2.343</v>
      </c>
      <c r="H118" s="339">
        <v>92.974999999999994</v>
      </c>
      <c r="I118" s="339">
        <v>88.581999999999994</v>
      </c>
      <c r="J118" s="339">
        <v>88.418999999999997</v>
      </c>
      <c r="K118" s="13"/>
      <c r="L118" s="13"/>
      <c r="M118" s="14"/>
      <c r="N118" s="13"/>
    </row>
    <row r="119" spans="1:14" s="69" customFormat="1" ht="16.5" customHeight="1" thickTop="1">
      <c r="B119" s="324">
        <f t="shared" si="10"/>
        <v>99</v>
      </c>
      <c r="C119" s="345" t="s">
        <v>159</v>
      </c>
      <c r="D119" s="346" t="s">
        <v>35</v>
      </c>
      <c r="E119" s="352">
        <v>42741</v>
      </c>
      <c r="F119" s="247" t="s">
        <v>52</v>
      </c>
      <c r="G119" s="348" t="s">
        <v>52</v>
      </c>
      <c r="H119" s="339">
        <v>9.984</v>
      </c>
      <c r="I119" s="339">
        <v>8.9160000000000004</v>
      </c>
      <c r="J119" s="339">
        <v>8.9659999999999993</v>
      </c>
      <c r="K119" s="349"/>
      <c r="L119" s="350"/>
      <c r="M119" s="349"/>
      <c r="N119" s="351"/>
    </row>
    <row r="120" spans="1:14" ht="16.5" customHeight="1" thickBot="1">
      <c r="B120" s="324">
        <f t="shared" si="10"/>
        <v>100</v>
      </c>
      <c r="C120" s="353" t="s">
        <v>160</v>
      </c>
      <c r="D120" s="268" t="s">
        <v>26</v>
      </c>
      <c r="E120" s="354">
        <v>43087</v>
      </c>
      <c r="F120" s="355">
        <v>43878</v>
      </c>
      <c r="G120" s="356">
        <v>2.1669999999999998</v>
      </c>
      <c r="H120" s="329">
        <v>96.138999999999996</v>
      </c>
      <c r="I120" s="329">
        <v>88.260999999999996</v>
      </c>
      <c r="J120" s="329">
        <v>88.673000000000002</v>
      </c>
      <c r="K120" s="357"/>
      <c r="L120" s="358"/>
      <c r="M120" s="359"/>
      <c r="N120" s="358"/>
    </row>
    <row r="121" spans="1:14" ht="16.5" customHeight="1" thickBot="1">
      <c r="B121" s="360">
        <f t="shared" si="10"/>
        <v>101</v>
      </c>
      <c r="C121" s="361" t="s">
        <v>161</v>
      </c>
      <c r="D121" s="362" t="s">
        <v>12</v>
      </c>
      <c r="E121" s="280">
        <v>39097</v>
      </c>
      <c r="F121" s="363">
        <v>43942</v>
      </c>
      <c r="G121" s="364">
        <v>3.51</v>
      </c>
      <c r="H121" s="365">
        <v>153.40600000000001</v>
      </c>
      <c r="I121" s="365">
        <v>135.369</v>
      </c>
      <c r="J121" s="365">
        <v>136.154</v>
      </c>
      <c r="K121" s="357"/>
      <c r="L121" s="358"/>
      <c r="M121" s="359"/>
      <c r="N121" s="358"/>
    </row>
    <row r="122" spans="1:14" ht="13.5" customHeight="1" thickTop="1" thickBot="1">
      <c r="B122" s="503" t="s">
        <v>162</v>
      </c>
      <c r="C122" s="504"/>
      <c r="D122" s="504"/>
      <c r="E122" s="504"/>
      <c r="F122" s="504"/>
      <c r="G122" s="504"/>
      <c r="H122" s="470"/>
      <c r="I122" s="470"/>
      <c r="J122" s="473"/>
      <c r="M122" s="178"/>
    </row>
    <row r="123" spans="1:14" ht="16.5" customHeight="1" thickTop="1" thickBot="1">
      <c r="B123" s="360">
        <f>+B121+1</f>
        <v>102</v>
      </c>
      <c r="C123" s="366" t="s">
        <v>163</v>
      </c>
      <c r="D123" s="326" t="s">
        <v>24</v>
      </c>
      <c r="E123" s="327">
        <v>40630</v>
      </c>
      <c r="F123" s="367">
        <v>43980</v>
      </c>
      <c r="G123" s="356">
        <v>1.325</v>
      </c>
      <c r="H123" s="368">
        <v>105.212</v>
      </c>
      <c r="I123" s="369">
        <v>92.084999999999994</v>
      </c>
      <c r="J123" s="369">
        <v>92.858000000000004</v>
      </c>
      <c r="K123" s="201" t="s">
        <v>85</v>
      </c>
      <c r="M123" s="186">
        <f>+(J123-I123)/I123</f>
        <v>8.3944182005756679E-3</v>
      </c>
    </row>
    <row r="124" spans="1:14" s="1" customFormat="1" ht="16.5" customHeight="1" thickTop="1" thickBot="1">
      <c r="A124" s="3"/>
      <c r="B124" s="324">
        <f>B123+1</f>
        <v>103</v>
      </c>
      <c r="C124" s="370" t="s">
        <v>164</v>
      </c>
      <c r="D124" s="371" t="s">
        <v>165</v>
      </c>
      <c r="E124" s="372">
        <v>40543</v>
      </c>
      <c r="F124" s="247">
        <v>43980</v>
      </c>
      <c r="G124" s="373">
        <v>0.69499999999999995</v>
      </c>
      <c r="H124" s="339">
        <v>114.873</v>
      </c>
      <c r="I124" s="339">
        <v>110.917</v>
      </c>
      <c r="J124" s="339">
        <v>109.295</v>
      </c>
      <c r="K124" s="185" t="s">
        <v>75</v>
      </c>
      <c r="M124" s="186" t="e">
        <f>+(#REF!-I124)/I124</f>
        <v>#REF!</v>
      </c>
    </row>
    <row r="125" spans="1:14" s="1" customFormat="1" ht="16.5" customHeight="1" thickTop="1" thickBot="1">
      <c r="A125" s="3"/>
      <c r="B125" s="324">
        <f t="shared" ref="B125:B139" si="11">B124+1</f>
        <v>104</v>
      </c>
      <c r="C125" s="331" t="s">
        <v>166</v>
      </c>
      <c r="D125" s="374" t="s">
        <v>165</v>
      </c>
      <c r="E125" s="343">
        <v>40543</v>
      </c>
      <c r="F125" s="247">
        <v>43245</v>
      </c>
      <c r="G125" s="375">
        <v>0.83299999999999996</v>
      </c>
      <c r="H125" s="339">
        <v>120.72499999999999</v>
      </c>
      <c r="I125" s="339">
        <v>109.383</v>
      </c>
      <c r="J125" s="339">
        <v>108.19499999999999</v>
      </c>
      <c r="K125" s="185" t="s">
        <v>75</v>
      </c>
      <c r="M125" s="186">
        <f t="shared" ref="M125:M130" si="12">+(J125-I125)/I125</f>
        <v>-1.0860919887002572E-2</v>
      </c>
    </row>
    <row r="126" spans="1:14" s="1" customFormat="1" ht="17.25" customHeight="1" thickTop="1" thickBot="1">
      <c r="A126" s="3"/>
      <c r="B126" s="324">
        <f t="shared" si="11"/>
        <v>105</v>
      </c>
      <c r="C126" s="376" t="s">
        <v>167</v>
      </c>
      <c r="D126" s="326" t="s">
        <v>20</v>
      </c>
      <c r="E126" s="343">
        <v>38671</v>
      </c>
      <c r="F126" s="247">
        <v>43969</v>
      </c>
      <c r="G126" s="373">
        <v>4.0919999999999996</v>
      </c>
      <c r="H126" s="377">
        <v>191.57300000000001</v>
      </c>
      <c r="I126" s="377">
        <v>166.495</v>
      </c>
      <c r="J126" s="377">
        <v>167.422</v>
      </c>
      <c r="K126" s="188" t="s">
        <v>77</v>
      </c>
      <c r="M126" s="186">
        <f t="shared" si="12"/>
        <v>5.5677347668097689E-3</v>
      </c>
    </row>
    <row r="127" spans="1:14" s="1" customFormat="1" ht="16.5" customHeight="1" thickTop="1" thickBot="1">
      <c r="A127" s="3"/>
      <c r="B127" s="324">
        <f t="shared" si="11"/>
        <v>106</v>
      </c>
      <c r="C127" s="376" t="s">
        <v>168</v>
      </c>
      <c r="D127" s="326" t="s">
        <v>20</v>
      </c>
      <c r="E127" s="343">
        <v>38671</v>
      </c>
      <c r="F127" s="247">
        <v>43969</v>
      </c>
      <c r="G127" s="348">
        <v>3.5430000000000001</v>
      </c>
      <c r="H127" s="339">
        <v>179.797</v>
      </c>
      <c r="I127" s="369">
        <v>164.744</v>
      </c>
      <c r="J127" s="369">
        <v>165.40199999999999</v>
      </c>
      <c r="K127" s="72" t="s">
        <v>77</v>
      </c>
      <c r="L127" s="13"/>
      <c r="M127" s="14">
        <f t="shared" si="12"/>
        <v>3.9940756567764957E-3</v>
      </c>
      <c r="N127" s="13"/>
    </row>
    <row r="128" spans="1:14" s="1" customFormat="1" ht="16.5" customHeight="1" thickTop="1" thickBot="1">
      <c r="A128" s="3"/>
      <c r="B128" s="324">
        <f t="shared" si="11"/>
        <v>107</v>
      </c>
      <c r="C128" s="325" t="s">
        <v>169</v>
      </c>
      <c r="D128" s="326" t="s">
        <v>20</v>
      </c>
      <c r="E128" s="343">
        <v>38671</v>
      </c>
      <c r="F128" s="247">
        <v>43969</v>
      </c>
      <c r="G128" s="348">
        <v>4.3760000000000003</v>
      </c>
      <c r="H128" s="339">
        <v>161.03800000000001</v>
      </c>
      <c r="I128" s="369">
        <v>152.22300000000001</v>
      </c>
      <c r="J128" s="369">
        <v>154.345</v>
      </c>
      <c r="K128" s="72" t="s">
        <v>77</v>
      </c>
      <c r="L128" s="13"/>
      <c r="M128" s="14">
        <f t="shared" si="12"/>
        <v>1.3940074758742014E-2</v>
      </c>
      <c r="N128" s="13"/>
    </row>
    <row r="129" spans="1:14" s="1" customFormat="1" ht="16.5" customHeight="1" thickTop="1" thickBot="1">
      <c r="A129" s="3"/>
      <c r="B129" s="324">
        <f t="shared" si="11"/>
        <v>108</v>
      </c>
      <c r="C129" s="331" t="s">
        <v>170</v>
      </c>
      <c r="D129" s="326" t="s">
        <v>20</v>
      </c>
      <c r="E129" s="343">
        <v>40014</v>
      </c>
      <c r="F129" s="247">
        <v>43969</v>
      </c>
      <c r="G129" s="344">
        <v>0.21299999999999999</v>
      </c>
      <c r="H129" s="339">
        <v>23.16</v>
      </c>
      <c r="I129" s="369">
        <v>19.311</v>
      </c>
      <c r="J129" s="369">
        <v>19.72</v>
      </c>
      <c r="K129" s="188" t="s">
        <v>77</v>
      </c>
      <c r="M129" s="186">
        <f t="shared" si="12"/>
        <v>2.1179638547977782E-2</v>
      </c>
    </row>
    <row r="130" spans="1:14" s="1" customFormat="1" ht="16.5" customHeight="1" thickTop="1" thickBot="1">
      <c r="A130" s="3"/>
      <c r="B130" s="324">
        <f t="shared" si="11"/>
        <v>109</v>
      </c>
      <c r="C130" s="331" t="s">
        <v>171</v>
      </c>
      <c r="D130" s="326" t="s">
        <v>20</v>
      </c>
      <c r="E130" s="343">
        <v>40455</v>
      </c>
      <c r="F130" s="378" t="s">
        <v>172</v>
      </c>
      <c r="G130" s="344" t="s">
        <v>172</v>
      </c>
      <c r="H130" s="339">
        <v>144.94499999999999</v>
      </c>
      <c r="I130" s="369">
        <v>122.611</v>
      </c>
      <c r="J130" s="369">
        <v>126.483</v>
      </c>
      <c r="K130" s="188" t="s">
        <v>77</v>
      </c>
      <c r="M130" s="186">
        <f t="shared" si="12"/>
        <v>3.1579548327637812E-2</v>
      </c>
    </row>
    <row r="131" spans="1:14" s="1" customFormat="1" ht="16.5" customHeight="1" thickTop="1" thickBot="1">
      <c r="A131" s="3"/>
      <c r="B131" s="324">
        <f t="shared" si="11"/>
        <v>110</v>
      </c>
      <c r="C131" s="331" t="s">
        <v>173</v>
      </c>
      <c r="D131" s="326" t="s">
        <v>174</v>
      </c>
      <c r="E131" s="343">
        <v>40240</v>
      </c>
      <c r="F131" s="341">
        <v>43978</v>
      </c>
      <c r="G131" s="344">
        <v>0.58299999999999996</v>
      </c>
      <c r="H131" s="379">
        <v>138.62299999999999</v>
      </c>
      <c r="I131" s="379">
        <v>132.60300000000001</v>
      </c>
      <c r="J131" s="379">
        <v>133.33199999999999</v>
      </c>
      <c r="K131" s="201" t="s">
        <v>85</v>
      </c>
      <c r="M131" s="186" t="e">
        <f>+(I131-#REF!)/#REF!</f>
        <v>#REF!</v>
      </c>
    </row>
    <row r="132" spans="1:14" s="1" customFormat="1" ht="16.5" customHeight="1" thickTop="1" thickBot="1">
      <c r="A132" s="3"/>
      <c r="B132" s="324">
        <f t="shared" si="11"/>
        <v>111</v>
      </c>
      <c r="C132" s="345" t="s">
        <v>175</v>
      </c>
      <c r="D132" s="346" t="s">
        <v>39</v>
      </c>
      <c r="E132" s="380">
        <v>40147</v>
      </c>
      <c r="F132" s="378">
        <v>43613</v>
      </c>
      <c r="G132" s="348">
        <v>80.346000000000004</v>
      </c>
      <c r="H132" s="381" t="s">
        <v>176</v>
      </c>
      <c r="I132" s="381" t="s">
        <v>176</v>
      </c>
      <c r="J132" s="381" t="s">
        <v>176</v>
      </c>
      <c r="K132" s="382" t="s">
        <v>77</v>
      </c>
      <c r="L132" s="383"/>
      <c r="M132" s="384" t="e">
        <f t="shared" ref="M132:M136" si="13">+(J132-I132)/I132</f>
        <v>#VALUE!</v>
      </c>
      <c r="N132" s="383"/>
    </row>
    <row r="133" spans="1:14" s="1" customFormat="1" ht="16.5" customHeight="1" thickTop="1">
      <c r="A133" s="3"/>
      <c r="B133" s="324">
        <f t="shared" si="11"/>
        <v>112</v>
      </c>
      <c r="C133" s="385" t="s">
        <v>177</v>
      </c>
      <c r="D133" s="386" t="s">
        <v>71</v>
      </c>
      <c r="E133" s="387">
        <v>42170</v>
      </c>
      <c r="F133" s="247">
        <v>43970</v>
      </c>
      <c r="G133" s="388">
        <v>34.146000000000001</v>
      </c>
      <c r="H133" s="379">
        <v>1037.52</v>
      </c>
      <c r="I133" s="389">
        <v>990.15499999999997</v>
      </c>
      <c r="J133" s="390" t="s">
        <v>178</v>
      </c>
      <c r="K133" s="188"/>
      <c r="M133" s="205" t="e">
        <f t="shared" si="13"/>
        <v>#VALUE!</v>
      </c>
    </row>
    <row r="134" spans="1:14" s="1" customFormat="1" ht="16.5" customHeight="1">
      <c r="A134" s="3"/>
      <c r="B134" s="324">
        <f t="shared" si="11"/>
        <v>113</v>
      </c>
      <c r="C134" s="391" t="s">
        <v>179</v>
      </c>
      <c r="D134" s="386" t="s">
        <v>10</v>
      </c>
      <c r="E134" s="347">
        <v>42352</v>
      </c>
      <c r="F134" s="247">
        <v>43980</v>
      </c>
      <c r="G134" s="388">
        <v>202.36799999999999</v>
      </c>
      <c r="H134" s="339">
        <v>5860.99</v>
      </c>
      <c r="I134" s="339">
        <v>5238.0140000000001</v>
      </c>
      <c r="J134" s="339">
        <v>5047.1480000000001</v>
      </c>
      <c r="K134" s="188"/>
      <c r="M134" s="205">
        <f t="shared" si="13"/>
        <v>-3.6438619675319688E-2</v>
      </c>
    </row>
    <row r="135" spans="1:14" s="1" customFormat="1" ht="18" customHeight="1">
      <c r="A135" s="3"/>
      <c r="B135" s="324">
        <f t="shared" si="11"/>
        <v>114</v>
      </c>
      <c r="C135" s="392" t="s">
        <v>180</v>
      </c>
      <c r="D135" s="393" t="s">
        <v>35</v>
      </c>
      <c r="E135" s="394">
        <v>42580</v>
      </c>
      <c r="F135" s="395">
        <v>43979</v>
      </c>
      <c r="G135" s="396">
        <v>99.012</v>
      </c>
      <c r="H135" s="339">
        <v>5281.1189999999997</v>
      </c>
      <c r="I135" s="397">
        <v>4929.5540000000001</v>
      </c>
      <c r="J135" s="397">
        <v>4910.5309999999999</v>
      </c>
      <c r="K135" s="398"/>
      <c r="L135" s="399"/>
      <c r="M135" s="400">
        <f t="shared" si="13"/>
        <v>-3.8589697972676914E-3</v>
      </c>
      <c r="N135" s="399"/>
    </row>
    <row r="136" spans="1:14" s="1" customFormat="1" ht="16.5" customHeight="1">
      <c r="A136" s="3"/>
      <c r="B136" s="401">
        <f t="shared" si="11"/>
        <v>115</v>
      </c>
      <c r="C136" s="402" t="s">
        <v>181</v>
      </c>
      <c r="D136" s="202" t="s">
        <v>24</v>
      </c>
      <c r="E136" s="403">
        <v>42920</v>
      </c>
      <c r="F136" s="404">
        <v>43980</v>
      </c>
      <c r="G136" s="405">
        <v>3.2690000000000001</v>
      </c>
      <c r="H136" s="339">
        <v>90.736999999999995</v>
      </c>
      <c r="I136" s="369">
        <v>83.492000000000004</v>
      </c>
      <c r="J136" s="369">
        <v>81.792000000000002</v>
      </c>
      <c r="K136" s="406"/>
      <c r="L136" s="407"/>
      <c r="M136" s="408">
        <f t="shared" si="13"/>
        <v>-2.0361232213864836E-2</v>
      </c>
      <c r="N136" s="407"/>
    </row>
    <row r="137" spans="1:14" s="1" customFormat="1" ht="16.5" customHeight="1">
      <c r="A137" s="3"/>
      <c r="B137" s="401">
        <f t="shared" si="11"/>
        <v>116</v>
      </c>
      <c r="C137" s="402" t="s">
        <v>182</v>
      </c>
      <c r="D137" s="386" t="s">
        <v>10</v>
      </c>
      <c r="E137" s="409">
        <v>43416</v>
      </c>
      <c r="F137" s="410">
        <v>43980</v>
      </c>
      <c r="G137" s="405">
        <v>246.76900000000001</v>
      </c>
      <c r="H137" s="411">
        <v>5065.7830000000004</v>
      </c>
      <c r="I137" s="397">
        <v>4544.75</v>
      </c>
      <c r="J137" s="397">
        <v>4290.6779999999999</v>
      </c>
      <c r="K137" s="398"/>
      <c r="L137" s="399"/>
      <c r="M137" s="400">
        <f>+(J137-I137)/I137</f>
        <v>-5.5904505198305761E-2</v>
      </c>
      <c r="N137" s="399"/>
    </row>
    <row r="138" spans="1:14" s="1" customFormat="1" ht="16.5" customHeight="1" thickBot="1">
      <c r="A138" s="3"/>
      <c r="B138" s="360">
        <f t="shared" si="11"/>
        <v>117</v>
      </c>
      <c r="C138" s="391" t="s">
        <v>183</v>
      </c>
      <c r="D138" s="386" t="s">
        <v>120</v>
      </c>
      <c r="E138" s="403">
        <v>43507</v>
      </c>
      <c r="F138" s="412">
        <v>43949</v>
      </c>
      <c r="G138" s="356">
        <v>0.14299999999999999</v>
      </c>
      <c r="H138" s="339">
        <v>9.9469999999999992</v>
      </c>
      <c r="I138" s="369">
        <v>9.2620000000000005</v>
      </c>
      <c r="J138" s="369">
        <v>9.36</v>
      </c>
      <c r="K138" s="406"/>
      <c r="L138" s="407"/>
      <c r="M138" s="408">
        <f>+(J138-I138)/I138</f>
        <v>1.0580868063053226E-2</v>
      </c>
      <c r="N138" s="407"/>
    </row>
    <row r="139" spans="1:14" s="1" customFormat="1" ht="16.5" customHeight="1" thickTop="1" thickBot="1">
      <c r="A139" s="3"/>
      <c r="B139" s="401">
        <f t="shared" si="11"/>
        <v>118</v>
      </c>
      <c r="C139" s="413" t="s">
        <v>184</v>
      </c>
      <c r="D139" s="414" t="s">
        <v>41</v>
      </c>
      <c r="E139" s="415">
        <v>39748</v>
      </c>
      <c r="F139" s="410">
        <v>43980</v>
      </c>
      <c r="G139" s="416">
        <v>9.2159999999999993</v>
      </c>
      <c r="H139" s="334">
        <v>165.77</v>
      </c>
      <c r="I139" s="329">
        <v>163.703</v>
      </c>
      <c r="J139" s="329">
        <v>154.78299999999999</v>
      </c>
      <c r="K139" s="188" t="s">
        <v>77</v>
      </c>
      <c r="M139" s="186" t="e">
        <f>+(#REF!-#REF!)/#REF!</f>
        <v>#REF!</v>
      </c>
    </row>
    <row r="140" spans="1:14" s="1" customFormat="1" ht="13.5" customHeight="1" thickTop="1" thickBot="1">
      <c r="A140" s="3"/>
      <c r="B140" s="505" t="s">
        <v>185</v>
      </c>
      <c r="C140" s="500"/>
      <c r="D140" s="500"/>
      <c r="E140" s="500"/>
      <c r="F140" s="500"/>
      <c r="G140" s="500"/>
      <c r="H140" s="500"/>
      <c r="I140" s="500"/>
      <c r="J140" s="501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7">
        <v>119</v>
      </c>
      <c r="C141" s="418" t="s">
        <v>186</v>
      </c>
      <c r="D141" s="301" t="s">
        <v>134</v>
      </c>
      <c r="E141" s="419">
        <v>42024</v>
      </c>
      <c r="F141" s="420">
        <v>43980</v>
      </c>
      <c r="G141" s="421">
        <v>4.702</v>
      </c>
      <c r="H141" s="422">
        <v>120.893</v>
      </c>
      <c r="I141" s="422">
        <v>116.848</v>
      </c>
      <c r="J141" s="422">
        <v>117.205</v>
      </c>
      <c r="K141" s="243"/>
      <c r="L141" s="5"/>
      <c r="M141" s="423"/>
      <c r="N141" s="5"/>
    </row>
    <row r="142" spans="1:14" s="1" customFormat="1" ht="16.5" customHeight="1" thickTop="1" thickBot="1">
      <c r="A142" s="3"/>
      <c r="B142" s="472" t="s">
        <v>187</v>
      </c>
      <c r="C142" s="470"/>
      <c r="D142" s="470"/>
      <c r="E142" s="470"/>
      <c r="F142" s="470"/>
      <c r="G142" s="470"/>
      <c r="H142" s="470"/>
      <c r="I142" s="470"/>
      <c r="J142" s="473"/>
      <c r="M142" s="178"/>
    </row>
    <row r="143" spans="1:14" s="1" customFormat="1" ht="16.5" customHeight="1" thickTop="1" thickBot="1">
      <c r="A143" s="3"/>
      <c r="B143" s="424">
        <v>120</v>
      </c>
      <c r="C143" s="425" t="s">
        <v>188</v>
      </c>
      <c r="D143" s="426" t="s">
        <v>12</v>
      </c>
      <c r="E143" s="280">
        <v>42506</v>
      </c>
      <c r="F143" s="427">
        <v>43941</v>
      </c>
      <c r="G143" s="428">
        <v>293.48700000000002</v>
      </c>
      <c r="H143" s="429">
        <v>11311.257</v>
      </c>
      <c r="I143" s="422">
        <v>9810.6080000000002</v>
      </c>
      <c r="J143" s="422">
        <v>9866.3739999999998</v>
      </c>
      <c r="K143" s="188" t="s">
        <v>77</v>
      </c>
      <c r="M143" s="186">
        <f>+(J143-I143)/I143</f>
        <v>5.6842552469734417E-3</v>
      </c>
    </row>
    <row r="144" spans="1:14" s="430" customFormat="1" ht="5.25" customHeight="1" thickTop="1">
      <c r="B144" s="431"/>
      <c r="C144" s="1"/>
      <c r="D144" s="432"/>
      <c r="E144" s="433"/>
      <c r="F144" s="434"/>
      <c r="G144" s="433"/>
      <c r="H144" s="434"/>
      <c r="I144" s="435"/>
      <c r="J144" s="436"/>
      <c r="M144" s="437"/>
    </row>
    <row r="145" spans="2:13" s="430" customFormat="1" ht="15.75" customHeight="1" thickBot="1">
      <c r="B145" s="431" t="s">
        <v>189</v>
      </c>
      <c r="C145" s="432"/>
      <c r="D145" s="432"/>
      <c r="E145" s="433"/>
      <c r="F145" s="433"/>
      <c r="G145" s="433"/>
      <c r="H145" s="434"/>
      <c r="I145" s="434"/>
      <c r="J145" s="436"/>
      <c r="M145" s="437"/>
    </row>
    <row r="146" spans="2:13" s="430" customFormat="1" ht="15.75" customHeight="1" thickTop="1" thickBot="1">
      <c r="B146" s="431" t="s">
        <v>190</v>
      </c>
      <c r="C146" s="432"/>
      <c r="D146" s="432"/>
      <c r="E146" s="433"/>
      <c r="F146" s="433" t="s">
        <v>191</v>
      </c>
      <c r="G146" s="433"/>
      <c r="H146" s="434"/>
      <c r="I146" s="434"/>
      <c r="J146" s="438"/>
      <c r="K146" s="438">
        <v>12348145.555</v>
      </c>
      <c r="M146" s="437"/>
    </row>
    <row r="147" spans="2:13" s="430" customFormat="1" ht="15.75" customHeight="1" thickTop="1">
      <c r="B147" s="439"/>
      <c r="C147" s="432"/>
      <c r="D147" s="432"/>
      <c r="E147" s="433"/>
      <c r="F147" s="433"/>
      <c r="G147" s="433"/>
      <c r="H147" s="434"/>
      <c r="I147" s="434"/>
      <c r="J147" s="436" t="s">
        <v>29</v>
      </c>
      <c r="M147" s="437"/>
    </row>
    <row r="148" spans="2:13" s="430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7"/>
    </row>
    <row r="149" spans="2:13" s="430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7"/>
    </row>
    <row r="150" spans="2:13" s="430" customFormat="1" ht="15.75" customHeight="1">
      <c r="B150" s="439"/>
      <c r="C150" s="432"/>
      <c r="D150" s="432" t="s">
        <v>29</v>
      </c>
      <c r="E150" s="433"/>
      <c r="F150" s="433"/>
      <c r="G150" s="433"/>
      <c r="H150" s="434"/>
      <c r="I150" s="434"/>
      <c r="J150" s="436"/>
      <c r="M150" s="437"/>
    </row>
    <row r="151" spans="2:13" s="430" customFormat="1" ht="15.75" customHeight="1">
      <c r="B151" s="439"/>
      <c r="C151" s="432"/>
      <c r="D151" s="432" t="s">
        <v>29</v>
      </c>
      <c r="E151" s="433"/>
      <c r="F151" s="433"/>
      <c r="G151" s="433"/>
      <c r="H151" s="434"/>
      <c r="I151" s="434"/>
      <c r="J151" s="436"/>
      <c r="M151" s="437"/>
    </row>
    <row r="152" spans="2:13" s="430" customFormat="1" ht="15.75" customHeight="1">
      <c r="B152" s="439"/>
      <c r="C152" s="432"/>
      <c r="D152" s="432"/>
      <c r="E152" s="433"/>
      <c r="F152" s="433"/>
      <c r="G152" s="433"/>
      <c r="H152" s="434"/>
      <c r="I152" s="434"/>
      <c r="J152" s="436"/>
      <c r="M152" s="437"/>
    </row>
    <row r="153" spans="2:13" s="430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7"/>
    </row>
    <row r="154" spans="2:13" s="430" customFormat="1" ht="1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7"/>
    </row>
    <row r="155" spans="2:13" s="430" customFormat="1" ht="15.7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7"/>
    </row>
    <row r="156" spans="2:13" s="430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7"/>
    </row>
    <row r="157" spans="2:13" s="430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7"/>
    </row>
    <row r="158" spans="2:13" s="430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7"/>
    </row>
    <row r="159" spans="2:13" s="430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7"/>
    </row>
    <row r="160" spans="2:13" s="430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7"/>
    </row>
    <row r="161" spans="2:13" s="430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7"/>
    </row>
    <row r="162" spans="2:13" s="430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7"/>
    </row>
    <row r="163" spans="2:13" s="430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7"/>
    </row>
    <row r="164" spans="2:13" s="430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7"/>
    </row>
    <row r="165" spans="2:13" s="430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7"/>
    </row>
    <row r="166" spans="2:13" s="430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7"/>
    </row>
    <row r="167" spans="2:13" s="430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7"/>
    </row>
    <row r="168" spans="2:13" s="430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7"/>
    </row>
    <row r="169" spans="2:13" s="430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7"/>
    </row>
    <row r="170" spans="2:13" s="430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7"/>
    </row>
    <row r="171" spans="2:13" s="430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7"/>
    </row>
    <row r="172" spans="2:13" s="430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7"/>
    </row>
    <row r="173" spans="2:13" s="430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7"/>
    </row>
    <row r="174" spans="2:13" s="430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7"/>
    </row>
    <row r="175" spans="2:13" s="430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7"/>
    </row>
    <row r="176" spans="2:13" s="430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7"/>
    </row>
    <row r="177" spans="2:13" s="430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7"/>
    </row>
    <row r="178" spans="2:13" s="430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7"/>
    </row>
    <row r="179" spans="2:13" s="430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7"/>
    </row>
    <row r="180" spans="2:13" s="430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7"/>
    </row>
    <row r="181" spans="2:13" s="430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7"/>
    </row>
    <row r="182" spans="2:13" s="430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7"/>
    </row>
    <row r="183" spans="2:13" s="430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7"/>
    </row>
    <row r="184" spans="2:13" s="430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7"/>
    </row>
    <row r="185" spans="2:13" s="430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7"/>
    </row>
    <row r="186" spans="2:13" s="430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7"/>
    </row>
    <row r="187" spans="2:13" s="430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7"/>
    </row>
    <row r="188" spans="2:13" s="430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7"/>
    </row>
    <row r="189" spans="2:13" s="430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7"/>
    </row>
    <row r="190" spans="2:13" s="430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7"/>
    </row>
    <row r="191" spans="2:13" s="430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7"/>
    </row>
    <row r="192" spans="2:13" s="430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7"/>
    </row>
    <row r="193" spans="2:13" s="430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7"/>
    </row>
    <row r="194" spans="2:13" s="430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7"/>
    </row>
    <row r="195" spans="2:13" s="430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7"/>
    </row>
    <row r="196" spans="2:13" s="430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7"/>
    </row>
    <row r="197" spans="2:13" s="430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7"/>
    </row>
    <row r="198" spans="2:13" s="430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7"/>
    </row>
    <row r="199" spans="2:13" s="430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7"/>
    </row>
    <row r="200" spans="2:13" s="430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7"/>
    </row>
    <row r="201" spans="2:13" s="430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7"/>
    </row>
    <row r="202" spans="2:13" s="430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7"/>
    </row>
    <row r="203" spans="2:13" s="430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7"/>
    </row>
    <row r="204" spans="2:13" s="430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7"/>
    </row>
    <row r="205" spans="2:13" s="430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7"/>
    </row>
    <row r="206" spans="2:13" s="430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7"/>
    </row>
    <row r="207" spans="2:13" s="430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7"/>
    </row>
    <row r="208" spans="2:13" s="430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7"/>
    </row>
    <row r="209" spans="2:13" s="430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7"/>
    </row>
    <row r="210" spans="2:13" s="430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7"/>
    </row>
    <row r="211" spans="2:13" s="430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7"/>
    </row>
    <row r="212" spans="2:13" s="430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7"/>
    </row>
    <row r="213" spans="2:13" s="430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7"/>
    </row>
    <row r="214" spans="2:13" s="430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7"/>
    </row>
    <row r="215" spans="2:13" s="430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7"/>
    </row>
    <row r="216" spans="2:13" s="430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7"/>
    </row>
    <row r="217" spans="2:13" s="430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7"/>
    </row>
    <row r="218" spans="2:13" s="430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7"/>
    </row>
    <row r="219" spans="2:13" s="430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7"/>
    </row>
    <row r="220" spans="2:13" s="430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7"/>
    </row>
    <row r="221" spans="2:13" s="430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7"/>
    </row>
    <row r="222" spans="2:13" s="430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7"/>
    </row>
    <row r="223" spans="2:13" s="430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7"/>
    </row>
    <row r="224" spans="2:13" s="430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7"/>
    </row>
    <row r="225" spans="2:13" s="430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7"/>
    </row>
    <row r="226" spans="2:13" s="430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7"/>
    </row>
    <row r="227" spans="2:13" s="430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7"/>
    </row>
    <row r="228" spans="2:13" s="430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7"/>
    </row>
    <row r="229" spans="2:13" s="430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7"/>
    </row>
    <row r="230" spans="2:13" s="430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7"/>
    </row>
    <row r="231" spans="2:13" s="430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7"/>
    </row>
    <row r="232" spans="2:13" s="430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7"/>
    </row>
    <row r="233" spans="2:13" s="430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7"/>
    </row>
    <row r="234" spans="2:13" s="430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7"/>
    </row>
    <row r="235" spans="2:13" s="430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7"/>
    </row>
    <row r="236" spans="2:13" s="430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7"/>
    </row>
    <row r="237" spans="2:13" s="430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7"/>
    </row>
    <row r="238" spans="2:13" s="430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7"/>
    </row>
    <row r="239" spans="2:13" s="430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7"/>
    </row>
    <row r="240" spans="2:13" s="430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7"/>
    </row>
    <row r="241" spans="2:13" s="430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7"/>
    </row>
    <row r="242" spans="2:13" s="430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7"/>
    </row>
    <row r="243" spans="2:13" s="430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7"/>
    </row>
    <row r="244" spans="2:13" s="430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7"/>
    </row>
    <row r="245" spans="2:13" s="430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7"/>
    </row>
    <row r="246" spans="2:13" s="430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7"/>
    </row>
    <row r="247" spans="2:13" s="430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7"/>
    </row>
    <row r="248" spans="2:13" s="430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7"/>
    </row>
    <row r="249" spans="2:13" s="430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7"/>
    </row>
    <row r="250" spans="2:13" s="430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7"/>
    </row>
    <row r="251" spans="2:13" s="430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7"/>
    </row>
    <row r="252" spans="2:13" s="430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7"/>
    </row>
    <row r="253" spans="2:13" s="430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7"/>
    </row>
    <row r="254" spans="2:13" s="430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7"/>
    </row>
    <row r="255" spans="2:13" s="430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7"/>
    </row>
    <row r="256" spans="2:13" s="430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7"/>
    </row>
    <row r="257" spans="2:13" s="430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7"/>
    </row>
    <row r="258" spans="2:13" s="430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7"/>
    </row>
    <row r="259" spans="2:13" s="430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7"/>
    </row>
    <row r="260" spans="2:13" s="430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7"/>
    </row>
    <row r="261" spans="2:13" s="430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7"/>
    </row>
    <row r="262" spans="2:13" s="430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7"/>
    </row>
    <row r="263" spans="2:13" s="430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7"/>
    </row>
    <row r="264" spans="2:13" s="430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7"/>
    </row>
    <row r="265" spans="2:13" s="430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7"/>
    </row>
    <row r="266" spans="2:13" s="430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7"/>
    </row>
    <row r="267" spans="2:13" s="430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7"/>
    </row>
    <row r="268" spans="2:13" s="430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7"/>
    </row>
    <row r="269" spans="2:13" s="430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7"/>
    </row>
    <row r="270" spans="2:13" s="430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7"/>
    </row>
    <row r="271" spans="2:13" s="430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7"/>
    </row>
    <row r="272" spans="2:13" s="430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7"/>
    </row>
    <row r="273" spans="2:13" s="430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7"/>
    </row>
    <row r="274" spans="2:13" s="430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7"/>
    </row>
    <row r="275" spans="2:13" s="430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7"/>
    </row>
    <row r="276" spans="2:13" s="430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7"/>
    </row>
    <row r="277" spans="2:13" s="430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7"/>
    </row>
    <row r="278" spans="2:13" s="430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7"/>
    </row>
    <row r="279" spans="2:13" s="430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7"/>
    </row>
    <row r="280" spans="2:13" s="430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7"/>
    </row>
    <row r="281" spans="2:13" s="430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7"/>
    </row>
    <row r="282" spans="2:13" s="430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7"/>
    </row>
    <row r="283" spans="2:13" s="430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7"/>
    </row>
    <row r="284" spans="2:13" s="430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7"/>
    </row>
    <row r="285" spans="2:13" s="430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7"/>
    </row>
    <row r="286" spans="2:13" s="430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7"/>
    </row>
    <row r="287" spans="2:13" s="430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7"/>
    </row>
    <row r="288" spans="2:13" s="430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7"/>
    </row>
    <row r="289" spans="2:13" s="430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7"/>
    </row>
    <row r="290" spans="2:13" s="430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7"/>
    </row>
    <row r="291" spans="2:13" s="430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7"/>
    </row>
    <row r="292" spans="2:13" s="430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7"/>
    </row>
    <row r="293" spans="2:13" s="430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7"/>
    </row>
    <row r="294" spans="2:13" s="430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7"/>
    </row>
    <row r="295" spans="2:13" s="430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7"/>
    </row>
    <row r="296" spans="2:13" s="430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7"/>
    </row>
    <row r="297" spans="2:13" s="430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7"/>
    </row>
    <row r="298" spans="2:13" s="430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7"/>
    </row>
    <row r="299" spans="2:13" s="430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7"/>
    </row>
    <row r="300" spans="2:13" s="430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7"/>
    </row>
    <row r="301" spans="2:13" s="430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7"/>
    </row>
    <row r="302" spans="2:13" s="430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7"/>
    </row>
    <row r="303" spans="2:13" s="430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7"/>
    </row>
    <row r="304" spans="2:13" s="430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7"/>
    </row>
    <row r="305" spans="2:13" s="430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7"/>
    </row>
    <row r="306" spans="2:13" s="430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7"/>
    </row>
    <row r="307" spans="2:13" s="430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7"/>
    </row>
    <row r="308" spans="2:13" s="430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7"/>
    </row>
    <row r="309" spans="2:13" s="430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7"/>
    </row>
    <row r="310" spans="2:13" s="430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7"/>
    </row>
    <row r="311" spans="2:13" s="430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7"/>
    </row>
    <row r="312" spans="2:13" s="430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7"/>
    </row>
    <row r="313" spans="2:13" s="430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7"/>
    </row>
    <row r="314" spans="2:13" s="430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7"/>
    </row>
    <row r="315" spans="2:13" s="430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7"/>
    </row>
    <row r="316" spans="2:13" s="430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7"/>
    </row>
    <row r="317" spans="2:13" s="430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7"/>
    </row>
    <row r="318" spans="2:13" s="430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7"/>
    </row>
    <row r="319" spans="2:13" s="430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7"/>
    </row>
    <row r="320" spans="2:13" s="430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7"/>
    </row>
    <row r="321" spans="2:13" s="430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7"/>
    </row>
    <row r="322" spans="2:13" s="430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7"/>
    </row>
    <row r="323" spans="2:13" s="430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7"/>
    </row>
    <row r="324" spans="2:13" s="430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7"/>
    </row>
    <row r="325" spans="2:13" s="430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7"/>
    </row>
    <row r="326" spans="2:13" s="430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7"/>
    </row>
    <row r="327" spans="2:13" s="430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7"/>
    </row>
    <row r="328" spans="2:13" s="430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7"/>
    </row>
    <row r="329" spans="2:13" s="430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7"/>
    </row>
    <row r="330" spans="2:13" s="430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7"/>
    </row>
    <row r="331" spans="2:13" s="430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7"/>
    </row>
    <row r="332" spans="2:13" s="430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7"/>
    </row>
    <row r="333" spans="2:13" s="430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7"/>
    </row>
    <row r="334" spans="2:13" s="430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7"/>
    </row>
    <row r="335" spans="2:13" s="430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7"/>
    </row>
    <row r="336" spans="2:13" s="430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7"/>
    </row>
    <row r="337" spans="2:13" s="430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7"/>
    </row>
    <row r="338" spans="2:13" s="430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7"/>
    </row>
    <row r="339" spans="2:13" s="430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7"/>
    </row>
    <row r="340" spans="2:13" s="430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7"/>
    </row>
    <row r="341" spans="2:13" s="430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7"/>
    </row>
    <row r="342" spans="2:13" s="430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7"/>
    </row>
    <row r="343" spans="2:13" s="430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7"/>
    </row>
    <row r="344" spans="2:13" s="430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7"/>
    </row>
    <row r="345" spans="2:13" s="430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7"/>
    </row>
    <row r="346" spans="2:13" s="430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7"/>
    </row>
    <row r="347" spans="2:13" s="430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7"/>
    </row>
    <row r="348" spans="2:13" s="430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7"/>
    </row>
    <row r="349" spans="2:13" s="430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7"/>
    </row>
    <row r="350" spans="2:13" s="430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7"/>
    </row>
    <row r="351" spans="2:13" s="430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7"/>
    </row>
    <row r="352" spans="2:13" s="430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7"/>
    </row>
    <row r="353" spans="2:13" s="430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7"/>
    </row>
    <row r="354" spans="2:13" s="430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7"/>
    </row>
    <row r="355" spans="2:13" s="430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7"/>
    </row>
    <row r="356" spans="2:13" s="430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7"/>
    </row>
    <row r="357" spans="2:13" s="430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7"/>
    </row>
    <row r="358" spans="2:13" s="430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7"/>
    </row>
    <row r="359" spans="2:13" s="430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7"/>
    </row>
    <row r="360" spans="2:13" s="430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7"/>
    </row>
    <row r="361" spans="2:13" s="430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7"/>
    </row>
    <row r="362" spans="2:13" s="430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7"/>
    </row>
    <row r="363" spans="2:13" s="430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7"/>
    </row>
    <row r="364" spans="2:13" s="430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7"/>
    </row>
    <row r="365" spans="2:13" s="430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7"/>
    </row>
    <row r="366" spans="2:13" s="430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7"/>
    </row>
    <row r="367" spans="2:13" s="430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7"/>
    </row>
    <row r="368" spans="2:13" s="430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7"/>
    </row>
    <row r="369" spans="2:13" s="430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7"/>
    </row>
    <row r="370" spans="2:13" s="430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7"/>
    </row>
    <row r="371" spans="2:13" s="430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7"/>
    </row>
    <row r="372" spans="2:13" s="430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7"/>
    </row>
    <row r="373" spans="2:13" s="430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7"/>
    </row>
    <row r="374" spans="2:13" s="430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7"/>
    </row>
    <row r="375" spans="2:13" s="430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7"/>
    </row>
    <row r="376" spans="2:13" s="430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7"/>
    </row>
    <row r="377" spans="2:13" s="430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7"/>
    </row>
    <row r="378" spans="2:13" s="430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7"/>
    </row>
    <row r="379" spans="2:13" s="430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7"/>
    </row>
    <row r="380" spans="2:13" s="430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7"/>
    </row>
    <row r="381" spans="2:13" s="430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7"/>
    </row>
    <row r="382" spans="2:13" s="430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7"/>
    </row>
    <row r="383" spans="2:13" s="430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7"/>
    </row>
    <row r="384" spans="2:13" s="430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7"/>
    </row>
    <row r="385" spans="2:13" s="430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7"/>
    </row>
    <row r="386" spans="2:13" s="430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7"/>
    </row>
    <row r="387" spans="2:13" s="430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7"/>
    </row>
    <row r="388" spans="2:13" s="430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7"/>
    </row>
    <row r="389" spans="2:13" s="430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7"/>
    </row>
    <row r="390" spans="2:13" s="430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7"/>
    </row>
    <row r="391" spans="2:13" s="430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7"/>
    </row>
    <row r="392" spans="2:13" s="430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7"/>
    </row>
    <row r="393" spans="2:13" s="430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7"/>
    </row>
    <row r="394" spans="2:13" s="430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7"/>
    </row>
    <row r="395" spans="2:13" s="430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7"/>
    </row>
    <row r="396" spans="2:13" s="430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7"/>
    </row>
    <row r="397" spans="2:13" s="430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7"/>
    </row>
    <row r="398" spans="2:13" s="430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7"/>
    </row>
    <row r="399" spans="2:13" s="430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7"/>
    </row>
    <row r="400" spans="2:13" s="430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7"/>
    </row>
    <row r="401" spans="2:13" s="430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7"/>
    </row>
    <row r="402" spans="2:13" s="430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7"/>
    </row>
    <row r="403" spans="2:13" s="430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7"/>
    </row>
    <row r="404" spans="2:13" s="430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7"/>
    </row>
    <row r="405" spans="2:13" s="430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7"/>
    </row>
    <row r="406" spans="2:13" s="430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7"/>
    </row>
    <row r="407" spans="2:13" s="430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7"/>
    </row>
    <row r="408" spans="2:13" s="430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7"/>
    </row>
    <row r="409" spans="2:13" s="430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7"/>
    </row>
    <row r="410" spans="2:13" s="430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7"/>
    </row>
    <row r="411" spans="2:13" s="430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7"/>
    </row>
    <row r="412" spans="2:13" s="430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7"/>
    </row>
    <row r="413" spans="2:13" s="430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7"/>
    </row>
    <row r="414" spans="2:13" s="430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7"/>
    </row>
    <row r="415" spans="2:13" s="430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7"/>
    </row>
    <row r="416" spans="2:13" s="430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7"/>
    </row>
    <row r="417" spans="2:13" s="430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7"/>
    </row>
    <row r="418" spans="2:13" s="430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7"/>
    </row>
    <row r="419" spans="2:13" s="430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7"/>
    </row>
    <row r="420" spans="2:13" s="430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7"/>
    </row>
    <row r="421" spans="2:13" s="430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7"/>
    </row>
    <row r="422" spans="2:13" s="430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7"/>
    </row>
    <row r="423" spans="2:13" s="430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7"/>
    </row>
    <row r="424" spans="2:13" s="430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7"/>
    </row>
    <row r="425" spans="2:13" s="430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7"/>
    </row>
    <row r="426" spans="2:13" s="430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7"/>
    </row>
    <row r="427" spans="2:13" s="430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7"/>
    </row>
    <row r="428" spans="2:13" s="430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7"/>
    </row>
    <row r="429" spans="2:13" s="430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7"/>
    </row>
    <row r="430" spans="2:13" s="430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7"/>
    </row>
    <row r="431" spans="2:13" s="430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7"/>
    </row>
    <row r="432" spans="2:13" s="430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7"/>
    </row>
    <row r="433" spans="2:13" s="430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7"/>
    </row>
    <row r="434" spans="2:13" s="430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7"/>
    </row>
    <row r="435" spans="2:13" s="430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7"/>
    </row>
    <row r="436" spans="2:13" s="430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7"/>
    </row>
    <row r="437" spans="2:13" s="430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7"/>
    </row>
    <row r="438" spans="2:13" s="430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7"/>
    </row>
    <row r="439" spans="2:13" s="430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7"/>
    </row>
    <row r="440" spans="2:13" s="430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7"/>
    </row>
    <row r="441" spans="2:13" s="430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7"/>
    </row>
    <row r="442" spans="2:13" s="430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7"/>
    </row>
    <row r="443" spans="2:13" s="430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7"/>
    </row>
    <row r="444" spans="2:13" s="430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7"/>
    </row>
    <row r="445" spans="2:13" s="430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7"/>
    </row>
    <row r="446" spans="2:13" s="430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7"/>
    </row>
    <row r="447" spans="2:13" s="430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7"/>
    </row>
    <row r="448" spans="2:13" s="430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7"/>
    </row>
    <row r="449" spans="2:13" s="430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7"/>
    </row>
    <row r="450" spans="2:13" s="430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7"/>
    </row>
    <row r="451" spans="2:13" s="430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7"/>
    </row>
    <row r="452" spans="2:13" s="430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7"/>
    </row>
    <row r="453" spans="2:13" s="430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7"/>
    </row>
    <row r="454" spans="2:13" s="430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7"/>
    </row>
    <row r="455" spans="2:13" s="430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7"/>
    </row>
    <row r="456" spans="2:13" s="430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7"/>
    </row>
    <row r="457" spans="2:13" s="430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7"/>
    </row>
    <row r="458" spans="2:13" s="430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7"/>
    </row>
    <row r="459" spans="2:13" s="430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7"/>
    </row>
    <row r="460" spans="2:13" s="430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7"/>
    </row>
    <row r="461" spans="2:13" s="430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7"/>
    </row>
    <row r="462" spans="2:13" s="430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7"/>
    </row>
    <row r="463" spans="2:13" s="430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7"/>
    </row>
    <row r="464" spans="2:13" s="430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7"/>
    </row>
    <row r="465" spans="2:13" s="430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7"/>
    </row>
    <row r="466" spans="2:13" s="430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7"/>
    </row>
    <row r="467" spans="2:13" s="430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7"/>
    </row>
    <row r="468" spans="2:13" s="430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7"/>
    </row>
    <row r="469" spans="2:13" s="430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7"/>
    </row>
    <row r="470" spans="2:13" s="430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7"/>
    </row>
    <row r="471" spans="2:13" s="430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7"/>
    </row>
    <row r="472" spans="2:13" s="430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7"/>
    </row>
    <row r="473" spans="2:13" s="430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7"/>
    </row>
    <row r="474" spans="2:13" s="430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7"/>
    </row>
    <row r="475" spans="2:13" s="430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7"/>
    </row>
    <row r="476" spans="2:13" s="430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7"/>
    </row>
    <row r="477" spans="2:13" s="430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7"/>
    </row>
    <row r="478" spans="2:13" s="430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7"/>
    </row>
    <row r="479" spans="2:13" s="430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7"/>
    </row>
    <row r="480" spans="2:13" s="430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7"/>
    </row>
    <row r="481" spans="2:13" s="430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7"/>
    </row>
    <row r="482" spans="2:13" s="430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7"/>
    </row>
    <row r="483" spans="2:13" s="430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7"/>
    </row>
    <row r="484" spans="2:13" s="430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7"/>
    </row>
    <row r="485" spans="2:13" s="430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7"/>
    </row>
    <row r="486" spans="2:13" s="430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7"/>
    </row>
    <row r="487" spans="2:13" s="430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7"/>
    </row>
    <row r="488" spans="2:13" s="430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7"/>
    </row>
    <row r="489" spans="2:13" s="430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7"/>
    </row>
    <row r="490" spans="2:13" s="430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7"/>
    </row>
    <row r="491" spans="2:13" s="430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7"/>
    </row>
    <row r="492" spans="2:13" s="430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7"/>
    </row>
    <row r="493" spans="2:13" s="430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7"/>
    </row>
    <row r="494" spans="2:13" s="430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7"/>
    </row>
    <row r="495" spans="2:13" s="430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7"/>
    </row>
    <row r="496" spans="2:13" s="430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7"/>
    </row>
    <row r="497" spans="1:14" s="430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7"/>
    </row>
    <row r="498" spans="1:14" s="430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7"/>
    </row>
    <row r="499" spans="1:14" s="430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7"/>
    </row>
    <row r="500" spans="1:14" s="430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7"/>
    </row>
    <row r="501" spans="1:14" s="430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7"/>
    </row>
    <row r="502" spans="1:14" s="430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2"/>
    </row>
    <row r="503" spans="1:14" s="430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148" customFormat="1" ht="15.75" customHeight="1">
      <c r="A504" s="3"/>
      <c r="B504" s="439"/>
      <c r="C504" s="432"/>
      <c r="D504" s="432"/>
      <c r="E504" s="433"/>
      <c r="F504" s="433"/>
      <c r="G504" s="433"/>
      <c r="H504" s="434"/>
      <c r="I504" s="434"/>
      <c r="J504" s="436"/>
      <c r="K504" s="1"/>
      <c r="L504" s="1"/>
      <c r="M504" s="2"/>
      <c r="N504" s="1"/>
    </row>
    <row r="505" spans="1:14" s="148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48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48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48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48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48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48" customFormat="1" ht="15.75" customHeight="1">
      <c r="A511" s="3"/>
      <c r="B511" s="431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48" customFormat="1" ht="15.75" customHeight="1">
      <c r="A512" s="3"/>
      <c r="B512" s="431"/>
      <c r="C512" s="1"/>
      <c r="D512" s="1"/>
      <c r="E512" s="1"/>
      <c r="F512" s="1"/>
      <c r="G512" s="1"/>
      <c r="H512" s="407"/>
      <c r="I512" s="407"/>
      <c r="J512" s="440"/>
      <c r="K512" s="1"/>
      <c r="L512" s="1"/>
      <c r="M512" s="2"/>
      <c r="N512" s="1"/>
    </row>
    <row r="513" spans="1:14" s="148" customFormat="1" ht="15.75" customHeight="1">
      <c r="A513" s="3"/>
      <c r="B513" s="431"/>
      <c r="C513" s="1"/>
      <c r="D513" s="1"/>
      <c r="E513" s="1"/>
      <c r="F513" s="1"/>
      <c r="G513" s="1"/>
      <c r="H513" s="407"/>
      <c r="I513" s="407"/>
      <c r="J513" s="440"/>
      <c r="K513" s="1"/>
      <c r="L513" s="1"/>
      <c r="M513" s="2"/>
      <c r="N513" s="1"/>
    </row>
    <row r="514" spans="1:14" s="148" customFormat="1" ht="15.75" customHeight="1">
      <c r="A514" s="3"/>
      <c r="B514" s="431"/>
      <c r="C514" s="1"/>
      <c r="D514" s="1"/>
      <c r="E514" s="1"/>
      <c r="F514" s="1"/>
      <c r="G514" s="1"/>
      <c r="H514" s="407"/>
      <c r="I514" s="407"/>
      <c r="J514" s="440"/>
      <c r="K514" s="1"/>
      <c r="L514" s="1"/>
      <c r="M514" s="2"/>
      <c r="N514" s="1"/>
    </row>
    <row r="515" spans="1:14" s="148" customFormat="1" ht="15.75" customHeight="1">
      <c r="A515" s="3"/>
      <c r="B515" s="431"/>
      <c r="C515" s="1"/>
      <c r="D515" s="1"/>
      <c r="E515" s="1"/>
      <c r="F515" s="1"/>
      <c r="G515" s="1"/>
      <c r="H515" s="407"/>
      <c r="I515" s="407"/>
      <c r="J515" s="440"/>
      <c r="K515" s="1"/>
      <c r="L515" s="1"/>
      <c r="M515" s="2"/>
      <c r="N515" s="1"/>
    </row>
    <row r="516" spans="1:14" s="148" customFormat="1" ht="15.75" customHeight="1">
      <c r="A516" s="3"/>
      <c r="B516" s="431"/>
      <c r="C516" s="1"/>
      <c r="D516" s="1"/>
      <c r="E516" s="1"/>
      <c r="F516" s="1"/>
      <c r="G516" s="1"/>
      <c r="H516" s="407"/>
      <c r="I516" s="407"/>
      <c r="J516" s="440"/>
      <c r="K516" s="1"/>
      <c r="L516" s="1"/>
      <c r="M516" s="2"/>
      <c r="N516" s="1"/>
    </row>
    <row r="517" spans="1:14" s="148" customFormat="1" ht="15.75" customHeight="1">
      <c r="A517" s="3"/>
      <c r="B517" s="431"/>
      <c r="C517" s="1"/>
      <c r="D517" s="1"/>
      <c r="E517" s="1"/>
      <c r="F517" s="1"/>
      <c r="G517" s="1"/>
      <c r="H517" s="407"/>
      <c r="I517" s="407"/>
      <c r="J517" s="440"/>
      <c r="K517" s="1"/>
      <c r="L517" s="1"/>
      <c r="M517" s="2"/>
      <c r="N517" s="1"/>
    </row>
    <row r="518" spans="1:14" s="148" customFormat="1" ht="15.75" customHeight="1">
      <c r="A518" s="3"/>
      <c r="B518" s="431"/>
      <c r="C518" s="1"/>
      <c r="D518" s="1"/>
      <c r="E518" s="1"/>
      <c r="F518" s="1"/>
      <c r="G518" s="1"/>
      <c r="H518" s="407"/>
      <c r="I518" s="407"/>
      <c r="J518" s="440"/>
      <c r="K518" s="1"/>
      <c r="L518" s="1"/>
      <c r="M518" s="2"/>
      <c r="N518" s="1"/>
    </row>
    <row r="519" spans="1:14" s="148" customFormat="1" ht="15.75" customHeight="1">
      <c r="A519" s="3"/>
      <c r="B519" s="431"/>
      <c r="C519" s="1"/>
      <c r="D519" s="1"/>
      <c r="E519" s="1"/>
      <c r="F519" s="1"/>
      <c r="G519" s="1"/>
      <c r="H519" s="407"/>
      <c r="I519" s="407"/>
      <c r="J519" s="440"/>
      <c r="K519" s="1"/>
      <c r="L519" s="1"/>
      <c r="M519" s="2"/>
      <c r="N519" s="1"/>
    </row>
    <row r="520" spans="1:14" s="148" customFormat="1" ht="15.75" customHeight="1">
      <c r="A520" s="3"/>
      <c r="B520" s="431"/>
      <c r="C520" s="1"/>
      <c r="D520" s="1"/>
      <c r="E520" s="1"/>
      <c r="F520" s="1"/>
      <c r="G520" s="1"/>
      <c r="H520" s="407"/>
      <c r="I520" s="407"/>
      <c r="J520" s="440"/>
      <c r="K520" s="1"/>
      <c r="L520" s="1"/>
      <c r="M520" s="2"/>
      <c r="N520" s="1"/>
    </row>
    <row r="521" spans="1:14" s="148" customFormat="1" ht="15.75" customHeight="1">
      <c r="A521" s="3"/>
      <c r="B521" s="431"/>
      <c r="C521" s="1"/>
      <c r="D521" s="1"/>
      <c r="E521" s="1"/>
      <c r="F521" s="1"/>
      <c r="G521" s="1"/>
      <c r="H521" s="407"/>
      <c r="I521" s="407"/>
      <c r="J521" s="440"/>
      <c r="K521" s="1"/>
      <c r="L521" s="1"/>
      <c r="M521" s="2"/>
      <c r="N521" s="1"/>
    </row>
    <row r="522" spans="1:14" s="148" customFormat="1" ht="15.75" customHeight="1">
      <c r="A522" s="3"/>
      <c r="B522" s="431"/>
      <c r="C522" s="1"/>
      <c r="D522" s="1"/>
      <c r="E522" s="1"/>
      <c r="F522" s="1"/>
      <c r="G522" s="1"/>
      <c r="H522" s="407"/>
      <c r="I522" s="407"/>
      <c r="J522" s="440"/>
      <c r="K522" s="1"/>
      <c r="L522" s="1"/>
      <c r="M522" s="2"/>
      <c r="N522" s="1"/>
    </row>
    <row r="523" spans="1:14" s="148" customFormat="1" ht="15.75" customHeight="1">
      <c r="A523" s="3"/>
      <c r="B523" s="431"/>
      <c r="C523" s="1"/>
      <c r="D523" s="1"/>
      <c r="E523" s="1"/>
      <c r="F523" s="1"/>
      <c r="G523" s="1"/>
      <c r="H523" s="407"/>
      <c r="I523" s="407"/>
      <c r="J523" s="440"/>
      <c r="K523" s="1"/>
      <c r="L523" s="1"/>
      <c r="M523" s="2"/>
      <c r="N523" s="1"/>
    </row>
    <row r="524" spans="1:14" s="148" customFormat="1" ht="15.75" customHeight="1">
      <c r="A524" s="3"/>
      <c r="B524" s="431"/>
      <c r="C524" s="1"/>
      <c r="D524" s="1"/>
      <c r="E524" s="1"/>
      <c r="F524" s="1"/>
      <c r="G524" s="1"/>
      <c r="H524" s="407"/>
      <c r="I524" s="407"/>
      <c r="J524" s="440"/>
      <c r="K524" s="1"/>
      <c r="L524" s="1"/>
      <c r="M524" s="2"/>
      <c r="N524" s="1"/>
    </row>
    <row r="525" spans="1:14" s="148" customFormat="1" ht="15.75" customHeight="1">
      <c r="A525" s="3"/>
      <c r="B525" s="431"/>
      <c r="C525" s="1"/>
      <c r="D525" s="1"/>
      <c r="E525" s="1"/>
      <c r="F525" s="1"/>
      <c r="G525" s="1"/>
      <c r="H525" s="407"/>
      <c r="I525" s="407"/>
      <c r="J525" s="440"/>
      <c r="K525" s="1"/>
      <c r="L525" s="1"/>
      <c r="M525" s="2"/>
      <c r="N525" s="1"/>
    </row>
    <row r="526" spans="1:14" s="148" customFormat="1" ht="15.75" customHeight="1">
      <c r="A526" s="3"/>
      <c r="B526" s="431"/>
      <c r="C526" s="1"/>
      <c r="D526" s="1"/>
      <c r="E526" s="1"/>
      <c r="F526" s="1"/>
      <c r="G526" s="1"/>
      <c r="H526" s="407"/>
      <c r="I526" s="407"/>
      <c r="J526" s="440"/>
      <c r="K526" s="1"/>
      <c r="L526" s="1"/>
      <c r="M526" s="2"/>
      <c r="N526" s="1"/>
    </row>
    <row r="527" spans="1:14" s="148" customFormat="1" ht="15.75" customHeight="1">
      <c r="A527" s="3"/>
      <c r="B527" s="431"/>
      <c r="C527" s="1"/>
      <c r="D527" s="1"/>
      <c r="E527" s="1"/>
      <c r="F527" s="1"/>
      <c r="G527" s="1"/>
      <c r="H527" s="407"/>
      <c r="I527" s="407"/>
      <c r="J527" s="440"/>
      <c r="K527" s="1"/>
      <c r="L527" s="1"/>
      <c r="M527" s="2"/>
      <c r="N527" s="1"/>
    </row>
    <row r="528" spans="1:14" s="148" customFormat="1" ht="15.75" customHeight="1">
      <c r="A528" s="3"/>
      <c r="B528" s="431"/>
      <c r="C528" s="1"/>
      <c r="D528" s="1"/>
      <c r="E528" s="1"/>
      <c r="F528" s="1"/>
      <c r="G528" s="1"/>
      <c r="H528" s="407"/>
      <c r="I528" s="407"/>
      <c r="J528" s="440"/>
      <c r="K528" s="1"/>
      <c r="L528" s="1"/>
      <c r="M528" s="2"/>
      <c r="N528" s="1"/>
    </row>
    <row r="529" spans="1:14" s="148" customFormat="1" ht="15.75" customHeight="1">
      <c r="A529" s="3"/>
      <c r="B529" s="431"/>
      <c r="C529" s="1"/>
      <c r="D529" s="1"/>
      <c r="E529" s="1"/>
      <c r="F529" s="1"/>
      <c r="G529" s="1"/>
      <c r="H529" s="407"/>
      <c r="I529" s="407"/>
      <c r="J529" s="440"/>
      <c r="K529" s="1"/>
      <c r="L529" s="1"/>
      <c r="M529" s="2"/>
      <c r="N529" s="1"/>
    </row>
    <row r="530" spans="1:14" s="148" customFormat="1" ht="15.75" customHeight="1">
      <c r="A530" s="3"/>
      <c r="B530" s="431"/>
      <c r="C530" s="1"/>
      <c r="D530" s="1"/>
      <c r="E530" s="1"/>
      <c r="F530" s="1"/>
      <c r="G530" s="1"/>
      <c r="H530" s="407"/>
      <c r="I530" s="407"/>
      <c r="J530" s="440"/>
      <c r="K530" s="1"/>
      <c r="L530" s="1"/>
      <c r="M530" s="2"/>
      <c r="N530" s="1"/>
    </row>
    <row r="531" spans="1:14" s="148" customFormat="1" ht="15.75" customHeight="1">
      <c r="A531" s="3"/>
      <c r="B531" s="431"/>
      <c r="C531" s="1"/>
      <c r="D531" s="1"/>
      <c r="E531" s="1"/>
      <c r="F531" s="1"/>
      <c r="G531" s="1"/>
      <c r="H531" s="407"/>
      <c r="I531" s="407"/>
      <c r="J531" s="440"/>
      <c r="K531" s="1"/>
      <c r="L531" s="1"/>
      <c r="M531" s="2"/>
      <c r="N531" s="1"/>
    </row>
    <row r="532" spans="1:14" s="148" customFormat="1" ht="15.75" customHeight="1">
      <c r="A532" s="3"/>
      <c r="B532" s="431"/>
      <c r="C532" s="1"/>
      <c r="D532" s="1"/>
      <c r="E532" s="1"/>
      <c r="F532" s="1"/>
      <c r="G532" s="1"/>
      <c r="H532" s="407"/>
      <c r="I532" s="407"/>
      <c r="J532" s="440"/>
      <c r="K532" s="1"/>
      <c r="L532" s="1"/>
      <c r="M532" s="2"/>
      <c r="N532" s="1"/>
    </row>
    <row r="533" spans="1:14" s="148" customFormat="1" ht="15.75" customHeight="1">
      <c r="A533" s="3"/>
      <c r="B533" s="431"/>
      <c r="C533" s="1"/>
      <c r="D533" s="1"/>
      <c r="E533" s="1"/>
      <c r="F533" s="1"/>
      <c r="G533" s="1"/>
      <c r="H533" s="407"/>
      <c r="I533" s="407"/>
      <c r="J533" s="440"/>
      <c r="K533" s="1"/>
      <c r="L533" s="1"/>
      <c r="M533" s="2"/>
      <c r="N533" s="1"/>
    </row>
    <row r="534" spans="1:14" s="148" customFormat="1" ht="15.75" customHeight="1">
      <c r="A534" s="3"/>
      <c r="B534" s="431"/>
      <c r="C534" s="1"/>
      <c r="D534" s="1"/>
      <c r="E534" s="1"/>
      <c r="F534" s="1"/>
      <c r="G534" s="1"/>
      <c r="H534" s="407"/>
      <c r="I534" s="407"/>
      <c r="J534" s="440"/>
      <c r="K534" s="1"/>
      <c r="L534" s="1"/>
      <c r="M534" s="2"/>
      <c r="N534" s="1"/>
    </row>
    <row r="535" spans="1:14" s="148" customFormat="1" ht="15.75" customHeight="1">
      <c r="A535" s="3"/>
      <c r="B535" s="431"/>
      <c r="C535" s="1"/>
      <c r="D535" s="1"/>
      <c r="E535" s="1"/>
      <c r="F535" s="1"/>
      <c r="G535" s="1"/>
      <c r="H535" s="407"/>
      <c r="I535" s="407"/>
      <c r="J535" s="440"/>
      <c r="K535" s="1"/>
      <c r="L535" s="1"/>
      <c r="M535" s="2"/>
      <c r="N535" s="1"/>
    </row>
    <row r="536" spans="1:14" s="148" customFormat="1" ht="15.75" customHeight="1">
      <c r="A536" s="3"/>
      <c r="B536" s="431"/>
      <c r="C536" s="1"/>
      <c r="D536" s="1"/>
      <c r="E536" s="1"/>
      <c r="F536" s="1"/>
      <c r="G536" s="1"/>
      <c r="H536" s="407"/>
      <c r="I536" s="407"/>
      <c r="J536" s="440"/>
      <c r="K536" s="1"/>
      <c r="L536" s="1"/>
      <c r="M536" s="2"/>
      <c r="N536" s="1"/>
    </row>
    <row r="537" spans="1:14" s="148" customFormat="1" ht="15.75" customHeight="1">
      <c r="A537" s="3"/>
      <c r="B537" s="431"/>
      <c r="C537" s="1"/>
      <c r="D537" s="1"/>
      <c r="E537" s="1"/>
      <c r="F537" s="1"/>
      <c r="G537" s="1"/>
      <c r="H537" s="407"/>
      <c r="I537" s="407"/>
      <c r="J537" s="440"/>
      <c r="K537" s="1"/>
      <c r="L537" s="1"/>
      <c r="M537" s="2"/>
      <c r="N537" s="1"/>
    </row>
    <row r="538" spans="1:14" s="148" customFormat="1" ht="15.75" customHeight="1">
      <c r="A538" s="3"/>
      <c r="B538" s="431"/>
      <c r="C538" s="1"/>
      <c r="D538" s="1"/>
      <c r="E538" s="1"/>
      <c r="F538" s="1"/>
      <c r="G538" s="1"/>
      <c r="H538" s="407"/>
      <c r="I538" s="407"/>
      <c r="J538" s="440"/>
      <c r="K538" s="1"/>
      <c r="L538" s="1"/>
      <c r="M538" s="2"/>
      <c r="N538" s="1"/>
    </row>
    <row r="539" spans="1:14" s="148" customFormat="1" ht="15.75" customHeight="1">
      <c r="A539" s="3"/>
      <c r="B539" s="431"/>
      <c r="C539" s="1"/>
      <c r="D539" s="1"/>
      <c r="E539" s="1"/>
      <c r="F539" s="1"/>
      <c r="G539" s="1"/>
      <c r="H539" s="407"/>
      <c r="I539" s="407"/>
      <c r="J539" s="440"/>
      <c r="K539" s="1"/>
      <c r="L539" s="1"/>
      <c r="M539" s="2"/>
      <c r="N539" s="1"/>
    </row>
    <row r="540" spans="1:14" s="148" customFormat="1" ht="15.75" customHeight="1">
      <c r="A540" s="3"/>
      <c r="B540" s="431"/>
      <c r="C540" s="1"/>
      <c r="D540" s="1"/>
      <c r="E540" s="1"/>
      <c r="F540" s="1"/>
      <c r="G540" s="1"/>
      <c r="H540" s="407"/>
      <c r="I540" s="407"/>
      <c r="J540" s="440"/>
      <c r="K540" s="1"/>
      <c r="L540" s="1"/>
      <c r="M540" s="2"/>
      <c r="N540" s="1"/>
    </row>
    <row r="541" spans="1:14" s="148" customFormat="1" ht="15.75" customHeight="1">
      <c r="A541" s="3"/>
      <c r="B541" s="431"/>
      <c r="C541" s="1"/>
      <c r="D541" s="1"/>
      <c r="E541" s="1"/>
      <c r="F541" s="1"/>
      <c r="G541" s="1"/>
      <c r="H541" s="407"/>
      <c r="I541" s="407"/>
      <c r="J541" s="440"/>
      <c r="K541" s="1"/>
      <c r="L541" s="1"/>
      <c r="M541" s="2"/>
      <c r="N541" s="1"/>
    </row>
    <row r="542" spans="1:14" s="148" customFormat="1" ht="15.75" customHeight="1">
      <c r="A542" s="3"/>
      <c r="B542" s="431"/>
      <c r="C542" s="1"/>
      <c r="D542" s="1"/>
      <c r="E542" s="1"/>
      <c r="F542" s="1"/>
      <c r="G542" s="1"/>
      <c r="H542" s="407"/>
      <c r="I542" s="407"/>
      <c r="J542" s="440"/>
      <c r="K542" s="1"/>
      <c r="L542" s="1"/>
      <c r="M542" s="2"/>
      <c r="N542" s="1"/>
    </row>
    <row r="543" spans="1:14" s="148" customFormat="1" ht="15.75" customHeight="1">
      <c r="A543" s="3"/>
      <c r="B543" s="431"/>
      <c r="C543" s="1"/>
      <c r="D543" s="1"/>
      <c r="E543" s="1"/>
      <c r="F543" s="1"/>
      <c r="G543" s="1"/>
      <c r="H543" s="407"/>
      <c r="I543" s="407"/>
      <c r="J543" s="440"/>
      <c r="K543" s="1"/>
      <c r="L543" s="1"/>
      <c r="M543" s="2"/>
      <c r="N543" s="1"/>
    </row>
    <row r="544" spans="1:14" s="148" customFormat="1" ht="15.75" customHeight="1">
      <c r="A544" s="3"/>
      <c r="B544" s="431"/>
      <c r="C544" s="1"/>
      <c r="D544" s="1"/>
      <c r="E544" s="1"/>
      <c r="F544" s="1"/>
      <c r="G544" s="1"/>
      <c r="H544" s="407"/>
      <c r="I544" s="407"/>
      <c r="J544" s="440"/>
      <c r="K544" s="1"/>
      <c r="L544" s="1"/>
      <c r="M544" s="2"/>
      <c r="N544" s="1"/>
    </row>
    <row r="545" spans="1:14" s="148" customFormat="1" ht="15.75" customHeight="1">
      <c r="A545" s="3"/>
      <c r="B545" s="431"/>
      <c r="C545" s="1"/>
      <c r="D545" s="1"/>
      <c r="E545" s="1"/>
      <c r="F545" s="1"/>
      <c r="G545" s="1"/>
      <c r="H545" s="407"/>
      <c r="I545" s="407"/>
      <c r="J545" s="440"/>
      <c r="K545" s="1"/>
      <c r="L545" s="1"/>
      <c r="M545" s="2"/>
      <c r="N545" s="1"/>
    </row>
    <row r="546" spans="1:14" s="148" customFormat="1" ht="15.75" customHeight="1">
      <c r="A546" s="3"/>
      <c r="B546" s="431"/>
      <c r="C546" s="1"/>
      <c r="D546" s="1"/>
      <c r="E546" s="1"/>
      <c r="F546" s="1"/>
      <c r="G546" s="1"/>
      <c r="H546" s="407"/>
      <c r="I546" s="407"/>
      <c r="J546" s="440"/>
      <c r="K546" s="1"/>
      <c r="L546" s="1"/>
      <c r="M546" s="2"/>
      <c r="N546" s="1"/>
    </row>
    <row r="547" spans="1:14" s="148" customFormat="1" ht="15.75" customHeight="1">
      <c r="A547" s="3"/>
      <c r="B547" s="431"/>
      <c r="C547" s="1"/>
      <c r="D547" s="1"/>
      <c r="E547" s="1"/>
      <c r="F547" s="1"/>
      <c r="G547" s="1"/>
      <c r="H547" s="407"/>
      <c r="I547" s="407"/>
      <c r="J547" s="440"/>
      <c r="K547" s="1"/>
      <c r="L547" s="1"/>
      <c r="M547" s="2"/>
      <c r="N547" s="1"/>
    </row>
    <row r="548" spans="1:14" s="148" customFormat="1" ht="15.75" customHeight="1">
      <c r="A548" s="3"/>
      <c r="B548" s="431"/>
      <c r="C548" s="1"/>
      <c r="D548" s="1"/>
      <c r="E548" s="1"/>
      <c r="F548" s="1"/>
      <c r="G548" s="1"/>
      <c r="H548" s="407"/>
      <c r="I548" s="407"/>
      <c r="J548" s="440"/>
      <c r="K548" s="1"/>
      <c r="L548" s="1"/>
      <c r="M548" s="2"/>
      <c r="N548" s="1"/>
    </row>
    <row r="549" spans="1:14" s="148" customFormat="1" ht="15.75" customHeight="1">
      <c r="A549" s="3"/>
      <c r="B549" s="431"/>
      <c r="C549" s="1"/>
      <c r="D549" s="1"/>
      <c r="E549" s="1"/>
      <c r="F549" s="1"/>
      <c r="G549" s="1"/>
      <c r="H549" s="407"/>
      <c r="I549" s="407"/>
      <c r="J549" s="440"/>
      <c r="K549" s="1"/>
      <c r="L549" s="1"/>
      <c r="M549" s="2"/>
      <c r="N549" s="1"/>
    </row>
    <row r="550" spans="1:14" s="148" customFormat="1" ht="15.75" customHeight="1">
      <c r="A550" s="3"/>
      <c r="B550" s="431"/>
      <c r="C550" s="1"/>
      <c r="D550" s="1"/>
      <c r="E550" s="1"/>
      <c r="F550" s="1"/>
      <c r="G550" s="1"/>
      <c r="H550" s="407"/>
      <c r="I550" s="407"/>
      <c r="J550" s="440"/>
      <c r="K550" s="1"/>
      <c r="L550" s="1"/>
      <c r="M550" s="2"/>
      <c r="N550" s="1"/>
    </row>
    <row r="551" spans="1:14" s="148" customFormat="1" ht="15.75" customHeight="1">
      <c r="A551" s="3"/>
      <c r="B551" s="431"/>
      <c r="C551" s="1"/>
      <c r="D551" s="1"/>
      <c r="E551" s="1"/>
      <c r="F551" s="1"/>
      <c r="G551" s="1"/>
      <c r="H551" s="407"/>
      <c r="I551" s="407"/>
      <c r="J551" s="440"/>
      <c r="K551" s="1"/>
      <c r="L551" s="1"/>
      <c r="M551" s="2"/>
      <c r="N551" s="1"/>
    </row>
    <row r="552" spans="1:14" s="148" customFormat="1" ht="15.75" customHeight="1">
      <c r="A552" s="3"/>
      <c r="B552" s="431"/>
      <c r="C552" s="1"/>
      <c r="D552" s="1"/>
      <c r="E552" s="1"/>
      <c r="F552" s="1"/>
      <c r="G552" s="1"/>
      <c r="H552" s="407"/>
      <c r="I552" s="407"/>
      <c r="J552" s="440"/>
      <c r="K552" s="1"/>
      <c r="L552" s="1"/>
      <c r="M552" s="2"/>
      <c r="N552" s="1"/>
    </row>
    <row r="553" spans="1:14" s="148" customFormat="1" ht="15.75" customHeight="1">
      <c r="A553" s="3"/>
      <c r="B553" s="431"/>
      <c r="C553" s="1"/>
      <c r="D553" s="1"/>
      <c r="E553" s="1"/>
      <c r="F553" s="1"/>
      <c r="G553" s="1"/>
      <c r="H553" s="407"/>
      <c r="I553" s="407"/>
      <c r="J553" s="440"/>
      <c r="K553" s="1"/>
      <c r="L553" s="1"/>
      <c r="M553" s="2"/>
      <c r="N553" s="1"/>
    </row>
    <row r="554" spans="1:14" s="148" customFormat="1" ht="15.75" customHeight="1">
      <c r="A554" s="3"/>
      <c r="B554" s="431"/>
      <c r="C554" s="1"/>
      <c r="D554" s="1"/>
      <c r="E554" s="1"/>
      <c r="F554" s="1"/>
      <c r="G554" s="1"/>
      <c r="H554" s="407"/>
      <c r="I554" s="407"/>
      <c r="J554" s="440"/>
      <c r="K554" s="1"/>
      <c r="L554" s="1"/>
      <c r="M554" s="2"/>
      <c r="N554" s="1"/>
    </row>
    <row r="555" spans="1:14" s="148" customFormat="1" ht="15.75" customHeight="1">
      <c r="A555" s="3"/>
      <c r="B555" s="431"/>
      <c r="C555" s="1"/>
      <c r="D555" s="1"/>
      <c r="E555" s="1"/>
      <c r="F555" s="1"/>
      <c r="G555" s="1"/>
      <c r="H555" s="407"/>
      <c r="I555" s="407"/>
      <c r="J555" s="440"/>
      <c r="K555" s="1"/>
      <c r="L555" s="1"/>
      <c r="M555" s="2"/>
      <c r="N555" s="1"/>
    </row>
    <row r="556" spans="1:14" s="148" customFormat="1" ht="15.75" customHeight="1">
      <c r="A556" s="3"/>
      <c r="B556" s="431"/>
      <c r="C556" s="1"/>
      <c r="D556" s="1"/>
      <c r="E556" s="1"/>
      <c r="F556" s="1"/>
      <c r="G556" s="1"/>
      <c r="H556" s="407"/>
      <c r="I556" s="407"/>
      <c r="J556" s="440"/>
      <c r="K556" s="1"/>
      <c r="L556" s="1"/>
      <c r="M556" s="2"/>
      <c r="N556" s="1"/>
    </row>
    <row r="557" spans="1:14" s="148" customFormat="1" ht="15.75" customHeight="1">
      <c r="A557" s="3"/>
      <c r="B557" s="431"/>
      <c r="C557" s="1"/>
      <c r="D557" s="1"/>
      <c r="E557" s="1"/>
      <c r="F557" s="1"/>
      <c r="G557" s="1"/>
      <c r="H557" s="407"/>
      <c r="I557" s="407"/>
      <c r="J557" s="440"/>
      <c r="K557" s="1"/>
      <c r="L557" s="1"/>
      <c r="M557" s="2"/>
      <c r="N557" s="1"/>
    </row>
    <row r="558" spans="1:14" s="148" customFormat="1" ht="15.75" customHeight="1">
      <c r="A558" s="3"/>
      <c r="B558" s="439"/>
      <c r="C558" s="1"/>
      <c r="D558" s="1"/>
      <c r="E558" s="1"/>
      <c r="F558" s="1"/>
      <c r="G558" s="1"/>
      <c r="H558" s="407"/>
      <c r="I558" s="407"/>
      <c r="J558" s="440"/>
      <c r="K558" s="1"/>
      <c r="L558" s="1"/>
      <c r="M558" s="2"/>
      <c r="N558" s="1"/>
    </row>
    <row r="559" spans="1:14" s="148" customFormat="1" ht="15.75" customHeight="1">
      <c r="A559" s="3"/>
      <c r="B559" s="439"/>
      <c r="C559" s="432"/>
      <c r="D559" s="432"/>
      <c r="E559" s="433"/>
      <c r="F559" s="433"/>
      <c r="G559" s="433"/>
      <c r="H559" s="434"/>
      <c r="I559" s="434"/>
      <c r="J559" s="43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1" customFormat="1" ht="18.75" customHeight="1">
      <c r="B573" s="439"/>
      <c r="C573" s="442"/>
      <c r="D573" s="432"/>
      <c r="E573" s="433"/>
      <c r="F573" s="433"/>
      <c r="G573" s="433"/>
      <c r="H573" s="434"/>
      <c r="I573" s="434"/>
      <c r="J573" s="436"/>
      <c r="K573" s="1"/>
      <c r="L573" s="1"/>
      <c r="M573" s="2"/>
      <c r="N573" s="1"/>
    </row>
    <row r="574" spans="1:14" s="1" customFormat="1" ht="15.75" customHeight="1">
      <c r="A574" s="3"/>
      <c r="B574" s="439"/>
      <c r="C574" s="432"/>
      <c r="D574" s="432"/>
      <c r="E574" s="433"/>
      <c r="F574" s="433"/>
      <c r="G574" s="433"/>
      <c r="H574" s="434"/>
      <c r="I574" s="434"/>
      <c r="J574" s="436"/>
      <c r="M574" s="2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433" customFormat="1" ht="15.75" customHeight="1">
      <c r="A589" s="3"/>
      <c r="B589" s="439"/>
      <c r="C589" s="432"/>
      <c r="D589" s="432"/>
      <c r="H589" s="434"/>
      <c r="I589" s="434"/>
      <c r="J589" s="436"/>
      <c r="K589" s="1"/>
      <c r="L589" s="1"/>
      <c r="M589" s="2"/>
      <c r="N589" s="1"/>
    </row>
    <row r="596" spans="1:14" s="434" customFormat="1">
      <c r="A596" s="3"/>
      <c r="B596" s="439"/>
      <c r="C596" s="432"/>
      <c r="D596" s="432"/>
      <c r="E596" s="433"/>
      <c r="F596" s="433"/>
      <c r="G596" s="433" t="s">
        <v>29</v>
      </c>
      <c r="J596" s="436"/>
      <c r="K596" s="1"/>
      <c r="L596" s="1"/>
      <c r="M596" s="2"/>
      <c r="N596" s="1"/>
    </row>
  </sheetData>
  <mergeCells count="32">
    <mergeCell ref="B97:K97"/>
    <mergeCell ref="B106:J106"/>
    <mergeCell ref="B122:J122"/>
    <mergeCell ref="B140:J140"/>
    <mergeCell ref="B142:J142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4:J4"/>
    <mergeCell ref="B5:J5"/>
    <mergeCell ref="B16:J16"/>
    <mergeCell ref="B24:J24"/>
    <mergeCell ref="B26:J26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04-06-2020 </vt:lpstr>
      <vt:lpstr>' 04-06-2020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2020-06-04T12:03:08Z</dcterms:created>
  <dcterms:modified xsi:type="dcterms:W3CDTF">2020-06-04T12:42:39Z</dcterms:modified>
</cp:coreProperties>
</file>