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2-2020" sheetId="1" r:id="rId1"/>
  </sheets>
  <definedNames>
    <definedName name="_xlnm.Print_Area" localSheetId="0">'28-02-2020'!$B$1:$N$143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<sst xmlns="http://schemas.openxmlformats.org/spreadsheetml/2006/main" count="321" uniqueCount="190">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</sst>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A103" zoomScale="103" zoomScaleNormal="103" zoomScaleSheetLayoutView="100" workbookViewId="0">
      <selection activeCell="Q115" sqref="Q115"/>
    </sheetView>
  </sheetViews>
  <sheetFormatPr baseColWidth="10" defaultColWidth="11.42578125" defaultRowHeight="15"/>
  <cols>
    <col min="1" max="1" width="3.28515625" style="10" customWidth="1"/>
    <col min="2" max="2" width="5.7109375" style="480" customWidth="1"/>
    <col min="3" max="3" width="38.140625" style="474" customWidth="1"/>
    <col min="4" max="4" width="34.7109375" style="474" customWidth="1"/>
    <col min="5" max="5" width="11.7109375" style="475" customWidth="1"/>
    <col min="6" max="6" width="10.28515625" style="475" customWidth="1"/>
    <col min="7" max="7" width="9.140625" style="475" customWidth="1"/>
    <col min="8" max="8" width="13.7109375" style="476" customWidth="1"/>
    <col min="9" max="9" width="14" style="476" customWidth="1"/>
    <col min="10" max="10" width="14.5703125" style="47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.28515625" style="10" bestFit="1" customWidth="1"/>
    <col min="16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190.251</v>
      </c>
      <c r="J6" s="39">
        <v>190.279</v>
      </c>
      <c r="K6" s="40"/>
      <c r="L6" s="40"/>
      <c r="M6" s="41"/>
      <c r="N6" s="40"/>
      <c r="O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129.976</v>
      </c>
      <c r="J7" s="49">
        <v>129.99700000000001</v>
      </c>
      <c r="K7" s="40"/>
      <c r="L7" s="40"/>
      <c r="M7" s="41"/>
      <c r="N7" s="40"/>
      <c r="O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109.504</v>
      </c>
      <c r="J8" s="49">
        <v>109.51900000000001</v>
      </c>
      <c r="K8" s="40"/>
      <c r="L8" s="40"/>
      <c r="M8" s="41"/>
      <c r="N8" s="40"/>
      <c r="O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115.685</v>
      </c>
      <c r="J9" s="49">
        <v>115.70699999999999</v>
      </c>
      <c r="K9" s="40"/>
      <c r="L9" s="40"/>
      <c r="M9" s="41"/>
      <c r="N9" s="40"/>
      <c r="O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113.789</v>
      </c>
      <c r="J10" s="49">
        <v>113.806</v>
      </c>
      <c r="K10" s="40"/>
      <c r="L10" s="40"/>
      <c r="M10" s="41"/>
      <c r="N10" s="40"/>
      <c r="O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110.134</v>
      </c>
      <c r="J11" s="65">
        <v>110.157</v>
      </c>
      <c r="K11" s="40"/>
      <c r="L11" s="40"/>
      <c r="M11" s="41"/>
      <c r="N11" s="40"/>
      <c r="O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110.20699999999999</v>
      </c>
      <c r="J12" s="49">
        <v>110.221</v>
      </c>
      <c r="K12" s="40"/>
      <c r="L12" s="41"/>
      <c r="M12" s="40"/>
      <c r="N12" s="68"/>
      <c r="O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45.274999999999999</v>
      </c>
      <c r="J13" s="73">
        <v>45.279000000000003</v>
      </c>
      <c r="K13" s="40"/>
      <c r="L13" s="40"/>
      <c r="M13" s="41"/>
      <c r="N13" s="40"/>
      <c r="O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31.632000000000001</v>
      </c>
      <c r="J14" s="73">
        <v>31.635000000000002</v>
      </c>
      <c r="K14" s="40"/>
      <c r="L14" s="40"/>
      <c r="M14" s="41"/>
      <c r="N14" s="40"/>
      <c r="O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106.955</v>
      </c>
      <c r="J15" s="73">
        <v>106.99</v>
      </c>
      <c r="K15" s="40"/>
      <c r="L15" s="41"/>
      <c r="M15" s="40"/>
      <c r="N15" s="82"/>
      <c r="O15" s="42"/>
      <c r="P15" s="10" t="s">
        <v>28</v>
      </c>
    </row>
    <row r="16" spans="2:16" ht="18" customHeight="1" thickTop="1" thickBot="1">
      <c r="B16" s="29" t="s">
        <v>29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16.844999999999999</v>
      </c>
      <c r="J17" s="92">
        <v>16.847000000000001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122.124</v>
      </c>
      <c r="J18" s="73">
        <v>122.13800000000001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1.1619999999999999</v>
      </c>
      <c r="J19" s="73">
        <v>1.1619999999999999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112.944</v>
      </c>
      <c r="J20" s="108">
        <v>112.955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11.129</v>
      </c>
      <c r="J21" s="114">
        <v>11.131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158.39400000000001</v>
      </c>
      <c r="J22" s="123">
        <v>158.42500000000001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11.167</v>
      </c>
      <c r="J23" s="73">
        <v>11.167999999999999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1.7569999999999999</v>
      </c>
      <c r="J25" s="133">
        <v>1.758</v>
      </c>
      <c r="K25" s="102" t="s">
        <v>46</v>
      </c>
      <c r="L25" s="40"/>
      <c r="M25" s="41">
        <f>+(J25-I25)/I25</f>
        <v>5.691519635743381E-4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  <c r="O26" s="42"/>
    </row>
    <row r="27" spans="2:15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61.283999999999999</v>
      </c>
      <c r="J27" s="138">
        <v>61.290999999999997</v>
      </c>
      <c r="K27" s="40"/>
      <c r="L27" s="40"/>
      <c r="M27" s="139"/>
      <c r="N27" s="40"/>
      <c r="O27" s="42"/>
    </row>
    <row r="28" spans="2:15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3">
        <v>129.45400000000001</v>
      </c>
      <c r="I28" s="73">
        <v>129.726</v>
      </c>
      <c r="J28" s="73">
        <v>129.75</v>
      </c>
      <c r="K28" s="40"/>
      <c r="L28" s="40"/>
      <c r="M28" s="41"/>
      <c r="N28" s="40"/>
      <c r="O28" s="42"/>
    </row>
    <row r="29" spans="2:15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110.992</v>
      </c>
      <c r="J29" s="150">
        <v>111.023</v>
      </c>
      <c r="K29" s="40"/>
      <c r="L29" s="40"/>
      <c r="M29" s="41"/>
      <c r="N29" s="40"/>
      <c r="O29" s="42"/>
    </row>
    <row r="30" spans="2:15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100.34099999999999</v>
      </c>
      <c r="J30" s="156">
        <v>100.36199999999999</v>
      </c>
      <c r="K30" s="40"/>
      <c r="L30" s="40"/>
      <c r="M30" s="157"/>
      <c r="N30" s="40"/>
      <c r="O30" s="42"/>
    </row>
    <row r="31" spans="2:15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  <c r="O31" s="42"/>
    </row>
    <row r="32" spans="2:15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136.928</v>
      </c>
      <c r="J32" s="92">
        <v>136.875</v>
      </c>
      <c r="K32" s="40"/>
      <c r="L32" s="40"/>
      <c r="M32" s="41"/>
      <c r="N32" s="40"/>
      <c r="O32" s="42"/>
    </row>
    <row r="33" spans="2:15" s="99" customFormat="1" ht="16.5" customHeight="1" thickTop="1" thickBot="1">
      <c r="B33" s="167">
        <f>B32+1</f>
        <v>24</v>
      </c>
      <c r="C33" s="168" t="s">
        <v>56</v>
      </c>
      <c r="D33" s="169" t="s">
        <v>55</v>
      </c>
      <c r="E33" s="170">
        <v>39540</v>
      </c>
      <c r="F33" s="171"/>
      <c r="G33" s="172"/>
      <c r="H33" s="73">
        <v>510.16500000000002</v>
      </c>
      <c r="I33" s="73">
        <v>511.92399999999998</v>
      </c>
      <c r="J33" s="73">
        <v>511.786</v>
      </c>
      <c r="K33" s="40"/>
      <c r="L33" s="40"/>
      <c r="M33" s="41"/>
      <c r="N33" s="40"/>
      <c r="O33" s="42"/>
    </row>
    <row r="34" spans="2:15" ht="17.25" customHeight="1" thickTop="1" thickBot="1">
      <c r="B34" s="167">
        <f t="shared" ref="B34:B45" si="2">B33+1</f>
        <v>25</v>
      </c>
      <c r="C34" s="173" t="s">
        <v>57</v>
      </c>
      <c r="D34" s="174" t="s">
        <v>58</v>
      </c>
      <c r="E34" s="175">
        <v>39736</v>
      </c>
      <c r="F34" s="176"/>
      <c r="G34" s="177"/>
      <c r="H34" s="73">
        <v>128.96700000000001</v>
      </c>
      <c r="I34" s="73">
        <v>128.73400000000001</v>
      </c>
      <c r="J34" s="73">
        <v>128.566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8">
        <f t="shared" si="2"/>
        <v>26</v>
      </c>
      <c r="C35" s="168" t="s">
        <v>59</v>
      </c>
      <c r="D35" s="174" t="s">
        <v>58</v>
      </c>
      <c r="E35" s="175">
        <v>39736</v>
      </c>
      <c r="F35" s="176"/>
      <c r="G35" s="177"/>
      <c r="H35" s="49">
        <v>135.74100000000001</v>
      </c>
      <c r="I35" s="49">
        <v>135.95099999999999</v>
      </c>
      <c r="J35" s="49">
        <v>135.88999999999999</v>
      </c>
      <c r="K35" s="40"/>
      <c r="L35" s="40"/>
      <c r="M35" s="41"/>
      <c r="N35" s="40"/>
      <c r="O35" s="42"/>
    </row>
    <row r="36" spans="2:15" ht="17.25" customHeight="1" thickTop="1" thickBot="1">
      <c r="B36" s="178">
        <f t="shared" si="2"/>
        <v>27</v>
      </c>
      <c r="C36" s="168" t="s">
        <v>60</v>
      </c>
      <c r="D36" s="180" t="s">
        <v>58</v>
      </c>
      <c r="E36" s="175">
        <v>39736</v>
      </c>
      <c r="F36" s="176"/>
      <c r="G36" s="177"/>
      <c r="H36" s="49">
        <v>130.499</v>
      </c>
      <c r="I36" s="49">
        <v>130.1</v>
      </c>
      <c r="J36" s="49">
        <v>130.137</v>
      </c>
      <c r="K36" s="40"/>
      <c r="L36" s="40"/>
      <c r="M36" s="41"/>
      <c r="N36" s="40"/>
      <c r="O36" s="42"/>
    </row>
    <row r="37" spans="2:15" ht="15.75" customHeight="1" thickTop="1" thickBot="1">
      <c r="B37" s="178">
        <f t="shared" si="2"/>
        <v>28</v>
      </c>
      <c r="C37" s="168" t="s">
        <v>61</v>
      </c>
      <c r="D37" s="181" t="s">
        <v>58</v>
      </c>
      <c r="E37" s="182">
        <v>39951</v>
      </c>
      <c r="F37" s="183"/>
      <c r="G37" s="184"/>
      <c r="H37" s="49">
        <v>112.462</v>
      </c>
      <c r="I37" s="49">
        <v>111.563</v>
      </c>
      <c r="J37" s="49">
        <v>111.696</v>
      </c>
      <c r="K37" s="40"/>
      <c r="L37" s="40"/>
      <c r="M37" s="41"/>
      <c r="N37" s="40"/>
      <c r="O37" s="42"/>
    </row>
    <row r="38" spans="2:15" ht="17.25" customHeight="1" thickTop="1" thickBot="1">
      <c r="B38" s="185">
        <f t="shared" si="2"/>
        <v>29</v>
      </c>
      <c r="C38" s="186" t="s">
        <v>62</v>
      </c>
      <c r="D38" s="187" t="s">
        <v>58</v>
      </c>
      <c r="E38" s="188">
        <v>40109</v>
      </c>
      <c r="F38" s="183"/>
      <c r="G38" s="184"/>
      <c r="H38" s="49">
        <v>109.116</v>
      </c>
      <c r="I38" s="49">
        <v>107.721</v>
      </c>
      <c r="J38" s="49">
        <v>107.608</v>
      </c>
      <c r="K38" s="40"/>
      <c r="L38" s="40"/>
      <c r="M38" s="41"/>
      <c r="N38" s="40"/>
      <c r="O38" s="42"/>
    </row>
    <row r="39" spans="2:15" ht="17.25" customHeight="1" thickTop="1" thickBot="1">
      <c r="B39" s="185">
        <f t="shared" si="2"/>
        <v>30</v>
      </c>
      <c r="C39" s="186" t="s">
        <v>63</v>
      </c>
      <c r="D39" s="187" t="s">
        <v>37</v>
      </c>
      <c r="E39" s="188">
        <v>39657</v>
      </c>
      <c r="F39" s="183"/>
      <c r="G39" s="184"/>
      <c r="H39" s="49">
        <v>179.51</v>
      </c>
      <c r="I39" s="49">
        <v>178.66499999999999</v>
      </c>
      <c r="J39" s="49">
        <v>178.39</v>
      </c>
      <c r="K39" s="40"/>
      <c r="L39" s="40"/>
      <c r="M39" s="41"/>
      <c r="N39" s="40"/>
      <c r="O39" s="42"/>
    </row>
    <row r="40" spans="2:15" ht="17.25" customHeight="1" thickTop="1" thickBot="1">
      <c r="B40" s="185">
        <f t="shared" si="2"/>
        <v>31</v>
      </c>
      <c r="C40" s="189" t="s">
        <v>64</v>
      </c>
      <c r="D40" s="187" t="s">
        <v>10</v>
      </c>
      <c r="E40" s="188">
        <v>40427</v>
      </c>
      <c r="F40" s="183"/>
      <c r="G40" s="190"/>
      <c r="H40" s="49">
        <v>96.477999999999994</v>
      </c>
      <c r="I40" s="49">
        <v>96.691999999999993</v>
      </c>
      <c r="J40" s="49">
        <v>96.823999999999998</v>
      </c>
      <c r="K40" s="40"/>
      <c r="L40" s="41"/>
      <c r="M40" s="40"/>
      <c r="N40" s="191"/>
      <c r="O40" s="42"/>
    </row>
    <row r="41" spans="2:15" ht="17.25" customHeight="1" thickTop="1" thickBot="1">
      <c r="B41" s="185">
        <f t="shared" si="2"/>
        <v>32</v>
      </c>
      <c r="C41" s="192" t="s">
        <v>65</v>
      </c>
      <c r="D41" s="193" t="s">
        <v>10</v>
      </c>
      <c r="E41" s="188" t="s">
        <v>66</v>
      </c>
      <c r="F41" s="183"/>
      <c r="G41" s="190"/>
      <c r="H41" s="73">
        <v>118.73099999999999</v>
      </c>
      <c r="I41" s="73">
        <v>118.56</v>
      </c>
      <c r="J41" s="73">
        <v>118.49299999999999</v>
      </c>
      <c r="K41" s="40"/>
      <c r="L41" s="41"/>
      <c r="M41" s="40"/>
      <c r="N41" s="82"/>
      <c r="O41" s="42"/>
    </row>
    <row r="42" spans="2:15" s="99" customFormat="1" ht="17.25" customHeight="1" thickTop="1" thickBot="1">
      <c r="B42" s="185">
        <f t="shared" si="2"/>
        <v>33</v>
      </c>
      <c r="C42" s="192" t="s">
        <v>67</v>
      </c>
      <c r="D42" s="193" t="s">
        <v>33</v>
      </c>
      <c r="E42" s="188">
        <v>42003</v>
      </c>
      <c r="F42" s="183"/>
      <c r="G42" s="194"/>
      <c r="H42" s="49">
        <v>169.24700000000001</v>
      </c>
      <c r="I42" s="49">
        <v>166.34399999999999</v>
      </c>
      <c r="J42" s="49">
        <v>166.17500000000001</v>
      </c>
      <c r="K42" s="40"/>
      <c r="L42" s="40"/>
      <c r="M42" s="41"/>
      <c r="N42" s="40"/>
      <c r="O42" s="42"/>
    </row>
    <row r="43" spans="2:15" s="99" customFormat="1" ht="15" customHeight="1" thickTop="1" thickBot="1">
      <c r="B43" s="185">
        <f t="shared" si="2"/>
        <v>34</v>
      </c>
      <c r="C43" s="186" t="s">
        <v>68</v>
      </c>
      <c r="D43" s="195" t="s">
        <v>33</v>
      </c>
      <c r="E43" s="196" t="s">
        <v>69</v>
      </c>
      <c r="F43" s="183"/>
      <c r="G43" s="197"/>
      <c r="H43" s="49">
        <v>144.65700000000001</v>
      </c>
      <c r="I43" s="49">
        <v>143.44200000000001</v>
      </c>
      <c r="J43" s="49">
        <v>143.14699999999999</v>
      </c>
      <c r="K43" s="40"/>
      <c r="L43" s="40"/>
      <c r="M43" s="41"/>
      <c r="N43" s="40"/>
      <c r="O43" s="42"/>
    </row>
    <row r="44" spans="2:15" ht="15" customHeight="1" thickTop="1" thickBot="1">
      <c r="B44" s="18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102.499</v>
      </c>
      <c r="J44" s="49">
        <v>102.301</v>
      </c>
      <c r="K44" s="40"/>
      <c r="L44" s="40"/>
      <c r="M44" s="41"/>
      <c r="N44" s="40"/>
      <c r="O44" s="42"/>
    </row>
    <row r="45" spans="2:15" ht="15.75" customHeight="1" thickTop="1" thickBot="1">
      <c r="B45" s="178">
        <f t="shared" si="2"/>
        <v>36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49">
        <v>22.347000000000001</v>
      </c>
      <c r="J45" s="49">
        <v>22.324999999999999</v>
      </c>
      <c r="K45" s="40"/>
      <c r="L45" s="40"/>
      <c r="M45" s="41"/>
      <c r="N45" s="40"/>
      <c r="O45" s="42"/>
    </row>
    <row r="46" spans="2:15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8"/>
      <c r="O46" s="42"/>
    </row>
    <row r="47" spans="2:15" ht="17.25" customHeight="1" thickTop="1" thickBot="1">
      <c r="B47" s="161">
        <v>37</v>
      </c>
      <c r="C47" s="209" t="s">
        <v>74</v>
      </c>
      <c r="D47" s="169" t="s">
        <v>55</v>
      </c>
      <c r="E47" s="210">
        <v>38022</v>
      </c>
      <c r="F47" s="211"/>
      <c r="G47" s="212"/>
      <c r="H47" s="213">
        <v>2087.4760000000001</v>
      </c>
      <c r="I47" s="213">
        <v>2111.893</v>
      </c>
      <c r="J47" s="213">
        <v>2110.3609999999999</v>
      </c>
      <c r="K47" s="214" t="s">
        <v>75</v>
      </c>
      <c r="M47" s="215">
        <f t="shared" ref="M47" si="3">+(J47-I47)/I47</f>
        <v>-7.2541553951840964E-4</v>
      </c>
      <c r="O47" s="42"/>
    </row>
    <row r="48" spans="2:15" ht="17.25" customHeight="1" thickTop="1" thickBot="1">
      <c r="B48" s="161">
        <f>B47+1</f>
        <v>38</v>
      </c>
      <c r="C48" s="216" t="s">
        <v>76</v>
      </c>
      <c r="D48" s="174" t="s">
        <v>41</v>
      </c>
      <c r="E48" s="210">
        <v>39745</v>
      </c>
      <c r="F48" s="211"/>
      <c r="G48" s="217"/>
      <c r="H48" s="49">
        <v>129.316</v>
      </c>
      <c r="I48" s="49">
        <v>128.70500000000001</v>
      </c>
      <c r="J48" s="49">
        <v>130.273</v>
      </c>
      <c r="K48" s="218" t="s">
        <v>77</v>
      </c>
      <c r="M48" s="215" t="e">
        <f>+(#REF!-#REF!)/#REF!</f>
        <v>#REF!</v>
      </c>
      <c r="O48" s="42"/>
    </row>
    <row r="49" spans="1:15" ht="17.25" customHeight="1" thickTop="1" thickBot="1">
      <c r="B49" s="161">
        <f t="shared" ref="B49:B63" si="4">B48+1</f>
        <v>39</v>
      </c>
      <c r="C49" s="216" t="s">
        <v>78</v>
      </c>
      <c r="D49" s="174" t="s">
        <v>41</v>
      </c>
      <c r="E49" s="210">
        <v>39748</v>
      </c>
      <c r="F49" s="211"/>
      <c r="G49" s="212"/>
      <c r="H49" s="49">
        <v>165.77</v>
      </c>
      <c r="I49" s="49">
        <v>165.47800000000001</v>
      </c>
      <c r="J49" s="49">
        <v>166.02500000000001</v>
      </c>
      <c r="K49" s="218" t="s">
        <v>77</v>
      </c>
      <c r="M49" s="215" t="e">
        <f>+(#REF!-#REF!)/#REF!</f>
        <v>#REF!</v>
      </c>
      <c r="O49" s="42"/>
    </row>
    <row r="50" spans="1:15" s="8" customFormat="1" ht="17.25" customHeight="1" thickTop="1" thickBot="1">
      <c r="A50" s="10"/>
      <c r="B50" s="161">
        <f t="shared" si="4"/>
        <v>40</v>
      </c>
      <c r="C50" s="216" t="s">
        <v>79</v>
      </c>
      <c r="D50" s="174" t="s">
        <v>58</v>
      </c>
      <c r="E50" s="210">
        <v>39937</v>
      </c>
      <c r="F50" s="211"/>
      <c r="G50" s="212"/>
      <c r="H50" s="49">
        <v>201.273</v>
      </c>
      <c r="I50" s="49">
        <v>203.30600000000001</v>
      </c>
      <c r="J50" s="49">
        <v>203.45500000000001</v>
      </c>
      <c r="K50" s="218" t="s">
        <v>77</v>
      </c>
      <c r="M50" s="215" t="e">
        <f>+(#REF!-#REF!)/#REF!</f>
        <v>#REF!</v>
      </c>
      <c r="O50" s="42"/>
    </row>
    <row r="51" spans="1:15" s="8" customFormat="1" ht="17.25" customHeight="1" thickTop="1" thickBot="1">
      <c r="A51" s="10"/>
      <c r="B51" s="161">
        <f t="shared" si="4"/>
        <v>41</v>
      </c>
      <c r="C51" s="216" t="s">
        <v>80</v>
      </c>
      <c r="D51" s="174" t="s">
        <v>10</v>
      </c>
      <c r="E51" s="210">
        <v>39888</v>
      </c>
      <c r="F51" s="211"/>
      <c r="G51" s="212"/>
      <c r="H51" s="49">
        <v>17.721</v>
      </c>
      <c r="I51" s="49">
        <v>18.029</v>
      </c>
      <c r="J51" s="49">
        <v>18.125</v>
      </c>
      <c r="K51" s="218" t="s">
        <v>77</v>
      </c>
      <c r="M51" s="215" t="e">
        <f>+(#REF!-#REF!)/#REF!</f>
        <v>#REF!</v>
      </c>
      <c r="O51" s="42"/>
    </row>
    <row r="52" spans="1:15" s="8" customFormat="1" ht="17.25" customHeight="1" thickTop="1" thickBot="1">
      <c r="A52" s="10"/>
      <c r="B52" s="161">
        <f t="shared" si="4"/>
        <v>42</v>
      </c>
      <c r="C52" s="219" t="s">
        <v>81</v>
      </c>
      <c r="D52" s="174" t="s">
        <v>45</v>
      </c>
      <c r="E52" s="210">
        <v>38740</v>
      </c>
      <c r="F52" s="211"/>
      <c r="G52" s="212"/>
      <c r="H52" s="123">
        <v>2.7839999999999998</v>
      </c>
      <c r="I52" s="123">
        <v>2.8540000000000001</v>
      </c>
      <c r="J52" s="123">
        <v>2.8519999999999999</v>
      </c>
      <c r="K52" s="218"/>
      <c r="M52" s="215">
        <f t="shared" ref="M52:M53" si="5">+(J52-I52)/I52</f>
        <v>-7.0077084793280435E-4</v>
      </c>
      <c r="O52" s="42"/>
    </row>
    <row r="53" spans="1:15" s="8" customFormat="1" ht="17.25" customHeight="1" thickTop="1" thickBot="1">
      <c r="A53" s="10" t="s">
        <v>82</v>
      </c>
      <c r="B53" s="161">
        <f t="shared" si="4"/>
        <v>43</v>
      </c>
      <c r="C53" s="219" t="s">
        <v>83</v>
      </c>
      <c r="D53" s="174" t="s">
        <v>45</v>
      </c>
      <c r="E53" s="210">
        <v>38740</v>
      </c>
      <c r="F53" s="211"/>
      <c r="G53" s="212"/>
      <c r="H53" s="49">
        <v>2.4660000000000002</v>
      </c>
      <c r="I53" s="49">
        <v>2.52</v>
      </c>
      <c r="J53" s="49">
        <v>2.5179999999999998</v>
      </c>
      <c r="K53" s="220" t="s">
        <v>46</v>
      </c>
      <c r="M53" s="215">
        <f t="shared" si="5"/>
        <v>-7.9365079365088245E-4</v>
      </c>
      <c r="O53" s="42"/>
    </row>
    <row r="54" spans="1:15" s="8" customFormat="1" ht="17.25" customHeight="1" thickTop="1" thickBot="1">
      <c r="A54" s="10"/>
      <c r="B54" s="161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74.480999999999995</v>
      </c>
      <c r="J54" s="226">
        <v>74.123999999999995</v>
      </c>
      <c r="K54" s="218" t="s">
        <v>77</v>
      </c>
      <c r="M54" s="215">
        <f>+(J54-I54)/I54</f>
        <v>-4.7931687275949483E-3</v>
      </c>
      <c r="O54" s="42"/>
    </row>
    <row r="55" spans="1:15" s="8" customFormat="1" ht="17.25" customHeight="1" thickTop="1" thickBot="1">
      <c r="A55" s="10"/>
      <c r="B55" s="227">
        <f t="shared" si="4"/>
        <v>45</v>
      </c>
      <c r="C55" s="228" t="s">
        <v>85</v>
      </c>
      <c r="D55" s="229" t="s">
        <v>45</v>
      </c>
      <c r="E55" s="230">
        <v>40071</v>
      </c>
      <c r="F55" s="231"/>
      <c r="G55" s="232"/>
      <c r="H55" s="49">
        <v>1.1639999999999999</v>
      </c>
      <c r="I55" s="233">
        <v>1.1839999999999999</v>
      </c>
      <c r="J55" s="233">
        <v>1.179</v>
      </c>
      <c r="K55" s="234" t="s">
        <v>86</v>
      </c>
      <c r="M55" s="215" t="e">
        <f>+(#REF!-I55)/I55</f>
        <v>#REF!</v>
      </c>
      <c r="O55" s="42"/>
    </row>
    <row r="56" spans="1:15" s="8" customFormat="1" ht="17.25" customHeight="1" thickTop="1">
      <c r="A56" s="10"/>
      <c r="B56" s="227">
        <f t="shared" si="4"/>
        <v>46</v>
      </c>
      <c r="C56" s="228" t="s">
        <v>87</v>
      </c>
      <c r="D56" s="235" t="s">
        <v>24</v>
      </c>
      <c r="E56" s="236">
        <v>42087</v>
      </c>
      <c r="F56" s="231"/>
      <c r="G56" s="232"/>
      <c r="H56" s="237">
        <v>1.226</v>
      </c>
      <c r="I56" s="237">
        <v>1.236</v>
      </c>
      <c r="J56" s="237">
        <v>1.2370000000000001</v>
      </c>
      <c r="K56" s="234"/>
      <c r="M56" s="238">
        <f t="shared" ref="M56:M63" si="6">+(J56-I56)/I56</f>
        <v>8.0906148867322973E-4</v>
      </c>
      <c r="O56" s="42"/>
    </row>
    <row r="57" spans="1:15" s="8" customFormat="1" ht="16.5" customHeight="1">
      <c r="A57" s="10"/>
      <c r="B57" s="239">
        <f t="shared" si="4"/>
        <v>47</v>
      </c>
      <c r="C57" s="240" t="s">
        <v>88</v>
      </c>
      <c r="D57" s="241" t="s">
        <v>24</v>
      </c>
      <c r="E57" s="236">
        <v>42087</v>
      </c>
      <c r="F57" s="231"/>
      <c r="G57" s="232"/>
      <c r="H57" s="73">
        <v>1.1659999999999999</v>
      </c>
      <c r="I57" s="73">
        <v>1.1919999999999999</v>
      </c>
      <c r="J57" s="73">
        <v>1.1910000000000001</v>
      </c>
      <c r="K57" s="234"/>
      <c r="M57" s="238">
        <f t="shared" si="6"/>
        <v>-8.389261744965519E-4</v>
      </c>
      <c r="O57" s="42"/>
    </row>
    <row r="58" spans="1:15" s="8" customFormat="1" ht="16.5" customHeight="1">
      <c r="A58" s="10"/>
      <c r="B58" s="239">
        <f t="shared" si="4"/>
        <v>48</v>
      </c>
      <c r="C58" s="228" t="s">
        <v>89</v>
      </c>
      <c r="D58" s="241" t="s">
        <v>24</v>
      </c>
      <c r="E58" s="236">
        <v>42087</v>
      </c>
      <c r="F58" s="231"/>
      <c r="G58" s="242"/>
      <c r="H58" s="237">
        <v>1.137</v>
      </c>
      <c r="I58" s="237">
        <v>1.1599999999999999</v>
      </c>
      <c r="J58" s="237">
        <v>1.157</v>
      </c>
      <c r="K58" s="234"/>
      <c r="M58" s="238">
        <f t="shared" si="6"/>
        <v>-2.5862068965516309E-3</v>
      </c>
      <c r="O58" s="42"/>
    </row>
    <row r="59" spans="1:15" s="8" customFormat="1" ht="16.5" customHeight="1">
      <c r="A59" s="10"/>
      <c r="B59" s="239">
        <f t="shared" si="4"/>
        <v>49</v>
      </c>
      <c r="C59" s="243" t="s">
        <v>90</v>
      </c>
      <c r="D59" s="241" t="s">
        <v>20</v>
      </c>
      <c r="E59" s="244">
        <v>42317</v>
      </c>
      <c r="F59" s="231"/>
      <c r="G59" s="245"/>
      <c r="H59" s="246">
        <v>118.999</v>
      </c>
      <c r="I59" s="246">
        <v>118.914</v>
      </c>
      <c r="J59" s="246">
        <v>118.706</v>
      </c>
      <c r="K59" s="234"/>
      <c r="M59" s="238">
        <f t="shared" si="6"/>
        <v>-1.749163260843958E-3</v>
      </c>
      <c r="O59" s="42"/>
    </row>
    <row r="60" spans="1:15" s="8" customFormat="1" ht="16.5" customHeight="1">
      <c r="A60" s="10"/>
      <c r="B60" s="239">
        <f t="shared" si="4"/>
        <v>50</v>
      </c>
      <c r="C60" s="247" t="s">
        <v>91</v>
      </c>
      <c r="D60" s="248" t="s">
        <v>35</v>
      </c>
      <c r="E60" s="249">
        <v>39503</v>
      </c>
      <c r="F60" s="250"/>
      <c r="G60" s="251"/>
      <c r="H60" s="73">
        <v>131.708</v>
      </c>
      <c r="I60" s="252">
        <v>131.85400000000001</v>
      </c>
      <c r="J60" s="252">
        <v>131.97499999999999</v>
      </c>
      <c r="K60" s="234"/>
      <c r="M60" s="238">
        <f t="shared" si="6"/>
        <v>9.176816782197043E-4</v>
      </c>
      <c r="O60" s="42"/>
    </row>
    <row r="61" spans="1:15" s="8" customFormat="1" ht="16.5" customHeight="1">
      <c r="A61" s="10"/>
      <c r="B61" s="239">
        <f t="shared" si="4"/>
        <v>51</v>
      </c>
      <c r="C61" s="247" t="s">
        <v>92</v>
      </c>
      <c r="D61" s="248" t="s">
        <v>93</v>
      </c>
      <c r="E61" s="253">
        <v>42842</v>
      </c>
      <c r="F61" s="254"/>
      <c r="G61" s="255"/>
      <c r="H61" s="49">
        <v>1133.3009999999999</v>
      </c>
      <c r="I61" s="49">
        <v>1127.047</v>
      </c>
      <c r="J61" s="49">
        <v>1129.3579999999999</v>
      </c>
      <c r="K61" s="234"/>
      <c r="M61" s="238" t="e">
        <f>+(I61-#REF!)/#REF!</f>
        <v>#REF!</v>
      </c>
      <c r="O61" s="42"/>
    </row>
    <row r="62" spans="1:15" s="8" customFormat="1" ht="16.5" customHeight="1">
      <c r="A62" s="10"/>
      <c r="B62" s="239">
        <f t="shared" si="4"/>
        <v>52</v>
      </c>
      <c r="C62" s="247" t="s">
        <v>94</v>
      </c>
      <c r="D62" s="248" t="s">
        <v>20</v>
      </c>
      <c r="E62" s="253">
        <v>42874</v>
      </c>
      <c r="F62" s="254"/>
      <c r="G62" s="255"/>
      <c r="H62" s="73">
        <v>11.951000000000001</v>
      </c>
      <c r="I62" s="252">
        <v>11.954000000000001</v>
      </c>
      <c r="J62" s="252">
        <v>12.038</v>
      </c>
      <c r="K62" s="234"/>
      <c r="M62" s="238">
        <f t="shared" si="6"/>
        <v>7.0269365902626427E-3</v>
      </c>
      <c r="O62" s="42"/>
    </row>
    <row r="63" spans="1:15" s="8" customFormat="1" ht="16.5" customHeight="1" thickBot="1">
      <c r="A63" s="10"/>
      <c r="B63" s="239">
        <f t="shared" si="4"/>
        <v>53</v>
      </c>
      <c r="C63" s="256" t="s">
        <v>95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10.193</v>
      </c>
      <c r="J63" s="262">
        <v>10.172000000000001</v>
      </c>
      <c r="K63" s="263"/>
      <c r="L63" s="264"/>
      <c r="M63" s="265">
        <f t="shared" si="6"/>
        <v>-2.0602374178356735E-3</v>
      </c>
      <c r="N63" s="264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6"/>
      <c r="K64" s="234"/>
      <c r="M64" s="238"/>
      <c r="O64" s="42"/>
    </row>
    <row r="65" spans="1:15" s="8" customFormat="1" ht="16.5" customHeight="1" thickTop="1" thickBot="1">
      <c r="A65" s="10"/>
      <c r="B65" s="267">
        <v>54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3">
        <v>92.518000000000001</v>
      </c>
      <c r="J65" s="273">
        <v>92.552000000000007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  <c r="O68" s="42"/>
    </row>
    <row r="69" spans="1:15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  <c r="O69" s="42"/>
    </row>
    <row r="70" spans="1:15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  <c r="O70" s="42"/>
    </row>
    <row r="71" spans="1:15" s="8" customFormat="1" ht="17.25" customHeight="1" thickTop="1" thickBot="1">
      <c r="A71" s="10"/>
      <c r="B71" s="302">
        <v>55</v>
      </c>
      <c r="C71" s="303" t="s">
        <v>103</v>
      </c>
      <c r="D71" s="241" t="s">
        <v>31</v>
      </c>
      <c r="E71" s="304">
        <v>36831</v>
      </c>
      <c r="F71" s="305">
        <v>43606</v>
      </c>
      <c r="G71" s="306">
        <v>5.2</v>
      </c>
      <c r="H71" s="307">
        <v>109.69499999999999</v>
      </c>
      <c r="I71" s="307">
        <v>110.58</v>
      </c>
      <c r="J71" s="307">
        <v>110.595</v>
      </c>
      <c r="K71" s="40"/>
      <c r="L71" s="41"/>
      <c r="M71" s="40"/>
      <c r="N71" s="308"/>
      <c r="O71" s="42"/>
    </row>
    <row r="72" spans="1:15" s="8" customFormat="1" ht="16.5" customHeight="1" thickTop="1" thickBot="1">
      <c r="A72" s="10"/>
      <c r="B72" s="309">
        <f>B71+1</f>
        <v>56</v>
      </c>
      <c r="C72" s="310" t="s">
        <v>104</v>
      </c>
      <c r="D72" s="311" t="s">
        <v>24</v>
      </c>
      <c r="E72" s="304">
        <v>101.60599999999999</v>
      </c>
      <c r="F72" s="312">
        <v>43615</v>
      </c>
      <c r="G72" s="313">
        <v>4.3019999999999996</v>
      </c>
      <c r="H72" s="314">
        <v>102.952</v>
      </c>
      <c r="I72" s="314">
        <v>103.502</v>
      </c>
      <c r="J72" s="314">
        <v>103.511</v>
      </c>
      <c r="K72" s="40"/>
      <c r="L72" s="41"/>
      <c r="M72" s="40"/>
      <c r="N72" s="315"/>
      <c r="O72" s="42"/>
    </row>
    <row r="73" spans="1:15" s="8" customFormat="1" ht="16.5" customHeight="1" thickTop="1" thickBot="1">
      <c r="A73" s="10"/>
      <c r="B73" s="309">
        <f t="shared" ref="B73:B91" si="7">B72+1</f>
        <v>57</v>
      </c>
      <c r="C73" s="316" t="s">
        <v>105</v>
      </c>
      <c r="D73" s="311" t="s">
        <v>24</v>
      </c>
      <c r="E73" s="304">
        <v>38847</v>
      </c>
      <c r="F73" s="317">
        <v>43608</v>
      </c>
      <c r="G73" s="313">
        <v>5.0179999999999998</v>
      </c>
      <c r="H73" s="314">
        <v>106.235</v>
      </c>
      <c r="I73" s="314">
        <v>107.17700000000001</v>
      </c>
      <c r="J73" s="314">
        <v>107.193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9">
        <f t="shared" si="7"/>
        <v>58</v>
      </c>
      <c r="C74" s="318" t="s">
        <v>106</v>
      </c>
      <c r="D74" s="311" t="s">
        <v>107</v>
      </c>
      <c r="E74" s="304">
        <v>36831</v>
      </c>
      <c r="F74" s="304">
        <v>43605</v>
      </c>
      <c r="G74" s="313">
        <v>4.8540000000000001</v>
      </c>
      <c r="H74" s="314">
        <v>104.788</v>
      </c>
      <c r="I74" s="314">
        <v>105.762</v>
      </c>
      <c r="J74" s="314">
        <v>105.779</v>
      </c>
      <c r="K74" s="40"/>
      <c r="L74" s="41"/>
      <c r="M74" s="40"/>
      <c r="N74" s="319"/>
      <c r="O74" s="42"/>
    </row>
    <row r="75" spans="1:15" s="8" customFormat="1" ht="16.5" customHeight="1" thickTop="1" thickBot="1">
      <c r="A75" s="10"/>
      <c r="B75" s="309">
        <f t="shared" si="7"/>
        <v>59</v>
      </c>
      <c r="C75" s="316" t="s">
        <v>108</v>
      </c>
      <c r="D75" s="311" t="s">
        <v>109</v>
      </c>
      <c r="E75" s="304">
        <v>39209</v>
      </c>
      <c r="F75" s="304">
        <v>43566</v>
      </c>
      <c r="G75" s="313">
        <v>5.5049999999999999</v>
      </c>
      <c r="H75" s="314">
        <v>106.654</v>
      </c>
      <c r="I75" s="314">
        <v>107.767</v>
      </c>
      <c r="J75" s="314">
        <v>107.785</v>
      </c>
      <c r="K75" s="40"/>
      <c r="L75" s="41"/>
      <c r="M75" s="40"/>
      <c r="N75" s="82"/>
      <c r="O75" s="42"/>
    </row>
    <row r="76" spans="1:15" s="8" customFormat="1" ht="19.5" customHeight="1" thickTop="1" thickBot="1">
      <c r="A76" s="10"/>
      <c r="B76" s="309">
        <f t="shared" si="7"/>
        <v>60</v>
      </c>
      <c r="C76" s="316" t="s">
        <v>110</v>
      </c>
      <c r="D76" s="320" t="s">
        <v>55</v>
      </c>
      <c r="E76" s="304">
        <v>37865</v>
      </c>
      <c r="F76" s="317">
        <v>43615</v>
      </c>
      <c r="G76" s="313">
        <v>4.5019999999999998</v>
      </c>
      <c r="H76" s="314">
        <v>108.65</v>
      </c>
      <c r="I76" s="314">
        <v>109.685</v>
      </c>
      <c r="J76" s="314">
        <v>109.7</v>
      </c>
      <c r="K76" s="40"/>
      <c r="L76" s="41"/>
      <c r="M76" s="40"/>
      <c r="N76" s="68"/>
      <c r="O76" s="42"/>
    </row>
    <row r="77" spans="1:15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41</v>
      </c>
      <c r="E77" s="304">
        <v>35436</v>
      </c>
      <c r="F77" s="304">
        <v>43585</v>
      </c>
      <c r="G77" s="313">
        <v>5.3650000000000002</v>
      </c>
      <c r="H77" s="314">
        <v>106.238</v>
      </c>
      <c r="I77" s="314">
        <v>107.155</v>
      </c>
      <c r="J77" s="314">
        <v>107.17100000000001</v>
      </c>
      <c r="K77" s="40"/>
      <c r="L77" s="41"/>
      <c r="M77" s="40"/>
      <c r="N77" s="82"/>
      <c r="O77" s="42"/>
    </row>
    <row r="78" spans="1:15" s="8" customFormat="1" ht="16.5" customHeight="1" thickTop="1" thickBot="1">
      <c r="A78" s="10"/>
      <c r="B78" s="309">
        <f t="shared" si="7"/>
        <v>62</v>
      </c>
      <c r="C78" s="310" t="s">
        <v>112</v>
      </c>
      <c r="D78" s="311" t="s">
        <v>12</v>
      </c>
      <c r="E78" s="304">
        <v>35464</v>
      </c>
      <c r="F78" s="304">
        <v>43580</v>
      </c>
      <c r="G78" s="313">
        <v>4.1630000000000003</v>
      </c>
      <c r="H78" s="314">
        <v>103.34099999999999</v>
      </c>
      <c r="I78" s="314">
        <v>104.227</v>
      </c>
      <c r="J78" s="314">
        <v>104.24299999999999</v>
      </c>
      <c r="K78" s="40"/>
      <c r="L78" s="41"/>
      <c r="M78" s="40"/>
      <c r="N78" s="82"/>
      <c r="O78" s="42"/>
    </row>
    <row r="79" spans="1:15" s="8" customFormat="1" ht="15" customHeight="1" thickTop="1" thickBot="1">
      <c r="A79" s="10"/>
      <c r="B79" s="309">
        <f t="shared" si="7"/>
        <v>63</v>
      </c>
      <c r="C79" s="310" t="s">
        <v>113</v>
      </c>
      <c r="D79" s="311" t="s">
        <v>35</v>
      </c>
      <c r="E79" s="304">
        <v>37207</v>
      </c>
      <c r="F79" s="304">
        <v>43609</v>
      </c>
      <c r="G79" s="313">
        <v>3.62</v>
      </c>
      <c r="H79" s="314">
        <v>103.51</v>
      </c>
      <c r="I79" s="314">
        <v>104.05500000000001</v>
      </c>
      <c r="J79" s="314">
        <v>104.065</v>
      </c>
      <c r="K79" s="40"/>
      <c r="L79" s="41"/>
      <c r="M79" s="40"/>
      <c r="N79" s="308"/>
      <c r="O79" s="42"/>
    </row>
    <row r="80" spans="1:15" s="8" customFormat="1" ht="16.5" customHeight="1" thickTop="1" thickBot="1">
      <c r="A80" s="10"/>
      <c r="B80" s="309">
        <f t="shared" si="7"/>
        <v>64</v>
      </c>
      <c r="C80" s="310" t="s">
        <v>114</v>
      </c>
      <c r="D80" s="311" t="s">
        <v>115</v>
      </c>
      <c r="E80" s="304">
        <v>37242</v>
      </c>
      <c r="F80" s="304">
        <v>43584</v>
      </c>
      <c r="G80" s="313">
        <v>4.9790000000000001</v>
      </c>
      <c r="H80" s="314">
        <v>107.33799999999999</v>
      </c>
      <c r="I80" s="314">
        <v>108.502</v>
      </c>
      <c r="J80" s="314">
        <v>108.52200000000001</v>
      </c>
      <c r="K80" s="40"/>
      <c r="L80" s="41"/>
      <c r="M80" s="40"/>
      <c r="N80" s="62"/>
      <c r="O80" s="42"/>
    </row>
    <row r="81" spans="1:15" s="8" customFormat="1" ht="17.25" customHeight="1" thickTop="1" thickBot="1">
      <c r="A81" s="10"/>
      <c r="B81" s="309">
        <f t="shared" si="7"/>
        <v>65</v>
      </c>
      <c r="C81" s="316" t="s">
        <v>116</v>
      </c>
      <c r="D81" s="311" t="s">
        <v>117</v>
      </c>
      <c r="E81" s="304">
        <v>36075</v>
      </c>
      <c r="F81" s="312">
        <v>43571</v>
      </c>
      <c r="G81" s="313">
        <v>5.4960000000000004</v>
      </c>
      <c r="H81" s="314">
        <v>109.277</v>
      </c>
      <c r="I81" s="314">
        <v>110.422</v>
      </c>
      <c r="J81" s="314">
        <v>110.44199999999999</v>
      </c>
      <c r="K81" s="40"/>
      <c r="L81" s="41"/>
      <c r="M81" s="40"/>
      <c r="N81" s="68"/>
      <c r="O81" s="42"/>
    </row>
    <row r="82" spans="1:15" s="8" customFormat="1" ht="16.5" customHeight="1" thickTop="1" thickBot="1">
      <c r="A82" s="10"/>
      <c r="B82" s="309">
        <f t="shared" si="7"/>
        <v>66</v>
      </c>
      <c r="C82" s="316" t="s">
        <v>118</v>
      </c>
      <c r="D82" s="311" t="s">
        <v>20</v>
      </c>
      <c r="E82" s="304">
        <v>37396</v>
      </c>
      <c r="F82" s="317">
        <v>43613</v>
      </c>
      <c r="G82" s="313">
        <v>4.274</v>
      </c>
      <c r="H82" s="314">
        <v>105.949</v>
      </c>
      <c r="I82" s="314">
        <v>106.633</v>
      </c>
      <c r="J82" s="314">
        <v>106.64400000000001</v>
      </c>
      <c r="K82" s="32"/>
      <c r="L82" s="321"/>
      <c r="M82" s="32"/>
      <c r="N82" s="322"/>
      <c r="O82" s="42"/>
    </row>
    <row r="83" spans="1:15" ht="16.5" customHeight="1" thickTop="1" thickBot="1">
      <c r="B83" s="309">
        <f t="shared" si="7"/>
        <v>67</v>
      </c>
      <c r="C83" s="316" t="s">
        <v>119</v>
      </c>
      <c r="D83" s="311" t="s">
        <v>58</v>
      </c>
      <c r="E83" s="323">
        <v>40211</v>
      </c>
      <c r="F83" s="317">
        <v>43615</v>
      </c>
      <c r="G83" s="324">
        <v>3.5430000000000001</v>
      </c>
      <c r="H83" s="314">
        <v>104.849</v>
      </c>
      <c r="I83" s="314">
        <v>105.50700000000001</v>
      </c>
      <c r="J83" s="314">
        <v>105.518</v>
      </c>
      <c r="K83" s="40"/>
      <c r="L83" s="41"/>
      <c r="M83" s="40"/>
      <c r="N83" s="82"/>
      <c r="O83" s="42"/>
    </row>
    <row r="84" spans="1:15" ht="16.5" customHeight="1" thickTop="1" thickBot="1">
      <c r="B84" s="309">
        <f t="shared" si="7"/>
        <v>68</v>
      </c>
      <c r="C84" s="310" t="s">
        <v>120</v>
      </c>
      <c r="D84" s="325" t="s">
        <v>121</v>
      </c>
      <c r="E84" s="304">
        <v>33910</v>
      </c>
      <c r="F84" s="304">
        <v>43553</v>
      </c>
      <c r="G84" s="313">
        <v>4.5739999999999998</v>
      </c>
      <c r="H84" s="314">
        <v>104.91</v>
      </c>
      <c r="I84" s="314">
        <v>105.807</v>
      </c>
      <c r="J84" s="314">
        <v>105.82299999999999</v>
      </c>
      <c r="K84" s="40"/>
      <c r="L84" s="41"/>
      <c r="M84" s="40"/>
      <c r="N84" s="191"/>
      <c r="O84" s="42"/>
    </row>
    <row r="85" spans="1:15" ht="14.25" customHeight="1" thickTop="1" thickBot="1">
      <c r="B85" s="309">
        <f t="shared" si="7"/>
        <v>69</v>
      </c>
      <c r="C85" s="316" t="s">
        <v>122</v>
      </c>
      <c r="D85" s="326" t="s">
        <v>123</v>
      </c>
      <c r="E85" s="304">
        <v>36815</v>
      </c>
      <c r="F85" s="312">
        <v>43609</v>
      </c>
      <c r="G85" s="313">
        <v>4.4249999999999998</v>
      </c>
      <c r="H85" s="314">
        <v>105.102</v>
      </c>
      <c r="I85" s="314">
        <v>105.79900000000001</v>
      </c>
      <c r="J85" s="314">
        <v>105.81</v>
      </c>
      <c r="K85" s="40"/>
      <c r="L85" s="41"/>
      <c r="M85" s="40"/>
      <c r="N85" s="68"/>
      <c r="O85" s="42"/>
    </row>
    <row r="86" spans="1:15" s="99" customFormat="1" ht="16.5" customHeight="1" thickTop="1" thickBot="1">
      <c r="A86" s="327"/>
      <c r="B86" s="309">
        <f t="shared" si="7"/>
        <v>70</v>
      </c>
      <c r="C86" s="328" t="s">
        <v>124</v>
      </c>
      <c r="D86" s="311" t="s">
        <v>26</v>
      </c>
      <c r="E86" s="329">
        <v>35744</v>
      </c>
      <c r="F86" s="329">
        <v>43612</v>
      </c>
      <c r="G86" s="313">
        <v>5.52</v>
      </c>
      <c r="H86" s="314">
        <v>104.538</v>
      </c>
      <c r="I86" s="314">
        <v>105.54600000000001</v>
      </c>
      <c r="J86" s="314">
        <v>105.563</v>
      </c>
      <c r="K86" s="40"/>
      <c r="L86" s="41"/>
      <c r="M86" s="40"/>
      <c r="N86" s="191"/>
      <c r="O86" s="42"/>
    </row>
    <row r="87" spans="1:15" ht="16.5" customHeight="1" thickTop="1" thickBot="1">
      <c r="B87" s="309">
        <f t="shared" si="7"/>
        <v>71</v>
      </c>
      <c r="C87" s="330" t="s">
        <v>125</v>
      </c>
      <c r="D87" s="241" t="s">
        <v>71</v>
      </c>
      <c r="E87" s="304">
        <v>39604</v>
      </c>
      <c r="F87" s="317">
        <v>43615</v>
      </c>
      <c r="G87" s="306">
        <v>3.847</v>
      </c>
      <c r="H87" s="331">
        <v>106.5</v>
      </c>
      <c r="I87" s="331">
        <v>107.23</v>
      </c>
      <c r="J87" s="331">
        <v>107.244</v>
      </c>
      <c r="K87" s="40"/>
      <c r="L87" s="41"/>
      <c r="M87" s="40"/>
      <c r="N87" s="82"/>
      <c r="O87" s="42"/>
    </row>
    <row r="88" spans="1:15" ht="16.5" customHeight="1" thickTop="1" thickBot="1">
      <c r="B88" s="309">
        <f t="shared" si="7"/>
        <v>72</v>
      </c>
      <c r="C88" s="310" t="s">
        <v>126</v>
      </c>
      <c r="D88" s="311" t="s">
        <v>16</v>
      </c>
      <c r="E88" s="304">
        <v>35481</v>
      </c>
      <c r="F88" s="304">
        <v>43612</v>
      </c>
      <c r="G88" s="313">
        <v>5.274</v>
      </c>
      <c r="H88" s="314">
        <v>104.751</v>
      </c>
      <c r="I88" s="314">
        <v>105.72</v>
      </c>
      <c r="J88" s="314">
        <v>105.73699999999999</v>
      </c>
      <c r="K88" s="40"/>
      <c r="L88" s="41"/>
      <c r="M88" s="40"/>
      <c r="N88" s="68"/>
      <c r="O88" s="42"/>
    </row>
    <row r="89" spans="1:15" ht="16.5" customHeight="1" thickTop="1" thickBot="1">
      <c r="B89" s="309">
        <f t="shared" si="7"/>
        <v>73</v>
      </c>
      <c r="C89" s="316" t="s">
        <v>127</v>
      </c>
      <c r="D89" s="311" t="s">
        <v>37</v>
      </c>
      <c r="E89" s="304">
        <v>39706</v>
      </c>
      <c r="F89" s="317">
        <v>43614</v>
      </c>
      <c r="G89" s="313">
        <v>4.859</v>
      </c>
      <c r="H89" s="314">
        <v>104.017</v>
      </c>
      <c r="I89" s="314">
        <v>104.82899999999999</v>
      </c>
      <c r="J89" s="314">
        <v>104.84099999999999</v>
      </c>
      <c r="K89" s="40"/>
      <c r="L89" s="41"/>
      <c r="M89" s="40"/>
      <c r="N89" s="68"/>
      <c r="O89" s="42"/>
    </row>
    <row r="90" spans="1:15" ht="16.5" customHeight="1" thickTop="1" thickBot="1">
      <c r="B90" s="309">
        <f t="shared" si="7"/>
        <v>74</v>
      </c>
      <c r="C90" s="332" t="s">
        <v>128</v>
      </c>
      <c r="D90" s="333" t="s">
        <v>10</v>
      </c>
      <c r="E90" s="304">
        <v>38565</v>
      </c>
      <c r="F90" s="304">
        <v>43616</v>
      </c>
      <c r="G90" s="334">
        <v>3.952</v>
      </c>
      <c r="H90" s="335">
        <v>106.872</v>
      </c>
      <c r="I90" s="335">
        <v>107.57</v>
      </c>
      <c r="J90" s="335">
        <v>107.58199999999999</v>
      </c>
      <c r="K90" s="40"/>
      <c r="L90" s="41"/>
      <c r="M90" s="40"/>
      <c r="N90" s="82"/>
      <c r="O90" s="42"/>
    </row>
    <row r="91" spans="1:15" ht="16.5" customHeight="1" thickTop="1" thickBot="1">
      <c r="B91" s="309">
        <f t="shared" si="7"/>
        <v>75</v>
      </c>
      <c r="C91" s="336" t="s">
        <v>129</v>
      </c>
      <c r="D91" s="333" t="s">
        <v>14</v>
      </c>
      <c r="E91" s="337">
        <v>34288</v>
      </c>
      <c r="F91" s="304">
        <v>43593</v>
      </c>
      <c r="G91" s="338">
        <v>4.0140000000000002</v>
      </c>
      <c r="H91" s="273">
        <v>103.322</v>
      </c>
      <c r="I91" s="273">
        <v>103.991</v>
      </c>
      <c r="J91" s="273">
        <v>104.003</v>
      </c>
      <c r="K91" s="40"/>
      <c r="L91" s="41"/>
      <c r="M91" s="40"/>
      <c r="N91" s="68"/>
      <c r="O91" s="42"/>
    </row>
    <row r="92" spans="1:15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4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41">
        <v>76</v>
      </c>
      <c r="C93" s="342" t="s">
        <v>131</v>
      </c>
      <c r="D93" s="320" t="s">
        <v>55</v>
      </c>
      <c r="E93" s="343">
        <v>39762</v>
      </c>
      <c r="F93" s="329">
        <v>43607</v>
      </c>
      <c r="G93" s="313">
        <v>3.7629999999999999</v>
      </c>
      <c r="H93" s="344">
        <v>105.166</v>
      </c>
      <c r="I93" s="344">
        <v>106.40900000000001</v>
      </c>
      <c r="J93" s="344">
        <v>106.524</v>
      </c>
      <c r="L93" s="215"/>
      <c r="M93" s="8"/>
      <c r="N93" s="345"/>
      <c r="O93" s="42"/>
    </row>
    <row r="94" spans="1:15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4">
        <v>43609</v>
      </c>
      <c r="G94" s="338">
        <v>5.0279999999999996</v>
      </c>
      <c r="H94" s="314">
        <v>105.649</v>
      </c>
      <c r="I94" s="314">
        <v>106.714</v>
      </c>
      <c r="J94" s="314">
        <v>106.733</v>
      </c>
      <c r="K94" s="40"/>
      <c r="L94" s="41"/>
      <c r="M94" s="40"/>
      <c r="N94" s="68"/>
      <c r="O94" s="42"/>
    </row>
    <row r="95" spans="1:15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3">
        <v>106.572</v>
      </c>
      <c r="I95" s="273">
        <v>107.604</v>
      </c>
      <c r="J95" s="273">
        <v>107.62</v>
      </c>
      <c r="K95" s="40"/>
      <c r="L95" s="41"/>
      <c r="M95" s="40"/>
      <c r="N95" s="68"/>
      <c r="O95" s="42"/>
    </row>
    <row r="96" spans="1:15" s="8" customFormat="1" ht="16.5" customHeight="1" thickTop="1" thickBot="1">
      <c r="A96" s="10"/>
      <c r="B96" s="355" t="s">
        <v>136</v>
      </c>
      <c r="C96" s="83"/>
      <c r="D96" s="83"/>
      <c r="E96" s="83"/>
      <c r="F96" s="83"/>
      <c r="G96" s="83"/>
      <c r="H96" s="83"/>
      <c r="I96" s="83"/>
      <c r="J96" s="266"/>
      <c r="K96" s="40"/>
      <c r="L96" s="356"/>
      <c r="M96" s="40"/>
      <c r="N96" s="85"/>
      <c r="O96" s="42"/>
    </row>
    <row r="97" spans="1:15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112.389</v>
      </c>
      <c r="J97" s="363">
        <v>112.199</v>
      </c>
      <c r="K97" s="40"/>
      <c r="L97" s="41"/>
      <c r="M97" s="40"/>
      <c r="N97" s="364"/>
      <c r="O97" s="42"/>
    </row>
    <row r="98" spans="1:15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  <c r="O98" s="42"/>
    </row>
    <row r="99" spans="1:15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7">
        <v>62.747999999999998</v>
      </c>
      <c r="I99" s="307">
        <v>60.423000000000002</v>
      </c>
      <c r="J99" s="307">
        <v>60.387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74">
        <f>B99+1</f>
        <v>81</v>
      </c>
      <c r="C100" s="316" t="s">
        <v>140</v>
      </c>
      <c r="D100" s="375" t="s">
        <v>41</v>
      </c>
      <c r="E100" s="376">
        <v>105.764</v>
      </c>
      <c r="F100" s="304">
        <v>43585</v>
      </c>
      <c r="G100" s="313">
        <v>1.42</v>
      </c>
      <c r="H100" s="314">
        <v>96.337000000000003</v>
      </c>
      <c r="I100" s="314">
        <v>96.798000000000002</v>
      </c>
      <c r="J100" s="314">
        <v>96.629000000000005</v>
      </c>
      <c r="K100" s="40"/>
      <c r="L100" s="40"/>
      <c r="M100" s="41"/>
      <c r="N100" s="40"/>
      <c r="O100" s="42"/>
    </row>
    <row r="101" spans="1:15" s="8" customFormat="1" ht="16.5" customHeight="1" thickTop="1" thickBot="1">
      <c r="A101" s="10"/>
      <c r="B101" s="374">
        <f t="shared" ref="B101:B105" si="9">B100+1</f>
        <v>82</v>
      </c>
      <c r="C101" s="316" t="s">
        <v>141</v>
      </c>
      <c r="D101" s="375" t="s">
        <v>115</v>
      </c>
      <c r="E101" s="376">
        <v>36367</v>
      </c>
      <c r="F101" s="304">
        <v>43584</v>
      </c>
      <c r="G101" s="313">
        <v>0.61199999999999999</v>
      </c>
      <c r="H101" s="314">
        <v>18.466000000000001</v>
      </c>
      <c r="I101" s="314">
        <v>18.776</v>
      </c>
      <c r="J101" s="314">
        <v>18.777000000000001</v>
      </c>
      <c r="K101" s="314"/>
      <c r="L101" s="314"/>
      <c r="M101" s="314"/>
      <c r="N101" s="314"/>
      <c r="O101" s="42"/>
    </row>
    <row r="102" spans="1:15" s="8" customFormat="1" ht="16.5" customHeight="1" thickTop="1" thickBot="1">
      <c r="A102" s="10"/>
      <c r="B102" s="374">
        <f t="shared" si="9"/>
        <v>83</v>
      </c>
      <c r="C102" s="316" t="s">
        <v>142</v>
      </c>
      <c r="D102" s="375" t="s">
        <v>121</v>
      </c>
      <c r="E102" s="376">
        <v>36857</v>
      </c>
      <c r="F102" s="304">
        <v>43553</v>
      </c>
      <c r="G102" s="313">
        <v>9.1170000000000009</v>
      </c>
      <c r="H102" s="314">
        <v>302.99400000000003</v>
      </c>
      <c r="I102" s="314">
        <v>302.565</v>
      </c>
      <c r="J102" s="314">
        <v>302.56099999999998</v>
      </c>
      <c r="K102" s="40"/>
      <c r="L102" s="40"/>
      <c r="M102" s="41"/>
      <c r="N102" s="40"/>
      <c r="O102" s="42"/>
    </row>
    <row r="103" spans="1:15" s="8" customFormat="1" ht="14.25" customHeight="1" thickTop="1" thickBot="1">
      <c r="A103" s="10"/>
      <c r="B103" s="374">
        <f t="shared" si="9"/>
        <v>84</v>
      </c>
      <c r="C103" s="316" t="s">
        <v>143</v>
      </c>
      <c r="D103" s="311" t="s">
        <v>71</v>
      </c>
      <c r="E103" s="376">
        <v>38777</v>
      </c>
      <c r="F103" s="304">
        <v>43616</v>
      </c>
      <c r="G103" s="313">
        <v>33.006999999999998</v>
      </c>
      <c r="H103" s="331">
        <v>2323.9780000000001</v>
      </c>
      <c r="I103" s="314">
        <v>2292.0529999999999</v>
      </c>
      <c r="J103" s="314">
        <v>2298.0830000000001</v>
      </c>
      <c r="K103" s="74"/>
      <c r="M103" s="41"/>
      <c r="N103" s="40"/>
      <c r="O103" s="42"/>
    </row>
    <row r="104" spans="1:15" s="8" customFormat="1" ht="17.25" customHeight="1" thickTop="1" thickBot="1">
      <c r="A104" s="10"/>
      <c r="B104" s="374">
        <f t="shared" si="9"/>
        <v>85</v>
      </c>
      <c r="C104" s="316" t="s">
        <v>144</v>
      </c>
      <c r="D104" s="311" t="s">
        <v>16</v>
      </c>
      <c r="E104" s="376">
        <v>34423</v>
      </c>
      <c r="F104" s="304">
        <v>43602</v>
      </c>
      <c r="G104" s="313">
        <v>2.9729999999999999</v>
      </c>
      <c r="H104" s="314">
        <v>74.849999999999994</v>
      </c>
      <c r="I104" s="314">
        <v>76.397000000000006</v>
      </c>
      <c r="J104" s="314">
        <v>76.388000000000005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74">
        <f t="shared" si="9"/>
        <v>86</v>
      </c>
      <c r="C105" s="316" t="s">
        <v>145</v>
      </c>
      <c r="D105" s="311" t="s">
        <v>16</v>
      </c>
      <c r="E105" s="376">
        <v>34731</v>
      </c>
      <c r="F105" s="329">
        <v>43601</v>
      </c>
      <c r="G105" s="313">
        <v>2.6179999999999999</v>
      </c>
      <c r="H105" s="314">
        <v>57.241999999999997</v>
      </c>
      <c r="I105" s="314">
        <v>57.625999999999998</v>
      </c>
      <c r="J105" s="314">
        <v>57.633000000000003</v>
      </c>
      <c r="K105" s="40"/>
      <c r="L105" s="40"/>
      <c r="M105" s="41"/>
      <c r="N105" s="40"/>
      <c r="O105" s="42"/>
    </row>
    <row r="106" spans="1:15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3">
        <v>113.30200000000001</v>
      </c>
      <c r="I106" s="273">
        <v>111.608</v>
      </c>
      <c r="J106" s="273">
        <v>111.652</v>
      </c>
      <c r="K106" s="382"/>
      <c r="L106" s="382"/>
      <c r="M106" s="41"/>
      <c r="N106" s="382"/>
      <c r="O106" s="42"/>
    </row>
    <row r="107" spans="1:15" s="8" customFormat="1" ht="18" customHeight="1" thickTop="1" thickBot="1">
      <c r="A107" s="10"/>
      <c r="B107" s="355" t="s">
        <v>147</v>
      </c>
      <c r="C107" s="83"/>
      <c r="D107" s="83"/>
      <c r="E107" s="83"/>
      <c r="F107" s="83"/>
      <c r="G107" s="83"/>
      <c r="H107" s="83"/>
      <c r="I107" s="83"/>
      <c r="J107" s="266"/>
      <c r="M107" s="208"/>
      <c r="O107" s="42"/>
    </row>
    <row r="108" spans="1:15" s="8" customFormat="1" ht="16.5" customHeight="1" thickTop="1" thickBot="1">
      <c r="A108" s="10"/>
      <c r="B108" s="383">
        <f>B106+1</f>
        <v>88</v>
      </c>
      <c r="C108" s="342" t="s">
        <v>148</v>
      </c>
      <c r="D108" s="311" t="s">
        <v>31</v>
      </c>
      <c r="E108" s="376">
        <v>1867429</v>
      </c>
      <c r="F108" s="304">
        <v>43613</v>
      </c>
      <c r="G108" s="313">
        <v>0.255</v>
      </c>
      <c r="H108" s="314">
        <v>11.494</v>
      </c>
      <c r="I108" s="314">
        <v>11.346</v>
      </c>
      <c r="J108" s="314">
        <v>11.346</v>
      </c>
      <c r="K108" s="40"/>
      <c r="L108" s="41"/>
      <c r="M108" s="40"/>
      <c r="N108" s="102"/>
      <c r="O108" s="42"/>
    </row>
    <row r="109" spans="1:15" s="8" customFormat="1" ht="17.25" customHeight="1" thickTop="1" thickBot="1">
      <c r="A109" s="384"/>
      <c r="B109" s="383">
        <f>B108+1</f>
        <v>89</v>
      </c>
      <c r="C109" s="342" t="s">
        <v>149</v>
      </c>
      <c r="D109" s="311" t="s">
        <v>31</v>
      </c>
      <c r="E109" s="376">
        <v>39084</v>
      </c>
      <c r="F109" s="304">
        <v>43613</v>
      </c>
      <c r="G109" s="313">
        <v>0.35299999999999998</v>
      </c>
      <c r="H109" s="314">
        <v>13.7</v>
      </c>
      <c r="I109" s="314">
        <v>12.997999999999999</v>
      </c>
      <c r="J109" s="314">
        <v>13.03</v>
      </c>
      <c r="K109" s="40"/>
      <c r="L109" s="41"/>
      <c r="M109" s="40"/>
      <c r="N109" s="102"/>
      <c r="O109" s="42"/>
    </row>
    <row r="110" spans="1:15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4">
        <v>43605</v>
      </c>
      <c r="G110" s="313">
        <v>0.29699999999999999</v>
      </c>
      <c r="H110" s="314">
        <v>16.225000000000001</v>
      </c>
      <c r="I110" s="314">
        <v>15.9</v>
      </c>
      <c r="J110" s="314">
        <v>15.907</v>
      </c>
      <c r="K110" s="40"/>
      <c r="L110" s="41"/>
      <c r="M110" s="40"/>
      <c r="N110" s="102"/>
      <c r="O110" s="42"/>
    </row>
    <row r="111" spans="1:15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1" t="s">
        <v>107</v>
      </c>
      <c r="E111" s="376">
        <v>40848</v>
      </c>
      <c r="F111" s="304">
        <v>43605</v>
      </c>
      <c r="G111" s="313">
        <v>0.153</v>
      </c>
      <c r="H111" s="314">
        <v>13.957000000000001</v>
      </c>
      <c r="I111" s="314">
        <v>13.88</v>
      </c>
      <c r="J111" s="314">
        <v>13.88</v>
      </c>
      <c r="K111" s="40"/>
      <c r="L111" s="41"/>
      <c r="M111" s="40"/>
      <c r="N111" s="102"/>
      <c r="O111" s="42"/>
    </row>
    <row r="112" spans="1:15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4">
        <v>43615</v>
      </c>
      <c r="G112" s="313">
        <v>4.83</v>
      </c>
      <c r="H112" s="246">
        <v>154.05099999999999</v>
      </c>
      <c r="I112" s="246">
        <v>152.239</v>
      </c>
      <c r="J112" s="246">
        <v>152.25200000000001</v>
      </c>
      <c r="K112" s="40"/>
      <c r="L112" s="387"/>
      <c r="M112" s="40"/>
      <c r="N112" s="102"/>
      <c r="O112" s="42"/>
    </row>
    <row r="113" spans="1:15" s="99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4">
        <v>43616</v>
      </c>
      <c r="G113" s="390">
        <v>7.0000000000000007E-2</v>
      </c>
      <c r="H113" s="331">
        <v>9.0380000000000003</v>
      </c>
      <c r="I113" s="331">
        <v>9.0950000000000006</v>
      </c>
      <c r="J113" s="331">
        <v>9.0579999999999998</v>
      </c>
      <c r="K113" s="40"/>
      <c r="L113" s="41"/>
      <c r="M113" s="40"/>
      <c r="N113" s="102"/>
      <c r="O113" s="42"/>
    </row>
    <row r="114" spans="1:15" ht="16.5" customHeight="1" thickTop="1" thickBot="1">
      <c r="B114" s="383">
        <f t="shared" si="10"/>
        <v>94</v>
      </c>
      <c r="C114" s="391" t="s">
        <v>154</v>
      </c>
      <c r="D114" s="241" t="s">
        <v>16</v>
      </c>
      <c r="E114" s="376">
        <v>39699</v>
      </c>
      <c r="F114" s="304">
        <v>43613</v>
      </c>
      <c r="G114" s="390">
        <v>4.7640000000000002</v>
      </c>
      <c r="H114" s="314">
        <v>116.092</v>
      </c>
      <c r="I114" s="314">
        <v>116.149</v>
      </c>
      <c r="J114" s="314">
        <v>116.077</v>
      </c>
      <c r="K114" s="40"/>
      <c r="L114" s="41"/>
      <c r="M114" s="40"/>
      <c r="N114" s="102"/>
      <c r="O114" s="42"/>
    </row>
    <row r="115" spans="1:15" ht="16.5" customHeight="1" thickTop="1" thickBot="1">
      <c r="B115" s="383">
        <f t="shared" si="10"/>
        <v>95</v>
      </c>
      <c r="C115" s="385" t="s">
        <v>155</v>
      </c>
      <c r="D115" s="311" t="s">
        <v>37</v>
      </c>
      <c r="E115" s="376">
        <v>40725</v>
      </c>
      <c r="F115" s="317">
        <v>43579</v>
      </c>
      <c r="G115" s="338">
        <v>0.42799999999999999</v>
      </c>
      <c r="H115" s="314">
        <v>89.378</v>
      </c>
      <c r="I115" s="314">
        <v>88.296000000000006</v>
      </c>
      <c r="J115" s="314">
        <v>88.061000000000007</v>
      </c>
      <c r="K115" s="40"/>
      <c r="L115" s="40"/>
      <c r="M115" s="41"/>
      <c r="N115" s="40"/>
      <c r="O115" s="42"/>
    </row>
    <row r="116" spans="1:15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1" t="s">
        <v>37</v>
      </c>
      <c r="E116" s="392">
        <v>40725</v>
      </c>
      <c r="F116" s="317">
        <v>43250</v>
      </c>
      <c r="G116" s="393">
        <v>0.59899999999999998</v>
      </c>
      <c r="H116" s="331">
        <v>93.397000000000006</v>
      </c>
      <c r="I116" s="331">
        <v>91.905000000000001</v>
      </c>
      <c r="J116" s="331">
        <v>91.546999999999997</v>
      </c>
      <c r="K116" s="40"/>
      <c r="L116" s="40"/>
      <c r="M116" s="41"/>
      <c r="N116" s="40"/>
      <c r="O116" s="42"/>
    </row>
    <row r="117" spans="1:15" s="99" customFormat="1" ht="16.5" customHeight="1" thickTop="1" thickBot="1">
      <c r="B117" s="383">
        <f t="shared" si="10"/>
        <v>97</v>
      </c>
      <c r="C117" s="394" t="s">
        <v>157</v>
      </c>
      <c r="D117" s="325" t="s">
        <v>39</v>
      </c>
      <c r="E117" s="395">
        <v>40910</v>
      </c>
      <c r="F117" s="304">
        <v>43613</v>
      </c>
      <c r="G117" s="396">
        <v>3.7170000000000001</v>
      </c>
      <c r="H117" s="331">
        <v>98.085999999999999</v>
      </c>
      <c r="I117" s="331">
        <v>100.41800000000001</v>
      </c>
      <c r="J117" s="331">
        <v>100.501</v>
      </c>
      <c r="K117" s="397"/>
      <c r="L117" s="398"/>
      <c r="M117" s="397"/>
      <c r="N117" s="399"/>
      <c r="O117" s="42"/>
    </row>
    <row r="118" spans="1:15" ht="16.5" customHeight="1" thickTop="1" thickBot="1">
      <c r="B118" s="383">
        <f t="shared" si="10"/>
        <v>98</v>
      </c>
      <c r="C118" s="385" t="s">
        <v>158</v>
      </c>
      <c r="D118" s="311" t="s">
        <v>14</v>
      </c>
      <c r="E118" s="376">
        <v>41904</v>
      </c>
      <c r="F118" s="317">
        <v>43571</v>
      </c>
      <c r="G118" s="338">
        <v>0.72199999999999998</v>
      </c>
      <c r="H118" s="314">
        <v>98.741</v>
      </c>
      <c r="I118" s="314">
        <v>96.688000000000002</v>
      </c>
      <c r="J118" s="314">
        <v>96.899000000000001</v>
      </c>
      <c r="K118" s="40"/>
      <c r="L118" s="40"/>
      <c r="M118" s="41"/>
      <c r="N118" s="40"/>
      <c r="O118" s="42"/>
    </row>
    <row r="119" spans="1:15" ht="16.5" customHeight="1" thickTop="1" thickBot="1">
      <c r="B119" s="383">
        <f t="shared" si="10"/>
        <v>99</v>
      </c>
      <c r="C119" s="385" t="s">
        <v>159</v>
      </c>
      <c r="D119" s="311" t="s">
        <v>16</v>
      </c>
      <c r="E119" s="392">
        <v>42388</v>
      </c>
      <c r="F119" s="317">
        <v>43614</v>
      </c>
      <c r="G119" s="393">
        <v>1.1779999999999999</v>
      </c>
      <c r="H119" s="331">
        <v>92.974999999999994</v>
      </c>
      <c r="I119" s="331">
        <v>93.180999999999997</v>
      </c>
      <c r="J119" s="331">
        <v>93.070999999999998</v>
      </c>
      <c r="K119" s="40"/>
      <c r="L119" s="40"/>
      <c r="M119" s="41"/>
      <c r="N119" s="40"/>
      <c r="O119" s="42"/>
    </row>
    <row r="120" spans="1:15" s="99" customFormat="1" ht="16.5" customHeight="1" thickTop="1">
      <c r="B120" s="383">
        <f t="shared" si="10"/>
        <v>100</v>
      </c>
      <c r="C120" s="394" t="s">
        <v>160</v>
      </c>
      <c r="D120" s="325" t="s">
        <v>35</v>
      </c>
      <c r="E120" s="329">
        <v>42741</v>
      </c>
      <c r="F120" s="304" t="s">
        <v>52</v>
      </c>
      <c r="G120" s="396" t="s">
        <v>52</v>
      </c>
      <c r="H120" s="331">
        <v>9.984</v>
      </c>
      <c r="I120" s="331">
        <v>10.012</v>
      </c>
      <c r="J120" s="331">
        <v>10.005000000000001</v>
      </c>
      <c r="K120" s="397"/>
      <c r="L120" s="398"/>
      <c r="M120" s="397"/>
      <c r="N120" s="399"/>
      <c r="O120" s="42"/>
    </row>
    <row r="121" spans="1:15" ht="16.5" customHeight="1" thickBot="1">
      <c r="B121" s="383">
        <f t="shared" si="10"/>
        <v>101</v>
      </c>
      <c r="C121" s="400" t="s">
        <v>161</v>
      </c>
      <c r="D121" s="326" t="s">
        <v>26</v>
      </c>
      <c r="E121" s="401">
        <v>43087</v>
      </c>
      <c r="F121" s="402">
        <v>43570</v>
      </c>
      <c r="G121" s="403">
        <v>1.3560000000000001</v>
      </c>
      <c r="H121" s="314">
        <v>96.138999999999996</v>
      </c>
      <c r="I121" s="314">
        <v>92.893000000000001</v>
      </c>
      <c r="J121" s="314">
        <v>92.840999999999994</v>
      </c>
      <c r="K121" s="404"/>
      <c r="L121" s="405"/>
      <c r="M121" s="406"/>
      <c r="N121" s="405"/>
      <c r="O121" s="42"/>
    </row>
    <row r="122" spans="1:15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152.227</v>
      </c>
      <c r="J122" s="412">
        <v>152.131</v>
      </c>
      <c r="K122" s="404"/>
      <c r="L122" s="405"/>
      <c r="M122" s="406"/>
      <c r="N122" s="405"/>
      <c r="O122" s="42"/>
    </row>
    <row r="123" spans="1:15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3"/>
      <c r="I123" s="83"/>
      <c r="J123" s="266"/>
      <c r="M123" s="208"/>
      <c r="O123" s="42"/>
    </row>
    <row r="124" spans="1:15" ht="16.5" customHeight="1" thickTop="1" thickBot="1">
      <c r="B124" s="407">
        <f>+B122+1</f>
        <v>103</v>
      </c>
      <c r="C124" s="415" t="s">
        <v>164</v>
      </c>
      <c r="D124" s="311" t="s">
        <v>24</v>
      </c>
      <c r="E124" s="376">
        <v>40630</v>
      </c>
      <c r="F124" s="317">
        <v>43616</v>
      </c>
      <c r="G124" s="403">
        <v>0.96299999999999997</v>
      </c>
      <c r="H124" s="416">
        <v>105.212</v>
      </c>
      <c r="I124" s="417">
        <v>107.569</v>
      </c>
      <c r="J124" s="417">
        <v>107.133</v>
      </c>
      <c r="K124" s="234" t="s">
        <v>86</v>
      </c>
      <c r="M124" s="215">
        <f>+(J124-I124)/I124</f>
        <v>-4.0532123567199379E-3</v>
      </c>
      <c r="O124" s="42"/>
    </row>
    <row r="125" spans="1:15" s="8" customFormat="1" ht="16.5" customHeight="1" thickTop="1" thickBot="1">
      <c r="A125" s="10"/>
      <c r="B125" s="383">
        <f>B124+1</f>
        <v>104</v>
      </c>
      <c r="C125" s="418" t="s">
        <v>165</v>
      </c>
      <c r="D125" s="419" t="s">
        <v>166</v>
      </c>
      <c r="E125" s="420">
        <v>40543</v>
      </c>
      <c r="F125" s="304">
        <v>43609</v>
      </c>
      <c r="G125" s="421">
        <v>2.6259999999999999</v>
      </c>
      <c r="H125" s="331">
        <v>114.873</v>
      </c>
      <c r="I125" s="331">
        <v>114.71299999999999</v>
      </c>
      <c r="J125" s="331">
        <v>114.455</v>
      </c>
      <c r="K125" s="214" t="s">
        <v>75</v>
      </c>
      <c r="M125" s="215" t="e">
        <f>+(#REF!-I125)/I125</f>
        <v>#REF!</v>
      </c>
      <c r="O125" s="42"/>
    </row>
    <row r="126" spans="1:15" s="8" customFormat="1" ht="16.5" customHeight="1" thickTop="1" thickBot="1">
      <c r="A126" s="10"/>
      <c r="B126" s="383">
        <f t="shared" ref="B126:B139" si="11">B125+1</f>
        <v>105</v>
      </c>
      <c r="C126" s="385" t="s">
        <v>167</v>
      </c>
      <c r="D126" s="422" t="s">
        <v>166</v>
      </c>
      <c r="E126" s="392">
        <v>40543</v>
      </c>
      <c r="F126" s="304">
        <v>43245</v>
      </c>
      <c r="G126" s="423">
        <v>0.83299999999999996</v>
      </c>
      <c r="H126" s="331">
        <v>120.72499999999999</v>
      </c>
      <c r="I126" s="331">
        <v>120.014</v>
      </c>
      <c r="J126" s="331">
        <v>119.443</v>
      </c>
      <c r="K126" s="214" t="s">
        <v>75</v>
      </c>
      <c r="M126" s="215">
        <f t="shared" ref="M126:M131" si="12">+(J126-I126)/I126</f>
        <v>-4.7577782592030764E-3</v>
      </c>
      <c r="O126" s="42"/>
    </row>
    <row r="127" spans="1:15" s="8" customFormat="1" ht="17.25" customHeight="1" thickTop="1" thickBot="1">
      <c r="A127" s="10"/>
      <c r="B127" s="383">
        <f t="shared" si="11"/>
        <v>106</v>
      </c>
      <c r="C127" s="424" t="s">
        <v>168</v>
      </c>
      <c r="D127" s="311" t="s">
        <v>20</v>
      </c>
      <c r="E127" s="392">
        <v>38671</v>
      </c>
      <c r="F127" s="304">
        <v>43605</v>
      </c>
      <c r="G127" s="421">
        <v>5.0839999999999996</v>
      </c>
      <c r="H127" s="425">
        <v>191.57300000000001</v>
      </c>
      <c r="I127" s="425">
        <v>190.36699999999999</v>
      </c>
      <c r="J127" s="425">
        <v>190.52</v>
      </c>
      <c r="K127" s="218" t="s">
        <v>77</v>
      </c>
      <c r="M127" s="215">
        <f t="shared" si="12"/>
        <v>8.0371072717445782E-4</v>
      </c>
      <c r="O127" s="42"/>
    </row>
    <row r="128" spans="1:15" s="8" customFormat="1" ht="16.5" customHeight="1" thickTop="1" thickBot="1">
      <c r="A128" s="10"/>
      <c r="B128" s="383">
        <f t="shared" si="11"/>
        <v>107</v>
      </c>
      <c r="C128" s="424" t="s">
        <v>169</v>
      </c>
      <c r="D128" s="311" t="s">
        <v>20</v>
      </c>
      <c r="E128" s="392">
        <v>38671</v>
      </c>
      <c r="F128" s="304">
        <v>43605</v>
      </c>
      <c r="G128" s="396">
        <v>5.4729999999999999</v>
      </c>
      <c r="H128" s="331">
        <v>179.797</v>
      </c>
      <c r="I128" s="417">
        <v>179.86799999999999</v>
      </c>
      <c r="J128" s="417">
        <v>180.19399999999999</v>
      </c>
      <c r="K128" s="102" t="s">
        <v>77</v>
      </c>
      <c r="L128" s="40"/>
      <c r="M128" s="41">
        <f t="shared" si="12"/>
        <v>1.812440233949304E-3</v>
      </c>
      <c r="N128" s="40"/>
      <c r="O128" s="42"/>
    </row>
    <row r="129" spans="1:16" s="8" customFormat="1" ht="16.5" customHeight="1" thickTop="1" thickBot="1">
      <c r="A129" s="10"/>
      <c r="B129" s="383">
        <f t="shared" si="11"/>
        <v>108</v>
      </c>
      <c r="C129" s="342" t="s">
        <v>170</v>
      </c>
      <c r="D129" s="311" t="s">
        <v>20</v>
      </c>
      <c r="E129" s="392">
        <v>38671</v>
      </c>
      <c r="F129" s="304">
        <v>43605</v>
      </c>
      <c r="G129" s="396">
        <v>6.4169999999999998</v>
      </c>
      <c r="H129" s="331">
        <v>161.03800000000001</v>
      </c>
      <c r="I129" s="417">
        <v>162.28899999999999</v>
      </c>
      <c r="J129" s="417">
        <v>162.51400000000001</v>
      </c>
      <c r="K129" s="102" t="s">
        <v>77</v>
      </c>
      <c r="L129" s="40"/>
      <c r="M129" s="41">
        <f t="shared" si="12"/>
        <v>1.3864155919379795E-3</v>
      </c>
      <c r="N129" s="40"/>
      <c r="O129" s="42"/>
    </row>
    <row r="130" spans="1:16" s="8" customFormat="1" ht="16.5" customHeight="1" thickTop="1" thickBot="1">
      <c r="A130" s="10"/>
      <c r="B130" s="383">
        <f t="shared" si="11"/>
        <v>109</v>
      </c>
      <c r="C130" s="385" t="s">
        <v>171</v>
      </c>
      <c r="D130" s="311" t="s">
        <v>20</v>
      </c>
      <c r="E130" s="392">
        <v>40014</v>
      </c>
      <c r="F130" s="426" t="s">
        <v>172</v>
      </c>
      <c r="G130" s="393" t="s">
        <v>172</v>
      </c>
      <c r="H130" s="331">
        <v>23.16</v>
      </c>
      <c r="I130" s="417">
        <v>22.832000000000001</v>
      </c>
      <c r="J130" s="417">
        <v>22.919</v>
      </c>
      <c r="K130" s="218" t="s">
        <v>77</v>
      </c>
      <c r="M130" s="215">
        <f t="shared" si="12"/>
        <v>3.8104414856341864E-3</v>
      </c>
      <c r="O130" s="42"/>
    </row>
    <row r="131" spans="1:16" s="8" customFormat="1" ht="16.5" customHeight="1" thickTop="1" thickBot="1">
      <c r="A131" s="10"/>
      <c r="B131" s="383">
        <f t="shared" si="11"/>
        <v>110</v>
      </c>
      <c r="C131" s="385" t="s">
        <v>173</v>
      </c>
      <c r="D131" s="311" t="s">
        <v>20</v>
      </c>
      <c r="E131" s="392">
        <v>40455</v>
      </c>
      <c r="F131" s="427" t="s">
        <v>172</v>
      </c>
      <c r="G131" s="393" t="s">
        <v>172</v>
      </c>
      <c r="H131" s="331">
        <v>144.94499999999999</v>
      </c>
      <c r="I131" s="417">
        <v>146.54499999999999</v>
      </c>
      <c r="J131" s="417">
        <v>145.251</v>
      </c>
      <c r="K131" s="218" t="s">
        <v>77</v>
      </c>
      <c r="M131" s="215">
        <f t="shared" si="12"/>
        <v>-8.8300522023950518E-3</v>
      </c>
      <c r="O131" s="42"/>
    </row>
    <row r="132" spans="1:16" s="8" customFormat="1" ht="16.5" customHeight="1" thickTop="1" thickBot="1">
      <c r="A132" s="10"/>
      <c r="B132" s="383">
        <f t="shared" si="11"/>
        <v>111</v>
      </c>
      <c r="C132" s="385" t="s">
        <v>174</v>
      </c>
      <c r="D132" s="311" t="s">
        <v>175</v>
      </c>
      <c r="E132" s="392">
        <v>40240</v>
      </c>
      <c r="F132" s="317">
        <v>43600</v>
      </c>
      <c r="G132" s="393">
        <v>1.7370000000000001</v>
      </c>
      <c r="H132" s="428">
        <v>138.62299999999999</v>
      </c>
      <c r="I132" s="428">
        <v>138.006</v>
      </c>
      <c r="J132" s="428">
        <v>138.73099999999999</v>
      </c>
      <c r="K132" s="234" t="s">
        <v>86</v>
      </c>
      <c r="M132" s="215" t="e">
        <f>+(I132-#REF!)/#REF!</f>
        <v>#REF!</v>
      </c>
      <c r="O132" s="42" t="s">
        <v>28</v>
      </c>
    </row>
    <row r="133" spans="1:16" s="8" customFormat="1" ht="16.5" customHeight="1" thickTop="1" thickBot="1">
      <c r="A133" s="10"/>
      <c r="B133" s="383">
        <f t="shared" si="11"/>
        <v>112</v>
      </c>
      <c r="C133" s="394" t="s">
        <v>176</v>
      </c>
      <c r="D133" s="325" t="s">
        <v>39</v>
      </c>
      <c r="E133" s="429">
        <v>40147</v>
      </c>
      <c r="F133" s="430">
        <v>43613</v>
      </c>
      <c r="G133" s="431">
        <v>80.346000000000004</v>
      </c>
      <c r="H133" s="432" t="s">
        <v>177</v>
      </c>
      <c r="I133" s="432" t="s">
        <v>177</v>
      </c>
      <c r="J133" s="432" t="s">
        <v>177</v>
      </c>
      <c r="K133" s="433" t="s">
        <v>77</v>
      </c>
      <c r="L133" s="434"/>
      <c r="M133" s="435" t="e">
        <f t="shared" ref="M133:M137" si="13">+(J133-I133)/I133</f>
        <v>#VALUE!</v>
      </c>
      <c r="N133" s="434"/>
      <c r="O133" s="42"/>
    </row>
    <row r="134" spans="1:16" s="8" customFormat="1" ht="16.5" customHeight="1" thickTop="1">
      <c r="A134" s="10"/>
      <c r="B134" s="383">
        <f t="shared" si="11"/>
        <v>113</v>
      </c>
      <c r="C134" s="436" t="s">
        <v>178</v>
      </c>
      <c r="D134" s="333" t="s">
        <v>71</v>
      </c>
      <c r="E134" s="437">
        <v>42170</v>
      </c>
      <c r="F134" s="304">
        <v>43601</v>
      </c>
      <c r="G134" s="438">
        <v>13.765000000000001</v>
      </c>
      <c r="H134" s="428">
        <v>1037.52</v>
      </c>
      <c r="I134" s="428">
        <v>1038.6179999999999</v>
      </c>
      <c r="J134" s="428">
        <v>1037.7090000000001</v>
      </c>
      <c r="K134" s="218"/>
      <c r="M134" s="238">
        <f t="shared" si="13"/>
        <v>-8.7520146964512285E-4</v>
      </c>
      <c r="O134" s="42"/>
    </row>
    <row r="135" spans="1:16" s="8" customFormat="1" ht="16.5" customHeight="1">
      <c r="A135" s="10"/>
      <c r="B135" s="383">
        <f t="shared" si="11"/>
        <v>114</v>
      </c>
      <c r="C135" s="439" t="s">
        <v>179</v>
      </c>
      <c r="D135" s="333" t="s">
        <v>10</v>
      </c>
      <c r="E135" s="395">
        <v>42352</v>
      </c>
      <c r="F135" s="304">
        <v>43616</v>
      </c>
      <c r="G135" s="438">
        <v>101.82299999999999</v>
      </c>
      <c r="H135" s="331">
        <v>5860.99</v>
      </c>
      <c r="I135" s="331">
        <v>5708.8370000000004</v>
      </c>
      <c r="J135" s="331">
        <v>5716.0540000000001</v>
      </c>
      <c r="K135" s="218"/>
      <c r="M135" s="238">
        <f t="shared" si="13"/>
        <v>1.264180427642205E-3</v>
      </c>
      <c r="O135" s="42"/>
    </row>
    <row r="136" spans="1:16" s="8" customFormat="1" ht="18" customHeight="1">
      <c r="A136" s="10"/>
      <c r="B136" s="383">
        <f t="shared" si="11"/>
        <v>115</v>
      </c>
      <c r="C136" s="440" t="s">
        <v>180</v>
      </c>
      <c r="D136" s="441" t="s">
        <v>35</v>
      </c>
      <c r="E136" s="442">
        <v>42580</v>
      </c>
      <c r="F136" s="304">
        <v>43616</v>
      </c>
      <c r="G136" s="393">
        <v>110.30500000000001</v>
      </c>
      <c r="H136" s="331">
        <v>5281.1189999999997</v>
      </c>
      <c r="I136" s="417">
        <v>5387.6660000000002</v>
      </c>
      <c r="J136" s="417">
        <v>5396.643</v>
      </c>
      <c r="K136" s="443"/>
      <c r="L136" s="444"/>
      <c r="M136" s="445">
        <f t="shared" si="13"/>
        <v>1.6662131616918831E-3</v>
      </c>
      <c r="N136" s="444"/>
      <c r="O136" s="42"/>
    </row>
    <row r="137" spans="1:16" s="8" customFormat="1" ht="16.5" customHeight="1">
      <c r="A137" s="10"/>
      <c r="B137" s="383">
        <f t="shared" si="11"/>
        <v>116</v>
      </c>
      <c r="C137" s="446" t="s">
        <v>181</v>
      </c>
      <c r="D137" s="241" t="s">
        <v>24</v>
      </c>
      <c r="E137" s="447">
        <v>42920</v>
      </c>
      <c r="F137" s="317">
        <v>43614</v>
      </c>
      <c r="G137" s="306">
        <v>1.883</v>
      </c>
      <c r="H137" s="331">
        <v>90.736999999999995</v>
      </c>
      <c r="I137" s="417">
        <v>92.908000000000001</v>
      </c>
      <c r="J137" s="417">
        <v>92.656999999999996</v>
      </c>
      <c r="K137" s="448"/>
      <c r="L137" s="449"/>
      <c r="M137" s="450">
        <f t="shared" si="13"/>
        <v>-2.701597279028768E-3</v>
      </c>
      <c r="N137" s="449"/>
      <c r="O137" s="42"/>
      <c r="P137" s="32"/>
    </row>
    <row r="138" spans="1:16" s="8" customFormat="1" ht="16.5" customHeight="1">
      <c r="A138" s="10"/>
      <c r="B138" s="383">
        <f t="shared" si="11"/>
        <v>117</v>
      </c>
      <c r="C138" s="446" t="s">
        <v>182</v>
      </c>
      <c r="D138" s="333" t="s">
        <v>10</v>
      </c>
      <c r="E138" s="451">
        <v>43416</v>
      </c>
      <c r="F138" s="317" t="s">
        <v>52</v>
      </c>
      <c r="G138" s="306" t="s">
        <v>52</v>
      </c>
      <c r="H138" s="425">
        <v>5065.7830000000004</v>
      </c>
      <c r="I138" s="452">
        <v>4946.6419999999998</v>
      </c>
      <c r="J138" s="452">
        <v>4952.7510000000002</v>
      </c>
      <c r="K138" s="453"/>
      <c r="L138" s="454"/>
      <c r="M138" s="455">
        <f>+(J138-I138)/I138</f>
        <v>1.2349792040742748E-3</v>
      </c>
      <c r="N138" s="454"/>
      <c r="O138" s="42"/>
    </row>
    <row r="139" spans="1:16" s="8" customFormat="1" ht="16.5" customHeight="1" thickBot="1">
      <c r="A139" s="10"/>
      <c r="B139" s="383">
        <f t="shared" si="11"/>
        <v>118</v>
      </c>
      <c r="C139" s="439" t="s">
        <v>183</v>
      </c>
      <c r="D139" s="333" t="s">
        <v>121</v>
      </c>
      <c r="E139" s="456">
        <v>43507</v>
      </c>
      <c r="F139" s="317" t="s">
        <v>52</v>
      </c>
      <c r="G139" s="306" t="s">
        <v>52</v>
      </c>
      <c r="H139" s="457">
        <v>9.9469999999999992</v>
      </c>
      <c r="I139" s="417">
        <v>10.207000000000001</v>
      </c>
      <c r="J139" s="417">
        <v>10.23</v>
      </c>
      <c r="K139" s="448"/>
      <c r="L139" s="449"/>
      <c r="M139" s="450">
        <f>+(J139-I139)/I139</f>
        <v>2.2533555403154389E-3</v>
      </c>
      <c r="N139" s="449"/>
      <c r="O139" s="42"/>
    </row>
    <row r="140" spans="1:16" s="8" customFormat="1" ht="13.5" customHeight="1" thickTop="1" thickBot="1">
      <c r="A140" s="10"/>
      <c r="B140" s="458" t="s">
        <v>184</v>
      </c>
      <c r="C140" s="340"/>
      <c r="D140" s="340"/>
      <c r="E140" s="340"/>
      <c r="F140" s="340"/>
      <c r="G140" s="340"/>
      <c r="H140" s="340"/>
      <c r="I140" s="340"/>
      <c r="J140" s="459"/>
      <c r="K140" s="158"/>
      <c r="L140" s="158"/>
      <c r="M140" s="208"/>
      <c r="N140" s="158"/>
      <c r="O140" s="42"/>
    </row>
    <row r="141" spans="1:16" s="8" customFormat="1" ht="16.5" customHeight="1" thickTop="1" thickBot="1">
      <c r="A141" s="10"/>
      <c r="B141" s="460">
        <v>119</v>
      </c>
      <c r="C141" s="461" t="s">
        <v>185</v>
      </c>
      <c r="D141" s="359" t="s">
        <v>135</v>
      </c>
      <c r="E141" s="462">
        <v>42024</v>
      </c>
      <c r="F141" s="463">
        <v>43616</v>
      </c>
      <c r="G141" s="464">
        <v>3.8290000000000002</v>
      </c>
      <c r="H141" s="465">
        <v>120.893</v>
      </c>
      <c r="I141" s="465">
        <v>122.503</v>
      </c>
      <c r="J141" s="465">
        <v>122.253</v>
      </c>
      <c r="K141" s="277"/>
      <c r="L141" s="32"/>
      <c r="M141" s="466"/>
      <c r="N141" s="32"/>
      <c r="O141" s="42"/>
    </row>
    <row r="142" spans="1:16" s="8" customFormat="1" ht="16.5" customHeight="1" thickTop="1" thickBot="1">
      <c r="A142" s="10"/>
      <c r="B142" s="355" t="s">
        <v>186</v>
      </c>
      <c r="C142" s="83"/>
      <c r="D142" s="83"/>
      <c r="E142" s="83"/>
      <c r="F142" s="83"/>
      <c r="G142" s="83"/>
      <c r="H142" s="83"/>
      <c r="I142" s="83"/>
      <c r="J142" s="266"/>
      <c r="M142" s="208"/>
      <c r="O142" s="42"/>
    </row>
    <row r="143" spans="1:16" s="8" customFormat="1" ht="16.5" customHeight="1" thickTop="1" thickBot="1">
      <c r="A143" s="10"/>
      <c r="B143" s="467">
        <v>120</v>
      </c>
      <c r="C143" s="468" t="s">
        <v>187</v>
      </c>
      <c r="D143" s="469" t="s">
        <v>12</v>
      </c>
      <c r="E143" s="380">
        <v>42506</v>
      </c>
      <c r="F143" s="361">
        <v>43584</v>
      </c>
      <c r="G143" s="470">
        <v>205.92699999999999</v>
      </c>
      <c r="H143" s="471">
        <v>11311.257</v>
      </c>
      <c r="I143" s="465">
        <v>11406.537</v>
      </c>
      <c r="J143" s="465">
        <v>11383.335999999999</v>
      </c>
      <c r="K143" s="218" t="s">
        <v>77</v>
      </c>
      <c r="M143" s="215">
        <f>+(J143-I143)/I143</f>
        <v>-2.0340090949602786E-3</v>
      </c>
      <c r="O143" s="42"/>
    </row>
    <row r="144" spans="1:16" s="472" customFormat="1" ht="5.25" customHeight="1" thickTop="1">
      <c r="B144" s="473"/>
      <c r="C144" s="8"/>
      <c r="D144" s="474"/>
      <c r="E144" s="475"/>
      <c r="F144" s="476"/>
      <c r="G144" s="475"/>
      <c r="H144" s="476"/>
      <c r="I144" s="477"/>
      <c r="J144" s="478"/>
      <c r="M144" s="479"/>
      <c r="O144" s="42"/>
    </row>
    <row r="145" spans="2:13" s="472" customFormat="1" ht="15.75" customHeight="1" thickBot="1">
      <c r="B145" s="473" t="s">
        <v>188</v>
      </c>
      <c r="C145" s="474"/>
      <c r="D145" s="474"/>
      <c r="E145" s="475"/>
      <c r="F145" s="475"/>
      <c r="G145" s="475"/>
      <c r="H145" s="476"/>
      <c r="I145" s="476"/>
      <c r="J145" s="478"/>
      <c r="M145" s="479"/>
    </row>
    <row r="146" spans="2:13" s="472" customFormat="1" ht="15.75" customHeight="1" thickTop="1" thickBot="1">
      <c r="B146" s="480"/>
      <c r="C146" s="474"/>
      <c r="D146" s="474"/>
      <c r="E146" s="475"/>
      <c r="F146" s="475" t="s">
        <v>189</v>
      </c>
      <c r="G146" s="475"/>
      <c r="H146" s="476"/>
      <c r="I146" s="476"/>
      <c r="J146" s="481"/>
      <c r="K146" s="481">
        <v>12348145.555</v>
      </c>
      <c r="M146" s="479"/>
    </row>
    <row r="147" spans="2:13" s="472" customFormat="1" ht="15.75" customHeight="1" thickTop="1">
      <c r="B147" s="480"/>
      <c r="C147" s="474"/>
      <c r="D147" s="474"/>
      <c r="E147" s="475"/>
      <c r="F147" s="475"/>
      <c r="G147" s="475"/>
      <c r="H147" s="476"/>
      <c r="I147" s="476"/>
      <c r="J147" s="478"/>
      <c r="M147" s="479"/>
    </row>
    <row r="148" spans="2:13" s="472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8"/>
      <c r="M148" s="479"/>
    </row>
    <row r="149" spans="2:13" s="472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8"/>
      <c r="M149" s="479"/>
    </row>
    <row r="150" spans="2:13" s="472" customFormat="1" ht="15.75" customHeight="1">
      <c r="B150" s="480"/>
      <c r="C150" s="474"/>
      <c r="D150" s="474" t="s">
        <v>28</v>
      </c>
      <c r="E150" s="475"/>
      <c r="F150" s="475"/>
      <c r="G150" s="475"/>
      <c r="H150" s="476"/>
      <c r="I150" s="476"/>
      <c r="J150" s="478"/>
      <c r="M150" s="479"/>
    </row>
    <row r="151" spans="2:13" s="472" customFormat="1" ht="15.75" customHeight="1">
      <c r="B151" s="480"/>
      <c r="C151" s="474"/>
      <c r="D151" s="474" t="s">
        <v>28</v>
      </c>
      <c r="E151" s="475"/>
      <c r="F151" s="475"/>
      <c r="G151" s="475"/>
      <c r="H151" s="476"/>
      <c r="I151" s="476"/>
      <c r="J151" s="478"/>
      <c r="M151" s="479"/>
    </row>
    <row r="152" spans="2:13" s="472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8"/>
      <c r="M152" s="479"/>
    </row>
    <row r="153" spans="2:13" s="472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8"/>
      <c r="M153" s="479"/>
    </row>
    <row r="154" spans="2:13" s="472" customFormat="1" ht="15" customHeight="1">
      <c r="B154" s="480"/>
      <c r="C154" s="474"/>
      <c r="D154" s="474"/>
      <c r="E154" s="475"/>
      <c r="F154" s="475"/>
      <c r="G154" s="475"/>
      <c r="H154" s="476"/>
      <c r="I154" s="476"/>
      <c r="J154" s="478"/>
      <c r="M154" s="479"/>
    </row>
    <row r="155" spans="2:13" s="472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8"/>
      <c r="M155" s="479"/>
    </row>
    <row r="156" spans="2:13" s="472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8"/>
      <c r="M156" s="479"/>
    </row>
    <row r="157" spans="2:13" s="472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8"/>
      <c r="M157" s="479"/>
    </row>
    <row r="158" spans="2:13" s="472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8"/>
      <c r="M158" s="479"/>
    </row>
    <row r="159" spans="2:13" s="472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8"/>
      <c r="M159" s="479"/>
    </row>
    <row r="160" spans="2:13" s="472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8"/>
      <c r="M160" s="479"/>
    </row>
    <row r="161" spans="2:13" s="472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8"/>
      <c r="M161" s="479"/>
    </row>
    <row r="162" spans="2:13" s="472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8"/>
      <c r="M162" s="479"/>
    </row>
    <row r="163" spans="2:13" s="472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8"/>
      <c r="M163" s="479"/>
    </row>
    <row r="164" spans="2:13" s="472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8"/>
      <c r="M164" s="479"/>
    </row>
    <row r="165" spans="2:13" s="472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8"/>
      <c r="M165" s="479"/>
    </row>
    <row r="166" spans="2:13" s="472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8"/>
      <c r="M166" s="479"/>
    </row>
    <row r="167" spans="2:13" s="472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8"/>
      <c r="M167" s="479"/>
    </row>
    <row r="168" spans="2:13" s="472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8"/>
      <c r="M168" s="479"/>
    </row>
    <row r="169" spans="2:13" s="472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8"/>
      <c r="M169" s="479"/>
    </row>
    <row r="170" spans="2:13" s="472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8"/>
      <c r="M170" s="479"/>
    </row>
    <row r="171" spans="2:13" s="472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8"/>
      <c r="M171" s="479"/>
    </row>
    <row r="172" spans="2:13" s="472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8"/>
      <c r="M172" s="479"/>
    </row>
    <row r="173" spans="2:13" s="472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8"/>
      <c r="M173" s="479"/>
    </row>
    <row r="174" spans="2:13" s="472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8"/>
      <c r="M174" s="479"/>
    </row>
    <row r="175" spans="2:13" s="472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8"/>
      <c r="M175" s="479"/>
    </row>
    <row r="176" spans="2:13" s="472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8"/>
      <c r="M176" s="479"/>
    </row>
    <row r="177" spans="2:13" s="472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8"/>
      <c r="M177" s="479"/>
    </row>
    <row r="178" spans="2:13" s="472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8"/>
      <c r="M178" s="479"/>
    </row>
    <row r="179" spans="2:13" s="472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8"/>
      <c r="M179" s="479"/>
    </row>
    <row r="180" spans="2:13" s="472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8"/>
      <c r="M180" s="479"/>
    </row>
    <row r="181" spans="2:13" s="472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8"/>
      <c r="M181" s="479"/>
    </row>
    <row r="182" spans="2:13" s="472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8"/>
      <c r="M182" s="479"/>
    </row>
    <row r="183" spans="2:13" s="472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8"/>
      <c r="M183" s="479"/>
    </row>
    <row r="184" spans="2:13" s="472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8"/>
      <c r="M184" s="479"/>
    </row>
    <row r="185" spans="2:13" s="472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8"/>
      <c r="M185" s="479"/>
    </row>
    <row r="186" spans="2:13" s="472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8"/>
      <c r="M186" s="479"/>
    </row>
    <row r="187" spans="2:13" s="472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8"/>
      <c r="M187" s="479"/>
    </row>
    <row r="188" spans="2:13" s="472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8"/>
      <c r="M188" s="479"/>
    </row>
    <row r="189" spans="2:13" s="472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8"/>
      <c r="M189" s="479"/>
    </row>
    <row r="190" spans="2:13" s="472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8"/>
      <c r="M190" s="479"/>
    </row>
    <row r="191" spans="2:13" s="472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8"/>
      <c r="M191" s="479"/>
    </row>
    <row r="192" spans="2:13" s="472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8"/>
      <c r="M192" s="479"/>
    </row>
    <row r="193" spans="2:13" s="472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8"/>
      <c r="M193" s="479"/>
    </row>
    <row r="194" spans="2:13" s="472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8"/>
      <c r="M194" s="479"/>
    </row>
    <row r="195" spans="2:13" s="472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8"/>
      <c r="M195" s="479"/>
    </row>
    <row r="196" spans="2:13" s="472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8"/>
      <c r="M196" s="479"/>
    </row>
    <row r="197" spans="2:13" s="472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8"/>
      <c r="M197" s="479"/>
    </row>
    <row r="198" spans="2:13" s="472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8"/>
      <c r="M198" s="479"/>
    </row>
    <row r="199" spans="2:13" s="472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8"/>
      <c r="M199" s="479"/>
    </row>
    <row r="200" spans="2:13" s="472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8"/>
      <c r="M200" s="479"/>
    </row>
    <row r="201" spans="2:13" s="472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8"/>
      <c r="M201" s="479"/>
    </row>
    <row r="202" spans="2:13" s="472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8"/>
      <c r="M202" s="479"/>
    </row>
    <row r="203" spans="2:13" s="472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8"/>
      <c r="M203" s="479"/>
    </row>
    <row r="204" spans="2:13" s="472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8"/>
      <c r="M204" s="479"/>
    </row>
    <row r="205" spans="2:13" s="472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8"/>
      <c r="M205" s="479"/>
    </row>
    <row r="206" spans="2:13" s="472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8"/>
      <c r="M206" s="479"/>
    </row>
    <row r="207" spans="2:13" s="472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8"/>
      <c r="M207" s="479"/>
    </row>
    <row r="208" spans="2:13" s="472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8"/>
      <c r="M208" s="479"/>
    </row>
    <row r="209" spans="2:13" s="472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8"/>
      <c r="M209" s="479"/>
    </row>
    <row r="210" spans="2:13" s="472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8"/>
      <c r="M210" s="479"/>
    </row>
    <row r="211" spans="2:13" s="472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8"/>
      <c r="M211" s="479"/>
    </row>
    <row r="212" spans="2:13" s="472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8"/>
      <c r="M212" s="479"/>
    </row>
    <row r="213" spans="2:13" s="472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8"/>
      <c r="M213" s="479"/>
    </row>
    <row r="214" spans="2:13" s="472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8"/>
      <c r="M214" s="479"/>
    </row>
    <row r="215" spans="2:13" s="472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8"/>
      <c r="M215" s="479"/>
    </row>
    <row r="216" spans="2:13" s="472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8"/>
      <c r="M216" s="479"/>
    </row>
    <row r="217" spans="2:13" s="472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8"/>
      <c r="M217" s="479"/>
    </row>
    <row r="218" spans="2:13" s="472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8"/>
      <c r="M218" s="479"/>
    </row>
    <row r="219" spans="2:13" s="472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8"/>
      <c r="M219" s="479"/>
    </row>
    <row r="220" spans="2:13" s="472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8"/>
      <c r="M220" s="479"/>
    </row>
    <row r="221" spans="2:13" s="472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8"/>
      <c r="M221" s="479"/>
    </row>
    <row r="222" spans="2:13" s="472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8"/>
      <c r="M222" s="479"/>
    </row>
    <row r="223" spans="2:13" s="472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8"/>
      <c r="M223" s="479"/>
    </row>
    <row r="224" spans="2:13" s="472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8"/>
      <c r="M224" s="479"/>
    </row>
    <row r="225" spans="2:13" s="472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8"/>
      <c r="M225" s="479"/>
    </row>
    <row r="226" spans="2:13" s="472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8"/>
      <c r="M226" s="479"/>
    </row>
    <row r="227" spans="2:13" s="472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8"/>
      <c r="M227" s="479"/>
    </row>
    <row r="228" spans="2:13" s="472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8"/>
      <c r="M228" s="479"/>
    </row>
    <row r="229" spans="2:13" s="472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8"/>
      <c r="M229" s="479"/>
    </row>
    <row r="230" spans="2:13" s="472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8"/>
      <c r="M230" s="479"/>
    </row>
    <row r="231" spans="2:13" s="472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8"/>
      <c r="M231" s="479"/>
    </row>
    <row r="232" spans="2:13" s="472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8"/>
      <c r="M232" s="479"/>
    </row>
    <row r="233" spans="2:13" s="472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8"/>
      <c r="M233" s="479"/>
    </row>
    <row r="234" spans="2:13" s="472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8"/>
      <c r="M234" s="479"/>
    </row>
    <row r="235" spans="2:13" s="472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8"/>
      <c r="M235" s="479"/>
    </row>
    <row r="236" spans="2:13" s="472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8"/>
      <c r="M236" s="479"/>
    </row>
    <row r="237" spans="2:13" s="472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8"/>
      <c r="M237" s="479"/>
    </row>
    <row r="238" spans="2:13" s="472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8"/>
      <c r="M238" s="479"/>
    </row>
    <row r="239" spans="2:13" s="472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8"/>
      <c r="M239" s="479"/>
    </row>
    <row r="240" spans="2:13" s="472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8"/>
      <c r="M240" s="479"/>
    </row>
    <row r="241" spans="2:13" s="472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8"/>
      <c r="M241" s="479"/>
    </row>
    <row r="242" spans="2:13" s="472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8"/>
      <c r="M242" s="479"/>
    </row>
    <row r="243" spans="2:13" s="472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8"/>
      <c r="M243" s="479"/>
    </row>
    <row r="244" spans="2:13" s="472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8"/>
      <c r="M244" s="479"/>
    </row>
    <row r="245" spans="2:13" s="472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8"/>
      <c r="M245" s="479"/>
    </row>
    <row r="246" spans="2:13" s="472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8"/>
      <c r="M246" s="479"/>
    </row>
    <row r="247" spans="2:13" s="472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8"/>
      <c r="M247" s="479"/>
    </row>
    <row r="248" spans="2:13" s="472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8"/>
      <c r="M248" s="479"/>
    </row>
    <row r="249" spans="2:13" s="472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8"/>
      <c r="M249" s="479"/>
    </row>
    <row r="250" spans="2:13" s="472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8"/>
      <c r="M250" s="479"/>
    </row>
    <row r="251" spans="2:13" s="472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8"/>
      <c r="M251" s="479"/>
    </row>
    <row r="252" spans="2:13" s="472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8"/>
      <c r="M252" s="479"/>
    </row>
    <row r="253" spans="2:13" s="472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8"/>
      <c r="M253" s="479"/>
    </row>
    <row r="254" spans="2:13" s="472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8"/>
      <c r="M254" s="479"/>
    </row>
    <row r="255" spans="2:13" s="472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8"/>
      <c r="M255" s="479"/>
    </row>
    <row r="256" spans="2:13" s="472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8"/>
      <c r="M256" s="479"/>
    </row>
    <row r="257" spans="2:13" s="472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8"/>
      <c r="M257" s="479"/>
    </row>
    <row r="258" spans="2:13" s="472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8"/>
      <c r="M258" s="479"/>
    </row>
    <row r="259" spans="2:13" s="472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8"/>
      <c r="M259" s="479"/>
    </row>
    <row r="260" spans="2:13" s="472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8"/>
      <c r="M260" s="479"/>
    </row>
    <row r="261" spans="2:13" s="472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8"/>
      <c r="M261" s="479"/>
    </row>
    <row r="262" spans="2:13" s="472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8"/>
      <c r="M262" s="479"/>
    </row>
    <row r="263" spans="2:13" s="472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8"/>
      <c r="M263" s="479"/>
    </row>
    <row r="264" spans="2:13" s="472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8"/>
      <c r="M264" s="479"/>
    </row>
    <row r="265" spans="2:13" s="472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8"/>
      <c r="M265" s="479"/>
    </row>
    <row r="266" spans="2:13" s="472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8"/>
      <c r="M266" s="479"/>
    </row>
    <row r="267" spans="2:13" s="472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8"/>
      <c r="M267" s="479"/>
    </row>
    <row r="268" spans="2:13" s="472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8"/>
      <c r="M268" s="479"/>
    </row>
    <row r="269" spans="2:13" s="472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8"/>
      <c r="M269" s="479"/>
    </row>
    <row r="270" spans="2:13" s="472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8"/>
      <c r="M270" s="479"/>
    </row>
    <row r="271" spans="2:13" s="472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8"/>
      <c r="M271" s="479"/>
    </row>
    <row r="272" spans="2:13" s="472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8"/>
      <c r="M272" s="479"/>
    </row>
    <row r="273" spans="2:13" s="472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8"/>
      <c r="M273" s="479"/>
    </row>
    <row r="274" spans="2:13" s="472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8"/>
      <c r="M274" s="479"/>
    </row>
    <row r="275" spans="2:13" s="472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8"/>
      <c r="M275" s="479"/>
    </row>
    <row r="276" spans="2:13" s="472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8"/>
      <c r="M276" s="479"/>
    </row>
    <row r="277" spans="2:13" s="472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8"/>
      <c r="M277" s="479"/>
    </row>
    <row r="278" spans="2:13" s="472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8"/>
      <c r="M278" s="479"/>
    </row>
    <row r="279" spans="2:13" s="472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8"/>
      <c r="M279" s="479"/>
    </row>
    <row r="280" spans="2:13" s="472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8"/>
      <c r="M280" s="479"/>
    </row>
    <row r="281" spans="2:13" s="472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8"/>
      <c r="M281" s="479"/>
    </row>
    <row r="282" spans="2:13" s="472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8"/>
      <c r="M282" s="479"/>
    </row>
    <row r="283" spans="2:13" s="472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8"/>
      <c r="M283" s="479"/>
    </row>
    <row r="284" spans="2:13" s="472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8"/>
      <c r="M284" s="479"/>
    </row>
    <row r="285" spans="2:13" s="472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8"/>
      <c r="M285" s="479"/>
    </row>
    <row r="286" spans="2:13" s="472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8"/>
      <c r="M286" s="479"/>
    </row>
    <row r="287" spans="2:13" s="472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8"/>
      <c r="M287" s="479"/>
    </row>
    <row r="288" spans="2:13" s="472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8"/>
      <c r="M288" s="479"/>
    </row>
    <row r="289" spans="2:13" s="472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8"/>
      <c r="M289" s="479"/>
    </row>
    <row r="290" spans="2:13" s="472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8"/>
      <c r="M290" s="479"/>
    </row>
    <row r="291" spans="2:13" s="472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8"/>
      <c r="M291" s="479"/>
    </row>
    <row r="292" spans="2:13" s="472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8"/>
      <c r="M292" s="479"/>
    </row>
    <row r="293" spans="2:13" s="472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8"/>
      <c r="M293" s="479"/>
    </row>
    <row r="294" spans="2:13" s="472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8"/>
      <c r="M294" s="479"/>
    </row>
    <row r="295" spans="2:13" s="472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8"/>
      <c r="M295" s="479"/>
    </row>
    <row r="296" spans="2:13" s="472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8"/>
      <c r="M296" s="479"/>
    </row>
    <row r="297" spans="2:13" s="472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8"/>
      <c r="M297" s="479"/>
    </row>
    <row r="298" spans="2:13" s="472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8"/>
      <c r="M298" s="479"/>
    </row>
    <row r="299" spans="2:13" s="472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8"/>
      <c r="M299" s="479"/>
    </row>
    <row r="300" spans="2:13" s="472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8"/>
      <c r="M300" s="479"/>
    </row>
    <row r="301" spans="2:13" s="472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8"/>
      <c r="M301" s="479"/>
    </row>
    <row r="302" spans="2:13" s="472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8"/>
      <c r="M302" s="479"/>
    </row>
    <row r="303" spans="2:13" s="472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8"/>
      <c r="M303" s="479"/>
    </row>
    <row r="304" spans="2:13" s="472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8"/>
      <c r="M304" s="479"/>
    </row>
    <row r="305" spans="2:13" s="472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8"/>
      <c r="M305" s="479"/>
    </row>
    <row r="306" spans="2:13" s="472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8"/>
      <c r="M306" s="479"/>
    </row>
    <row r="307" spans="2:13" s="472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8"/>
      <c r="M307" s="479"/>
    </row>
    <row r="308" spans="2:13" s="472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8"/>
      <c r="M308" s="479"/>
    </row>
    <row r="309" spans="2:13" s="472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8"/>
      <c r="M309" s="479"/>
    </row>
    <row r="310" spans="2:13" s="472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8"/>
      <c r="M310" s="479"/>
    </row>
    <row r="311" spans="2:13" s="472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8"/>
      <c r="M311" s="479"/>
    </row>
    <row r="312" spans="2:13" s="472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8"/>
      <c r="M312" s="479"/>
    </row>
    <row r="313" spans="2:13" s="472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8"/>
      <c r="M313" s="479"/>
    </row>
    <row r="314" spans="2:13" s="472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8"/>
      <c r="M314" s="479"/>
    </row>
    <row r="315" spans="2:13" s="472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8"/>
      <c r="M315" s="479"/>
    </row>
    <row r="316" spans="2:13" s="472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8"/>
      <c r="M316" s="479"/>
    </row>
    <row r="317" spans="2:13" s="472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8"/>
      <c r="M317" s="479"/>
    </row>
    <row r="318" spans="2:13" s="472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8"/>
      <c r="M318" s="479"/>
    </row>
    <row r="319" spans="2:13" s="472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8"/>
      <c r="M319" s="479"/>
    </row>
    <row r="320" spans="2:13" s="472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8"/>
      <c r="M320" s="479"/>
    </row>
    <row r="321" spans="2:13" s="472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8"/>
      <c r="M321" s="479"/>
    </row>
    <row r="322" spans="2:13" s="472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8"/>
      <c r="M322" s="479"/>
    </row>
    <row r="323" spans="2:13" s="472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8"/>
      <c r="M323" s="479"/>
    </row>
    <row r="324" spans="2:13" s="472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8"/>
      <c r="M324" s="479"/>
    </row>
    <row r="325" spans="2:13" s="472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8"/>
      <c r="M325" s="479"/>
    </row>
    <row r="326" spans="2:13" s="472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8"/>
      <c r="M326" s="479"/>
    </row>
    <row r="327" spans="2:13" s="472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8"/>
      <c r="M327" s="479"/>
    </row>
    <row r="328" spans="2:13" s="472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8"/>
      <c r="M328" s="479"/>
    </row>
    <row r="329" spans="2:13" s="472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8"/>
      <c r="M329" s="479"/>
    </row>
    <row r="330" spans="2:13" s="472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8"/>
      <c r="M330" s="479"/>
    </row>
    <row r="331" spans="2:13" s="472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8"/>
      <c r="M331" s="479"/>
    </row>
    <row r="332" spans="2:13" s="472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8"/>
      <c r="M332" s="479"/>
    </row>
    <row r="333" spans="2:13" s="472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8"/>
      <c r="M333" s="479"/>
    </row>
    <row r="334" spans="2:13" s="472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8"/>
      <c r="M334" s="479"/>
    </row>
    <row r="335" spans="2:13" s="472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8"/>
      <c r="M335" s="479"/>
    </row>
    <row r="336" spans="2:13" s="472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8"/>
      <c r="M336" s="479"/>
    </row>
    <row r="337" spans="2:13" s="472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8"/>
      <c r="M337" s="479"/>
    </row>
    <row r="338" spans="2:13" s="472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8"/>
      <c r="M338" s="479"/>
    </row>
    <row r="339" spans="2:13" s="472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8"/>
      <c r="M339" s="479"/>
    </row>
    <row r="340" spans="2:13" s="472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8"/>
      <c r="M340" s="479"/>
    </row>
    <row r="341" spans="2:13" s="472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8"/>
      <c r="M341" s="479"/>
    </row>
    <row r="342" spans="2:13" s="472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8"/>
      <c r="M342" s="479"/>
    </row>
    <row r="343" spans="2:13" s="472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8"/>
      <c r="M343" s="479"/>
    </row>
    <row r="344" spans="2:13" s="472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8"/>
      <c r="M344" s="479"/>
    </row>
    <row r="345" spans="2:13" s="472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8"/>
      <c r="M345" s="479"/>
    </row>
    <row r="346" spans="2:13" s="472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8"/>
      <c r="M346" s="479"/>
    </row>
    <row r="347" spans="2:13" s="472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8"/>
      <c r="M347" s="479"/>
    </row>
    <row r="348" spans="2:13" s="472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8"/>
      <c r="M348" s="479"/>
    </row>
    <row r="349" spans="2:13" s="472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8"/>
      <c r="M349" s="479"/>
    </row>
    <row r="350" spans="2:13" s="472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8"/>
      <c r="M350" s="479"/>
    </row>
    <row r="351" spans="2:13" s="472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8"/>
      <c r="M351" s="479"/>
    </row>
    <row r="352" spans="2:13" s="472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8"/>
      <c r="M352" s="479"/>
    </row>
    <row r="353" spans="2:13" s="472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8"/>
      <c r="M353" s="479"/>
    </row>
    <row r="354" spans="2:13" s="472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8"/>
      <c r="M354" s="479"/>
    </row>
    <row r="355" spans="2:13" s="472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8"/>
      <c r="M355" s="479"/>
    </row>
    <row r="356" spans="2:13" s="472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8"/>
      <c r="M356" s="479"/>
    </row>
    <row r="357" spans="2:13" s="472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8"/>
      <c r="M357" s="479"/>
    </row>
    <row r="358" spans="2:13" s="472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8"/>
      <c r="M358" s="479"/>
    </row>
    <row r="359" spans="2:13" s="472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8"/>
      <c r="M359" s="479"/>
    </row>
    <row r="360" spans="2:13" s="472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8"/>
      <c r="M360" s="479"/>
    </row>
    <row r="361" spans="2:13" s="472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8"/>
      <c r="M361" s="479"/>
    </row>
    <row r="362" spans="2:13" s="472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8"/>
      <c r="M362" s="479"/>
    </row>
    <row r="363" spans="2:13" s="472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8"/>
      <c r="M363" s="479"/>
    </row>
    <row r="364" spans="2:13" s="472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8"/>
      <c r="M364" s="479"/>
    </row>
    <row r="365" spans="2:13" s="472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8"/>
      <c r="M365" s="479"/>
    </row>
    <row r="366" spans="2:13" s="472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8"/>
      <c r="M366" s="479"/>
    </row>
    <row r="367" spans="2:13" s="472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8"/>
      <c r="M367" s="479"/>
    </row>
    <row r="368" spans="2:13" s="472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8"/>
      <c r="M368" s="479"/>
    </row>
    <row r="369" spans="2:13" s="472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8"/>
      <c r="M369" s="479"/>
    </row>
    <row r="370" spans="2:13" s="472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8"/>
      <c r="M370" s="479"/>
    </row>
    <row r="371" spans="2:13" s="472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8"/>
      <c r="M371" s="479"/>
    </row>
    <row r="372" spans="2:13" s="472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8"/>
      <c r="M372" s="479"/>
    </row>
    <row r="373" spans="2:13" s="472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8"/>
      <c r="M373" s="479"/>
    </row>
    <row r="374" spans="2:13" s="472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8"/>
      <c r="M374" s="479"/>
    </row>
    <row r="375" spans="2:13" s="472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8"/>
      <c r="M375" s="479"/>
    </row>
    <row r="376" spans="2:13" s="472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8"/>
      <c r="M376" s="479"/>
    </row>
    <row r="377" spans="2:13" s="472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8"/>
      <c r="M377" s="479"/>
    </row>
    <row r="378" spans="2:13" s="472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8"/>
      <c r="M378" s="479"/>
    </row>
    <row r="379" spans="2:13" s="472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8"/>
      <c r="M379" s="479"/>
    </row>
    <row r="380" spans="2:13" s="472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8"/>
      <c r="M380" s="479"/>
    </row>
    <row r="381" spans="2:13" s="472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8"/>
      <c r="M381" s="479"/>
    </row>
    <row r="382" spans="2:13" s="472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8"/>
      <c r="M382" s="479"/>
    </row>
    <row r="383" spans="2:13" s="472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8"/>
      <c r="M383" s="479"/>
    </row>
    <row r="384" spans="2:13" s="472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8"/>
      <c r="M384" s="479"/>
    </row>
    <row r="385" spans="2:13" s="472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8"/>
      <c r="M385" s="479"/>
    </row>
    <row r="386" spans="2:13" s="472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8"/>
      <c r="M386" s="479"/>
    </row>
    <row r="387" spans="2:13" s="472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8"/>
      <c r="M387" s="479"/>
    </row>
    <row r="388" spans="2:13" s="472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8"/>
      <c r="M388" s="479"/>
    </row>
    <row r="389" spans="2:13" s="472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8"/>
      <c r="M389" s="479"/>
    </row>
    <row r="390" spans="2:13" s="472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8"/>
      <c r="M390" s="479"/>
    </row>
    <row r="391" spans="2:13" s="472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8"/>
      <c r="M391" s="479"/>
    </row>
    <row r="392" spans="2:13" s="472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8"/>
      <c r="M392" s="479"/>
    </row>
    <row r="393" spans="2:13" s="472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8"/>
      <c r="M393" s="479"/>
    </row>
    <row r="394" spans="2:13" s="472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8"/>
      <c r="M394" s="479"/>
    </row>
    <row r="395" spans="2:13" s="472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8"/>
      <c r="M395" s="479"/>
    </row>
    <row r="396" spans="2:13" s="472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8"/>
      <c r="M396" s="479"/>
    </row>
    <row r="397" spans="2:13" s="472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8"/>
      <c r="M397" s="479"/>
    </row>
    <row r="398" spans="2:13" s="472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8"/>
      <c r="M398" s="479"/>
    </row>
    <row r="399" spans="2:13" s="472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8"/>
      <c r="M399" s="479"/>
    </row>
    <row r="400" spans="2:13" s="472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8"/>
      <c r="M400" s="479"/>
    </row>
    <row r="401" spans="2:13" s="472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8"/>
      <c r="M401" s="479"/>
    </row>
    <row r="402" spans="2:13" s="472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8"/>
      <c r="M402" s="479"/>
    </row>
    <row r="403" spans="2:13" s="472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8"/>
      <c r="M403" s="479"/>
    </row>
    <row r="404" spans="2:13" s="472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8"/>
      <c r="M404" s="479"/>
    </row>
    <row r="405" spans="2:13" s="472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8"/>
      <c r="M405" s="479"/>
    </row>
    <row r="406" spans="2:13" s="472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8"/>
      <c r="M406" s="479"/>
    </row>
    <row r="407" spans="2:13" s="472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8"/>
      <c r="M407" s="479"/>
    </row>
    <row r="408" spans="2:13" s="472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8"/>
      <c r="M408" s="479"/>
    </row>
    <row r="409" spans="2:13" s="472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8"/>
      <c r="M409" s="479"/>
    </row>
    <row r="410" spans="2:13" s="472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8"/>
      <c r="M410" s="479"/>
    </row>
    <row r="411" spans="2:13" s="472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8"/>
      <c r="M411" s="479"/>
    </row>
    <row r="412" spans="2:13" s="472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8"/>
      <c r="M412" s="479"/>
    </row>
    <row r="413" spans="2:13" s="472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8"/>
      <c r="M413" s="479"/>
    </row>
    <row r="414" spans="2:13" s="472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8"/>
      <c r="M414" s="479"/>
    </row>
    <row r="415" spans="2:13" s="472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8"/>
      <c r="M415" s="479"/>
    </row>
    <row r="416" spans="2:13" s="472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8"/>
      <c r="M416" s="479"/>
    </row>
    <row r="417" spans="2:13" s="472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8"/>
      <c r="M417" s="479"/>
    </row>
    <row r="418" spans="2:13" s="472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8"/>
      <c r="M418" s="479"/>
    </row>
    <row r="419" spans="2:13" s="472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8"/>
      <c r="M419" s="479"/>
    </row>
    <row r="420" spans="2:13" s="472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8"/>
      <c r="M420" s="479"/>
    </row>
    <row r="421" spans="2:13" s="472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8"/>
      <c r="M421" s="479"/>
    </row>
    <row r="422" spans="2:13" s="472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8"/>
      <c r="M422" s="479"/>
    </row>
    <row r="423" spans="2:13" s="472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8"/>
      <c r="M423" s="479"/>
    </row>
    <row r="424" spans="2:13" s="472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8"/>
      <c r="M424" s="479"/>
    </row>
    <row r="425" spans="2:13" s="472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8"/>
      <c r="M425" s="479"/>
    </row>
    <row r="426" spans="2:13" s="472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8"/>
      <c r="M426" s="479"/>
    </row>
    <row r="427" spans="2:13" s="472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8"/>
      <c r="M427" s="479"/>
    </row>
    <row r="428" spans="2:13" s="472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8"/>
      <c r="M428" s="479"/>
    </row>
    <row r="429" spans="2:13" s="472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8"/>
      <c r="M429" s="479"/>
    </row>
    <row r="430" spans="2:13" s="472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8"/>
      <c r="M430" s="479"/>
    </row>
    <row r="431" spans="2:13" s="472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8"/>
      <c r="M431" s="479"/>
    </row>
    <row r="432" spans="2:13" s="472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8"/>
      <c r="M432" s="479"/>
    </row>
    <row r="433" spans="2:13" s="472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8"/>
      <c r="M433" s="479"/>
    </row>
    <row r="434" spans="2:13" s="472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8"/>
      <c r="M434" s="479"/>
    </row>
    <row r="435" spans="2:13" s="472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8"/>
      <c r="M435" s="479"/>
    </row>
    <row r="436" spans="2:13" s="472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8"/>
      <c r="M436" s="479"/>
    </row>
    <row r="437" spans="2:13" s="472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8"/>
      <c r="M437" s="479"/>
    </row>
    <row r="438" spans="2:13" s="472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8"/>
      <c r="M438" s="479"/>
    </row>
    <row r="439" spans="2:13" s="472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8"/>
      <c r="M439" s="479"/>
    </row>
    <row r="440" spans="2:13" s="472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8"/>
      <c r="M440" s="479"/>
    </row>
    <row r="441" spans="2:13" s="472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8"/>
      <c r="M441" s="479"/>
    </row>
    <row r="442" spans="2:13" s="472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8"/>
      <c r="M442" s="479"/>
    </row>
    <row r="443" spans="2:13" s="472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8"/>
      <c r="M443" s="479"/>
    </row>
    <row r="444" spans="2:13" s="472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8"/>
      <c r="M444" s="479"/>
    </row>
    <row r="445" spans="2:13" s="472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8"/>
      <c r="M445" s="479"/>
    </row>
    <row r="446" spans="2:13" s="472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8"/>
      <c r="M446" s="479"/>
    </row>
    <row r="447" spans="2:13" s="472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8"/>
      <c r="M447" s="479"/>
    </row>
    <row r="448" spans="2:13" s="472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8"/>
      <c r="M448" s="479"/>
    </row>
    <row r="449" spans="2:13" s="472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8"/>
      <c r="M449" s="479"/>
    </row>
    <row r="450" spans="2:13" s="472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8"/>
      <c r="M450" s="479"/>
    </row>
    <row r="451" spans="2:13" s="472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8"/>
      <c r="M451" s="479"/>
    </row>
    <row r="452" spans="2:13" s="472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8"/>
      <c r="M452" s="479"/>
    </row>
    <row r="453" spans="2:13" s="472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8"/>
      <c r="M453" s="479"/>
    </row>
    <row r="454" spans="2:13" s="472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8"/>
      <c r="M454" s="479"/>
    </row>
    <row r="455" spans="2:13" s="472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8"/>
      <c r="M455" s="479"/>
    </row>
    <row r="456" spans="2:13" s="472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8"/>
      <c r="M456" s="479"/>
    </row>
    <row r="457" spans="2:13" s="472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8"/>
      <c r="M457" s="479"/>
    </row>
    <row r="458" spans="2:13" s="472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8"/>
      <c r="M458" s="479"/>
    </row>
    <row r="459" spans="2:13" s="472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8"/>
      <c r="M459" s="479"/>
    </row>
    <row r="460" spans="2:13" s="472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8"/>
      <c r="M460" s="479"/>
    </row>
    <row r="461" spans="2:13" s="472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8"/>
      <c r="M461" s="479"/>
    </row>
    <row r="462" spans="2:13" s="472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8"/>
      <c r="M462" s="479"/>
    </row>
    <row r="463" spans="2:13" s="472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8"/>
      <c r="M463" s="479"/>
    </row>
    <row r="464" spans="2:13" s="472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8"/>
      <c r="M464" s="479"/>
    </row>
    <row r="465" spans="2:13" s="472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8"/>
      <c r="M465" s="479"/>
    </row>
    <row r="466" spans="2:13" s="472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8"/>
      <c r="M466" s="479"/>
    </row>
    <row r="467" spans="2:13" s="472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8"/>
      <c r="M467" s="479"/>
    </row>
    <row r="468" spans="2:13" s="472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8"/>
      <c r="M468" s="479"/>
    </row>
    <row r="469" spans="2:13" s="472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8"/>
      <c r="M469" s="479"/>
    </row>
    <row r="470" spans="2:13" s="472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8"/>
      <c r="M470" s="479"/>
    </row>
    <row r="471" spans="2:13" s="472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8"/>
      <c r="M471" s="479"/>
    </row>
    <row r="472" spans="2:13" s="472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8"/>
      <c r="M472" s="479"/>
    </row>
    <row r="473" spans="2:13" s="472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8"/>
      <c r="M473" s="479"/>
    </row>
    <row r="474" spans="2:13" s="472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8"/>
      <c r="M474" s="479"/>
    </row>
    <row r="475" spans="2:13" s="472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8"/>
      <c r="M475" s="479"/>
    </row>
    <row r="476" spans="2:13" s="472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8"/>
      <c r="M476" s="479"/>
    </row>
    <row r="477" spans="2:13" s="472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8"/>
      <c r="M477" s="479"/>
    </row>
    <row r="478" spans="2:13" s="472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8"/>
      <c r="M478" s="479"/>
    </row>
    <row r="479" spans="2:13" s="472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8"/>
      <c r="M479" s="479"/>
    </row>
    <row r="480" spans="2:13" s="472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8"/>
      <c r="M480" s="479"/>
    </row>
    <row r="481" spans="2:13" s="472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8"/>
      <c r="M481" s="479"/>
    </row>
    <row r="482" spans="2:13" s="472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8"/>
      <c r="M482" s="479"/>
    </row>
    <row r="483" spans="2:13" s="472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8"/>
      <c r="M483" s="479"/>
    </row>
    <row r="484" spans="2:13" s="472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8"/>
      <c r="M484" s="479"/>
    </row>
    <row r="485" spans="2:13" s="472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8"/>
      <c r="M485" s="479"/>
    </row>
    <row r="486" spans="2:13" s="472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8"/>
      <c r="M486" s="479"/>
    </row>
    <row r="487" spans="2:13" s="472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8"/>
      <c r="M487" s="479"/>
    </row>
    <row r="488" spans="2:13" s="472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8"/>
      <c r="M488" s="479"/>
    </row>
    <row r="489" spans="2:13" s="472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8"/>
      <c r="M489" s="479"/>
    </row>
    <row r="490" spans="2:13" s="472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8"/>
      <c r="M490" s="479"/>
    </row>
    <row r="491" spans="2:13" s="472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8"/>
      <c r="M491" s="479"/>
    </row>
    <row r="492" spans="2:13" s="472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8"/>
      <c r="M492" s="479"/>
    </row>
    <row r="493" spans="2:13" s="472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8"/>
      <c r="M493" s="479"/>
    </row>
    <row r="494" spans="2:13" s="472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8"/>
      <c r="M494" s="479"/>
    </row>
    <row r="495" spans="2:13" s="472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8"/>
      <c r="M495" s="479"/>
    </row>
    <row r="496" spans="2:13" s="472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8"/>
      <c r="M496" s="479"/>
    </row>
    <row r="497" spans="1:14" s="472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8"/>
      <c r="M497" s="479"/>
    </row>
    <row r="498" spans="1:14" s="472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8"/>
      <c r="M498" s="479"/>
    </row>
    <row r="499" spans="1:14" s="472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8"/>
      <c r="M499" s="479"/>
    </row>
    <row r="500" spans="1:14" s="472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8"/>
      <c r="M500" s="479"/>
    </row>
    <row r="501" spans="1:14" s="472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8"/>
      <c r="M501" s="479"/>
    </row>
    <row r="502" spans="1:14" s="472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8"/>
      <c r="M502" s="9"/>
    </row>
    <row r="503" spans="1:14" s="472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8"/>
      <c r="M503" s="9"/>
    </row>
    <row r="504" spans="1:14" s="17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8"/>
      <c r="K504" s="8"/>
      <c r="L504" s="8"/>
      <c r="M504" s="9"/>
      <c r="N504" s="8"/>
    </row>
    <row r="505" spans="1:14" s="17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8"/>
      <c r="K505" s="8"/>
      <c r="L505" s="8"/>
      <c r="M505" s="9"/>
      <c r="N505" s="8"/>
    </row>
    <row r="506" spans="1:14" s="17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8"/>
      <c r="K506" s="8"/>
      <c r="L506" s="8"/>
      <c r="M506" s="9"/>
      <c r="N506" s="8"/>
    </row>
    <row r="507" spans="1:14" s="17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8"/>
      <c r="K507" s="8"/>
      <c r="L507" s="8"/>
      <c r="M507" s="9"/>
      <c r="N507" s="8"/>
    </row>
    <row r="508" spans="1:14" s="17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8"/>
      <c r="K508" s="8"/>
      <c r="L508" s="8"/>
      <c r="M508" s="9"/>
      <c r="N508" s="8"/>
    </row>
    <row r="509" spans="1:14" s="17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8"/>
      <c r="K509" s="8"/>
      <c r="L509" s="8"/>
      <c r="M509" s="9"/>
      <c r="N509" s="8"/>
    </row>
    <row r="510" spans="1:14" s="17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8"/>
      <c r="K510" s="8"/>
      <c r="L510" s="8"/>
      <c r="M510" s="9"/>
      <c r="N510" s="8"/>
    </row>
    <row r="511" spans="1:14" s="17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8"/>
      <c r="K511" s="8"/>
      <c r="L511" s="8"/>
      <c r="M511" s="9"/>
      <c r="N511" s="8"/>
    </row>
    <row r="512" spans="1:14" s="179" customFormat="1" ht="15.75" customHeight="1">
      <c r="A512" s="10"/>
      <c r="B512" s="473"/>
      <c r="C512" s="8"/>
      <c r="D512" s="8"/>
      <c r="E512" s="8"/>
      <c r="F512" s="8"/>
      <c r="G512" s="8"/>
      <c r="H512" s="449"/>
      <c r="I512" s="449"/>
      <c r="J512" s="482"/>
      <c r="K512" s="8"/>
      <c r="L512" s="8"/>
      <c r="M512" s="9"/>
      <c r="N512" s="8"/>
    </row>
    <row r="513" spans="1:14" s="179" customFormat="1" ht="15.75" customHeight="1">
      <c r="A513" s="10"/>
      <c r="B513" s="473"/>
      <c r="C513" s="8"/>
      <c r="D513" s="8"/>
      <c r="E513" s="8"/>
      <c r="F513" s="8"/>
      <c r="G513" s="8"/>
      <c r="H513" s="449"/>
      <c r="I513" s="449"/>
      <c r="J513" s="482"/>
      <c r="K513" s="8"/>
      <c r="L513" s="8"/>
      <c r="M513" s="9"/>
      <c r="N513" s="8"/>
    </row>
    <row r="514" spans="1:14" s="179" customFormat="1" ht="15.75" customHeight="1">
      <c r="A514" s="10"/>
      <c r="B514" s="473"/>
      <c r="C514" s="8"/>
      <c r="D514" s="8"/>
      <c r="E514" s="8"/>
      <c r="F514" s="8"/>
      <c r="G514" s="8"/>
      <c r="H514" s="449"/>
      <c r="I514" s="449"/>
      <c r="J514" s="482"/>
      <c r="K514" s="8"/>
      <c r="L514" s="8"/>
      <c r="M514" s="9"/>
      <c r="N514" s="8"/>
    </row>
    <row r="515" spans="1:14" s="179" customFormat="1" ht="15.75" customHeight="1">
      <c r="A515" s="10"/>
      <c r="B515" s="473"/>
      <c r="C515" s="8"/>
      <c r="D515" s="8"/>
      <c r="E515" s="8"/>
      <c r="F515" s="8"/>
      <c r="G515" s="8"/>
      <c r="H515" s="449"/>
      <c r="I515" s="449"/>
      <c r="J515" s="482"/>
      <c r="K515" s="8"/>
      <c r="L515" s="8"/>
      <c r="M515" s="9"/>
      <c r="N515" s="8"/>
    </row>
    <row r="516" spans="1:14" s="179" customFormat="1" ht="15.75" customHeight="1">
      <c r="A516" s="10"/>
      <c r="B516" s="473"/>
      <c r="C516" s="8"/>
      <c r="D516" s="8"/>
      <c r="E516" s="8"/>
      <c r="F516" s="8"/>
      <c r="G516" s="8"/>
      <c r="H516" s="449"/>
      <c r="I516" s="449"/>
      <c r="J516" s="482"/>
      <c r="K516" s="8"/>
      <c r="L516" s="8"/>
      <c r="M516" s="9"/>
      <c r="N516" s="8"/>
    </row>
    <row r="517" spans="1:14" s="179" customFormat="1" ht="15.75" customHeight="1">
      <c r="A517" s="10"/>
      <c r="B517" s="473"/>
      <c r="C517" s="8"/>
      <c r="D517" s="8"/>
      <c r="E517" s="8"/>
      <c r="F517" s="8"/>
      <c r="G517" s="8"/>
      <c r="H517" s="449"/>
      <c r="I517" s="449"/>
      <c r="J517" s="482"/>
      <c r="K517" s="8"/>
      <c r="L517" s="8"/>
      <c r="M517" s="9"/>
      <c r="N517" s="8"/>
    </row>
    <row r="518" spans="1:14" s="179" customFormat="1" ht="15.75" customHeight="1">
      <c r="A518" s="10"/>
      <c r="B518" s="473"/>
      <c r="C518" s="8"/>
      <c r="D518" s="8"/>
      <c r="E518" s="8"/>
      <c r="F518" s="8"/>
      <c r="G518" s="8"/>
      <c r="H518" s="449"/>
      <c r="I518" s="449"/>
      <c r="J518" s="482"/>
      <c r="K518" s="8"/>
      <c r="L518" s="8"/>
      <c r="M518" s="9"/>
      <c r="N518" s="8"/>
    </row>
    <row r="519" spans="1:14" s="179" customFormat="1" ht="15.75" customHeight="1">
      <c r="A519" s="10"/>
      <c r="B519" s="473"/>
      <c r="C519" s="8"/>
      <c r="D519" s="8"/>
      <c r="E519" s="8"/>
      <c r="F519" s="8"/>
      <c r="G519" s="8"/>
      <c r="H519" s="449"/>
      <c r="I519" s="449"/>
      <c r="J519" s="482"/>
      <c r="K519" s="8"/>
      <c r="L519" s="8"/>
      <c r="M519" s="9"/>
      <c r="N519" s="8"/>
    </row>
    <row r="520" spans="1:14" s="179" customFormat="1" ht="15.75" customHeight="1">
      <c r="A520" s="10"/>
      <c r="B520" s="473"/>
      <c r="C520" s="8"/>
      <c r="D520" s="8"/>
      <c r="E520" s="8"/>
      <c r="F520" s="8"/>
      <c r="G520" s="8"/>
      <c r="H520" s="449"/>
      <c r="I520" s="449"/>
      <c r="J520" s="482"/>
      <c r="K520" s="8"/>
      <c r="L520" s="8"/>
      <c r="M520" s="9"/>
      <c r="N520" s="8"/>
    </row>
    <row r="521" spans="1:14" s="179" customFormat="1" ht="15.75" customHeight="1">
      <c r="A521" s="10"/>
      <c r="B521" s="473"/>
      <c r="C521" s="8"/>
      <c r="D521" s="8"/>
      <c r="E521" s="8"/>
      <c r="F521" s="8"/>
      <c r="G521" s="8"/>
      <c r="H521" s="449"/>
      <c r="I521" s="449"/>
      <c r="J521" s="482"/>
      <c r="K521" s="8"/>
      <c r="L521" s="8"/>
      <c r="M521" s="9"/>
      <c r="N521" s="8"/>
    </row>
    <row r="522" spans="1:14" s="179" customFormat="1" ht="15.75" customHeight="1">
      <c r="A522" s="10"/>
      <c r="B522" s="473"/>
      <c r="C522" s="8"/>
      <c r="D522" s="8"/>
      <c r="E522" s="8"/>
      <c r="F522" s="8"/>
      <c r="G522" s="8"/>
      <c r="H522" s="449"/>
      <c r="I522" s="449"/>
      <c r="J522" s="482"/>
      <c r="K522" s="8"/>
      <c r="L522" s="8"/>
      <c r="M522" s="9"/>
      <c r="N522" s="8"/>
    </row>
    <row r="523" spans="1:14" s="179" customFormat="1" ht="15.75" customHeight="1">
      <c r="A523" s="10"/>
      <c r="B523" s="473"/>
      <c r="C523" s="8"/>
      <c r="D523" s="8"/>
      <c r="E523" s="8"/>
      <c r="F523" s="8"/>
      <c r="G523" s="8"/>
      <c r="H523" s="449"/>
      <c r="I523" s="449"/>
      <c r="J523" s="482"/>
      <c r="K523" s="8"/>
      <c r="L523" s="8"/>
      <c r="M523" s="9"/>
      <c r="N523" s="8"/>
    </row>
    <row r="524" spans="1:14" s="179" customFormat="1" ht="15.75" customHeight="1">
      <c r="A524" s="10"/>
      <c r="B524" s="473"/>
      <c r="C524" s="8"/>
      <c r="D524" s="8"/>
      <c r="E524" s="8"/>
      <c r="F524" s="8"/>
      <c r="G524" s="8"/>
      <c r="H524" s="449"/>
      <c r="I524" s="449"/>
      <c r="J524" s="482"/>
      <c r="K524" s="8"/>
      <c r="L524" s="8"/>
      <c r="M524" s="9"/>
      <c r="N524" s="8"/>
    </row>
    <row r="525" spans="1:14" s="179" customFormat="1" ht="15.75" customHeight="1">
      <c r="A525" s="10"/>
      <c r="B525" s="473"/>
      <c r="C525" s="8"/>
      <c r="D525" s="8"/>
      <c r="E525" s="8"/>
      <c r="F525" s="8"/>
      <c r="G525" s="8"/>
      <c r="H525" s="449"/>
      <c r="I525" s="449"/>
      <c r="J525" s="482"/>
      <c r="K525" s="8"/>
      <c r="L525" s="8"/>
      <c r="M525" s="9"/>
      <c r="N525" s="8"/>
    </row>
    <row r="526" spans="1:14" s="179" customFormat="1" ht="15.75" customHeight="1">
      <c r="A526" s="10"/>
      <c r="B526" s="473"/>
      <c r="C526" s="8"/>
      <c r="D526" s="8"/>
      <c r="E526" s="8"/>
      <c r="F526" s="8"/>
      <c r="G526" s="8"/>
      <c r="H526" s="449"/>
      <c r="I526" s="449"/>
      <c r="J526" s="482"/>
      <c r="K526" s="8"/>
      <c r="L526" s="8"/>
      <c r="M526" s="9"/>
      <c r="N526" s="8"/>
    </row>
    <row r="527" spans="1:14" s="179" customFormat="1" ht="15.75" customHeight="1">
      <c r="A527" s="10"/>
      <c r="B527" s="473"/>
      <c r="C527" s="8"/>
      <c r="D527" s="8"/>
      <c r="E527" s="8"/>
      <c r="F527" s="8"/>
      <c r="G527" s="8"/>
      <c r="H527" s="449"/>
      <c r="I527" s="449"/>
      <c r="J527" s="482"/>
      <c r="K527" s="8"/>
      <c r="L527" s="8"/>
      <c r="M527" s="9"/>
      <c r="N527" s="8"/>
    </row>
    <row r="528" spans="1:14" s="179" customFormat="1" ht="15.75" customHeight="1">
      <c r="A528" s="10"/>
      <c r="B528" s="473"/>
      <c r="C528" s="8"/>
      <c r="D528" s="8"/>
      <c r="E528" s="8"/>
      <c r="F528" s="8"/>
      <c r="G528" s="8"/>
      <c r="H528" s="449"/>
      <c r="I528" s="449"/>
      <c r="J528" s="482"/>
      <c r="K528" s="8"/>
      <c r="L528" s="8"/>
      <c r="M528" s="9"/>
      <c r="N528" s="8"/>
    </row>
    <row r="529" spans="1:14" s="179" customFormat="1" ht="15.75" customHeight="1">
      <c r="A529" s="10"/>
      <c r="B529" s="473"/>
      <c r="C529" s="8"/>
      <c r="D529" s="8"/>
      <c r="E529" s="8"/>
      <c r="F529" s="8"/>
      <c r="G529" s="8"/>
      <c r="H529" s="449"/>
      <c r="I529" s="449"/>
      <c r="J529" s="482"/>
      <c r="K529" s="8"/>
      <c r="L529" s="8"/>
      <c r="M529" s="9"/>
      <c r="N529" s="8"/>
    </row>
    <row r="530" spans="1:14" s="179" customFormat="1" ht="15.75" customHeight="1">
      <c r="A530" s="10"/>
      <c r="B530" s="473"/>
      <c r="C530" s="8"/>
      <c r="D530" s="8"/>
      <c r="E530" s="8"/>
      <c r="F530" s="8"/>
      <c r="G530" s="8"/>
      <c r="H530" s="449"/>
      <c r="I530" s="449"/>
      <c r="J530" s="482"/>
      <c r="K530" s="8"/>
      <c r="L530" s="8"/>
      <c r="M530" s="9"/>
      <c r="N530" s="8"/>
    </row>
    <row r="531" spans="1:14" s="179" customFormat="1" ht="15.75" customHeight="1">
      <c r="A531" s="10"/>
      <c r="B531" s="473"/>
      <c r="C531" s="8"/>
      <c r="D531" s="8"/>
      <c r="E531" s="8"/>
      <c r="F531" s="8"/>
      <c r="G531" s="8"/>
      <c r="H531" s="449"/>
      <c r="I531" s="449"/>
      <c r="J531" s="482"/>
      <c r="K531" s="8"/>
      <c r="L531" s="8"/>
      <c r="M531" s="9"/>
      <c r="N531" s="8"/>
    </row>
    <row r="532" spans="1:14" s="179" customFormat="1" ht="15.75" customHeight="1">
      <c r="A532" s="10"/>
      <c r="B532" s="473"/>
      <c r="C532" s="8"/>
      <c r="D532" s="8"/>
      <c r="E532" s="8"/>
      <c r="F532" s="8"/>
      <c r="G532" s="8"/>
      <c r="H532" s="449"/>
      <c r="I532" s="449"/>
      <c r="J532" s="482"/>
      <c r="K532" s="8"/>
      <c r="L532" s="8"/>
      <c r="M532" s="9"/>
      <c r="N532" s="8"/>
    </row>
    <row r="533" spans="1:14" s="179" customFormat="1" ht="15.75" customHeight="1">
      <c r="A533" s="10"/>
      <c r="B533" s="473"/>
      <c r="C533" s="8"/>
      <c r="D533" s="8"/>
      <c r="E533" s="8"/>
      <c r="F533" s="8"/>
      <c r="G533" s="8"/>
      <c r="H533" s="449"/>
      <c r="I533" s="449"/>
      <c r="J533" s="482"/>
      <c r="K533" s="8"/>
      <c r="L533" s="8"/>
      <c r="M533" s="9"/>
      <c r="N533" s="8"/>
    </row>
    <row r="534" spans="1:14" s="179" customFormat="1" ht="15.75" customHeight="1">
      <c r="A534" s="10"/>
      <c r="B534" s="473"/>
      <c r="C534" s="8"/>
      <c r="D534" s="8"/>
      <c r="E534" s="8"/>
      <c r="F534" s="8"/>
      <c r="G534" s="8"/>
      <c r="H534" s="449"/>
      <c r="I534" s="449"/>
      <c r="J534" s="482"/>
      <c r="K534" s="8"/>
      <c r="L534" s="8"/>
      <c r="M534" s="9"/>
      <c r="N534" s="8"/>
    </row>
    <row r="535" spans="1:14" s="179" customFormat="1" ht="15.75" customHeight="1">
      <c r="A535" s="10"/>
      <c r="B535" s="473"/>
      <c r="C535" s="8"/>
      <c r="D535" s="8"/>
      <c r="E535" s="8"/>
      <c r="F535" s="8"/>
      <c r="G535" s="8"/>
      <c r="H535" s="449"/>
      <c r="I535" s="449"/>
      <c r="J535" s="482"/>
      <c r="K535" s="8"/>
      <c r="L535" s="8"/>
      <c r="M535" s="9"/>
      <c r="N535" s="8"/>
    </row>
    <row r="536" spans="1:14" s="179" customFormat="1" ht="15.75" customHeight="1">
      <c r="A536" s="10"/>
      <c r="B536" s="473"/>
      <c r="C536" s="8"/>
      <c r="D536" s="8"/>
      <c r="E536" s="8"/>
      <c r="F536" s="8"/>
      <c r="G536" s="8"/>
      <c r="H536" s="449"/>
      <c r="I536" s="449"/>
      <c r="J536" s="482"/>
      <c r="K536" s="8"/>
      <c r="L536" s="8"/>
      <c r="M536" s="9"/>
      <c r="N536" s="8"/>
    </row>
    <row r="537" spans="1:14" s="179" customFormat="1" ht="15.75" customHeight="1">
      <c r="A537" s="10"/>
      <c r="B537" s="473"/>
      <c r="C537" s="8"/>
      <c r="D537" s="8"/>
      <c r="E537" s="8"/>
      <c r="F537" s="8"/>
      <c r="G537" s="8"/>
      <c r="H537" s="449"/>
      <c r="I537" s="449"/>
      <c r="J537" s="482"/>
      <c r="K537" s="8"/>
      <c r="L537" s="8"/>
      <c r="M537" s="9"/>
      <c r="N537" s="8"/>
    </row>
    <row r="538" spans="1:14" s="179" customFormat="1" ht="15.75" customHeight="1">
      <c r="A538" s="10"/>
      <c r="B538" s="473"/>
      <c r="C538" s="8"/>
      <c r="D538" s="8"/>
      <c r="E538" s="8"/>
      <c r="F538" s="8"/>
      <c r="G538" s="8"/>
      <c r="H538" s="449"/>
      <c r="I538" s="449"/>
      <c r="J538" s="482"/>
      <c r="K538" s="8"/>
      <c r="L538" s="8"/>
      <c r="M538" s="9"/>
      <c r="N538" s="8"/>
    </row>
    <row r="539" spans="1:14" s="179" customFormat="1" ht="15.75" customHeight="1">
      <c r="A539" s="10"/>
      <c r="B539" s="473"/>
      <c r="C539" s="8"/>
      <c r="D539" s="8"/>
      <c r="E539" s="8"/>
      <c r="F539" s="8"/>
      <c r="G539" s="8"/>
      <c r="H539" s="449"/>
      <c r="I539" s="449"/>
      <c r="J539" s="482"/>
      <c r="K539" s="8"/>
      <c r="L539" s="8"/>
      <c r="M539" s="9"/>
      <c r="N539" s="8"/>
    </row>
    <row r="540" spans="1:14" s="179" customFormat="1" ht="15.75" customHeight="1">
      <c r="A540" s="10"/>
      <c r="B540" s="473"/>
      <c r="C540" s="8"/>
      <c r="D540" s="8"/>
      <c r="E540" s="8"/>
      <c r="F540" s="8"/>
      <c r="G540" s="8"/>
      <c r="H540" s="449"/>
      <c r="I540" s="449"/>
      <c r="J540" s="482"/>
      <c r="K540" s="8"/>
      <c r="L540" s="8"/>
      <c r="M540" s="9"/>
      <c r="N540" s="8"/>
    </row>
    <row r="541" spans="1:14" s="179" customFormat="1" ht="15.75" customHeight="1">
      <c r="A541" s="10"/>
      <c r="B541" s="473"/>
      <c r="C541" s="8"/>
      <c r="D541" s="8"/>
      <c r="E541" s="8"/>
      <c r="F541" s="8"/>
      <c r="G541" s="8"/>
      <c r="H541" s="449"/>
      <c r="I541" s="449"/>
      <c r="J541" s="482"/>
      <c r="K541" s="8"/>
      <c r="L541" s="8"/>
      <c r="M541" s="9"/>
      <c r="N541" s="8"/>
    </row>
    <row r="542" spans="1:14" s="179" customFormat="1" ht="15.75" customHeight="1">
      <c r="A542" s="10"/>
      <c r="B542" s="473"/>
      <c r="C542" s="8"/>
      <c r="D542" s="8"/>
      <c r="E542" s="8"/>
      <c r="F542" s="8"/>
      <c r="G542" s="8"/>
      <c r="H542" s="449"/>
      <c r="I542" s="449"/>
      <c r="J542" s="482"/>
      <c r="K542" s="8"/>
      <c r="L542" s="8"/>
      <c r="M542" s="9"/>
      <c r="N542" s="8"/>
    </row>
    <row r="543" spans="1:14" s="179" customFormat="1" ht="15.75" customHeight="1">
      <c r="A543" s="10"/>
      <c r="B543" s="473"/>
      <c r="C543" s="8"/>
      <c r="D543" s="8"/>
      <c r="E543" s="8"/>
      <c r="F543" s="8"/>
      <c r="G543" s="8"/>
      <c r="H543" s="449"/>
      <c r="I543" s="449"/>
      <c r="J543" s="482"/>
      <c r="K543" s="8"/>
      <c r="L543" s="8"/>
      <c r="M543" s="9"/>
      <c r="N543" s="8"/>
    </row>
    <row r="544" spans="1:14" s="179" customFormat="1" ht="15.75" customHeight="1">
      <c r="A544" s="10"/>
      <c r="B544" s="473"/>
      <c r="C544" s="8"/>
      <c r="D544" s="8"/>
      <c r="E544" s="8"/>
      <c r="F544" s="8"/>
      <c r="G544" s="8"/>
      <c r="H544" s="449"/>
      <c r="I544" s="449"/>
      <c r="J544" s="482"/>
      <c r="K544" s="8"/>
      <c r="L544" s="8"/>
      <c r="M544" s="9"/>
      <c r="N544" s="8"/>
    </row>
    <row r="545" spans="1:14" s="179" customFormat="1" ht="15.75" customHeight="1">
      <c r="A545" s="10"/>
      <c r="B545" s="473"/>
      <c r="C545" s="8"/>
      <c r="D545" s="8"/>
      <c r="E545" s="8"/>
      <c r="F545" s="8"/>
      <c r="G545" s="8"/>
      <c r="H545" s="449"/>
      <c r="I545" s="449"/>
      <c r="J545" s="482"/>
      <c r="K545" s="8"/>
      <c r="L545" s="8"/>
      <c r="M545" s="9"/>
      <c r="N545" s="8"/>
    </row>
    <row r="546" spans="1:14" s="179" customFormat="1" ht="15.75" customHeight="1">
      <c r="A546" s="10"/>
      <c r="B546" s="473"/>
      <c r="C546" s="8"/>
      <c r="D546" s="8"/>
      <c r="E546" s="8"/>
      <c r="F546" s="8"/>
      <c r="G546" s="8"/>
      <c r="H546" s="449"/>
      <c r="I546" s="449"/>
      <c r="J546" s="482"/>
      <c r="K546" s="8"/>
      <c r="L546" s="8"/>
      <c r="M546" s="9"/>
      <c r="N546" s="8"/>
    </row>
    <row r="547" spans="1:14" s="179" customFormat="1" ht="15.75" customHeight="1">
      <c r="A547" s="10"/>
      <c r="B547" s="473"/>
      <c r="C547" s="8"/>
      <c r="D547" s="8"/>
      <c r="E547" s="8"/>
      <c r="F547" s="8"/>
      <c r="G547" s="8"/>
      <c r="H547" s="449"/>
      <c r="I547" s="449"/>
      <c r="J547" s="482"/>
      <c r="K547" s="8"/>
      <c r="L547" s="8"/>
      <c r="M547" s="9"/>
      <c r="N547" s="8"/>
    </row>
    <row r="548" spans="1:14" s="179" customFormat="1" ht="15.75" customHeight="1">
      <c r="A548" s="10"/>
      <c r="B548" s="473"/>
      <c r="C548" s="8"/>
      <c r="D548" s="8"/>
      <c r="E548" s="8"/>
      <c r="F548" s="8"/>
      <c r="G548" s="8"/>
      <c r="H548" s="449"/>
      <c r="I548" s="449"/>
      <c r="J548" s="482"/>
      <c r="K548" s="8"/>
      <c r="L548" s="8"/>
      <c r="M548" s="9"/>
      <c r="N548" s="8"/>
    </row>
    <row r="549" spans="1:14" s="179" customFormat="1" ht="15.75" customHeight="1">
      <c r="A549" s="10"/>
      <c r="B549" s="473"/>
      <c r="C549" s="8"/>
      <c r="D549" s="8"/>
      <c r="E549" s="8"/>
      <c r="F549" s="8"/>
      <c r="G549" s="8"/>
      <c r="H549" s="449"/>
      <c r="I549" s="449"/>
      <c r="J549" s="482"/>
      <c r="K549" s="8"/>
      <c r="L549" s="8"/>
      <c r="M549" s="9"/>
      <c r="N549" s="8"/>
    </row>
    <row r="550" spans="1:14" s="179" customFormat="1" ht="15.75" customHeight="1">
      <c r="A550" s="10"/>
      <c r="B550" s="473"/>
      <c r="C550" s="8"/>
      <c r="D550" s="8"/>
      <c r="E550" s="8"/>
      <c r="F550" s="8"/>
      <c r="G550" s="8"/>
      <c r="H550" s="449"/>
      <c r="I550" s="449"/>
      <c r="J550" s="482"/>
      <c r="K550" s="8"/>
      <c r="L550" s="8"/>
      <c r="M550" s="9"/>
      <c r="N550" s="8"/>
    </row>
    <row r="551" spans="1:14" s="179" customFormat="1" ht="15.75" customHeight="1">
      <c r="A551" s="10"/>
      <c r="B551" s="473"/>
      <c r="C551" s="8"/>
      <c r="D551" s="8"/>
      <c r="E551" s="8"/>
      <c r="F551" s="8"/>
      <c r="G551" s="8"/>
      <c r="H551" s="449"/>
      <c r="I551" s="449"/>
      <c r="J551" s="482"/>
      <c r="K551" s="8"/>
      <c r="L551" s="8"/>
      <c r="M551" s="9"/>
      <c r="N551" s="8"/>
    </row>
    <row r="552" spans="1:14" s="179" customFormat="1" ht="15.75" customHeight="1">
      <c r="A552" s="10"/>
      <c r="B552" s="473"/>
      <c r="C552" s="8"/>
      <c r="D552" s="8"/>
      <c r="E552" s="8"/>
      <c r="F552" s="8"/>
      <c r="G552" s="8"/>
      <c r="H552" s="449"/>
      <c r="I552" s="449"/>
      <c r="J552" s="482"/>
      <c r="K552" s="8"/>
      <c r="L552" s="8"/>
      <c r="M552" s="9"/>
      <c r="N552" s="8"/>
    </row>
    <row r="553" spans="1:14" s="179" customFormat="1" ht="15.75" customHeight="1">
      <c r="A553" s="10"/>
      <c r="B553" s="473"/>
      <c r="C553" s="8"/>
      <c r="D553" s="8"/>
      <c r="E553" s="8"/>
      <c r="F553" s="8"/>
      <c r="G553" s="8"/>
      <c r="H553" s="449"/>
      <c r="I553" s="449"/>
      <c r="J553" s="482"/>
      <c r="K553" s="8"/>
      <c r="L553" s="8"/>
      <c r="M553" s="9"/>
      <c r="N553" s="8"/>
    </row>
    <row r="554" spans="1:14" s="179" customFormat="1" ht="15.75" customHeight="1">
      <c r="A554" s="10"/>
      <c r="B554" s="473"/>
      <c r="C554" s="8"/>
      <c r="D554" s="8"/>
      <c r="E554" s="8"/>
      <c r="F554" s="8"/>
      <c r="G554" s="8"/>
      <c r="H554" s="449"/>
      <c r="I554" s="449"/>
      <c r="J554" s="482"/>
      <c r="K554" s="8"/>
      <c r="L554" s="8"/>
      <c r="M554" s="9"/>
      <c r="N554" s="8"/>
    </row>
    <row r="555" spans="1:14" s="179" customFormat="1" ht="15.75" customHeight="1">
      <c r="A555" s="10"/>
      <c r="B555" s="473"/>
      <c r="C555" s="8"/>
      <c r="D555" s="8"/>
      <c r="E555" s="8"/>
      <c r="F555" s="8"/>
      <c r="G555" s="8"/>
      <c r="H555" s="449"/>
      <c r="I555" s="449"/>
      <c r="J555" s="482"/>
      <c r="K555" s="8"/>
      <c r="L555" s="8"/>
      <c r="M555" s="9"/>
      <c r="N555" s="8"/>
    </row>
    <row r="556" spans="1:14" s="179" customFormat="1" ht="15.75" customHeight="1">
      <c r="A556" s="10"/>
      <c r="B556" s="473"/>
      <c r="C556" s="8"/>
      <c r="D556" s="8"/>
      <c r="E556" s="8"/>
      <c r="F556" s="8"/>
      <c r="G556" s="8"/>
      <c r="H556" s="449"/>
      <c r="I556" s="449"/>
      <c r="J556" s="482"/>
      <c r="K556" s="8"/>
      <c r="L556" s="8"/>
      <c r="M556" s="9"/>
      <c r="N556" s="8"/>
    </row>
    <row r="557" spans="1:14" s="179" customFormat="1" ht="15.75" customHeight="1">
      <c r="A557" s="10"/>
      <c r="B557" s="473"/>
      <c r="C557" s="8"/>
      <c r="D557" s="8"/>
      <c r="E557" s="8"/>
      <c r="F557" s="8"/>
      <c r="G557" s="8"/>
      <c r="H557" s="449"/>
      <c r="I557" s="449"/>
      <c r="J557" s="482"/>
      <c r="K557" s="8"/>
      <c r="L557" s="8"/>
      <c r="M557" s="9"/>
      <c r="N557" s="8"/>
    </row>
    <row r="558" spans="1:14" s="179" customFormat="1" ht="15.75" customHeight="1">
      <c r="A558" s="10"/>
      <c r="B558" s="480"/>
      <c r="C558" s="8"/>
      <c r="D558" s="8"/>
      <c r="E558" s="8"/>
      <c r="F558" s="8"/>
      <c r="G558" s="8"/>
      <c r="H558" s="449"/>
      <c r="I558" s="449"/>
      <c r="J558" s="482"/>
      <c r="K558" s="8"/>
      <c r="L558" s="8"/>
      <c r="M558" s="9"/>
      <c r="N558" s="8"/>
    </row>
    <row r="559" spans="1:14" s="17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3" customFormat="1" ht="18.75" customHeight="1">
      <c r="B573" s="480"/>
      <c r="C573" s="484"/>
      <c r="D573" s="474"/>
      <c r="E573" s="475"/>
      <c r="F573" s="475"/>
      <c r="G573" s="475"/>
      <c r="H573" s="476"/>
      <c r="I573" s="476"/>
      <c r="J573" s="478"/>
      <c r="K573" s="8"/>
      <c r="L573" s="8"/>
      <c r="M573" s="9"/>
      <c r="N573" s="8"/>
    </row>
    <row r="574" spans="1:14" s="8" customFormat="1" ht="15.75" customHeight="1">
      <c r="A574" s="10"/>
      <c r="B574" s="480"/>
      <c r="C574" s="474"/>
      <c r="D574" s="474"/>
      <c r="E574" s="475"/>
      <c r="F574" s="475"/>
      <c r="G574" s="475"/>
      <c r="H574" s="476"/>
      <c r="I574" s="476"/>
      <c r="J574" s="478"/>
      <c r="M574" s="9"/>
    </row>
    <row r="575" spans="1:14" s="8" customFormat="1" ht="15.75" customHeight="1">
      <c r="A575" s="10"/>
      <c r="B575" s="480"/>
      <c r="C575" s="474"/>
      <c r="D575" s="474"/>
      <c r="E575" s="475"/>
      <c r="F575" s="475"/>
      <c r="G575" s="475"/>
      <c r="H575" s="476"/>
      <c r="I575" s="476"/>
      <c r="J575" s="478"/>
      <c r="M575" s="9"/>
    </row>
    <row r="576" spans="1:14" s="8" customFormat="1" ht="15.75" customHeight="1">
      <c r="A576" s="10"/>
      <c r="B576" s="480"/>
      <c r="C576" s="474"/>
      <c r="D576" s="474"/>
      <c r="E576" s="475"/>
      <c r="F576" s="475"/>
      <c r="G576" s="475"/>
      <c r="H576" s="476"/>
      <c r="I576" s="476"/>
      <c r="J576" s="478"/>
      <c r="M576" s="9"/>
    </row>
    <row r="577" spans="1:14" s="8" customFormat="1" ht="15.75" customHeight="1">
      <c r="A577" s="10"/>
      <c r="B577" s="480"/>
      <c r="C577" s="474"/>
      <c r="D577" s="474"/>
      <c r="E577" s="475"/>
      <c r="F577" s="475"/>
      <c r="G577" s="475"/>
      <c r="H577" s="476"/>
      <c r="I577" s="476"/>
      <c r="J577" s="478"/>
      <c r="M577" s="9"/>
    </row>
    <row r="578" spans="1:14" s="8" customFormat="1" ht="15.75" customHeight="1">
      <c r="A578" s="10"/>
      <c r="B578" s="480"/>
      <c r="C578" s="474"/>
      <c r="D578" s="474"/>
      <c r="E578" s="475"/>
      <c r="F578" s="475"/>
      <c r="G578" s="475"/>
      <c r="H578" s="476"/>
      <c r="I578" s="476"/>
      <c r="J578" s="478"/>
      <c r="M578" s="9"/>
    </row>
    <row r="579" spans="1:14" s="8" customFormat="1" ht="15.75" customHeight="1">
      <c r="A579" s="10"/>
      <c r="B579" s="480"/>
      <c r="C579" s="474"/>
      <c r="D579" s="474"/>
      <c r="E579" s="475"/>
      <c r="F579" s="475"/>
      <c r="G579" s="475"/>
      <c r="H579" s="476"/>
      <c r="I579" s="476"/>
      <c r="J579" s="478"/>
      <c r="M579" s="9"/>
    </row>
    <row r="580" spans="1:14" s="8" customFormat="1" ht="15.75" customHeight="1">
      <c r="A580" s="10"/>
      <c r="B580" s="480"/>
      <c r="C580" s="474"/>
      <c r="D580" s="474"/>
      <c r="E580" s="475"/>
      <c r="F580" s="475"/>
      <c r="G580" s="475"/>
      <c r="H580" s="476"/>
      <c r="I580" s="476"/>
      <c r="J580" s="478"/>
      <c r="M580" s="9"/>
    </row>
    <row r="581" spans="1:14" s="8" customFormat="1" ht="15.75" customHeight="1">
      <c r="A581" s="10"/>
      <c r="B581" s="480"/>
      <c r="C581" s="474"/>
      <c r="D581" s="474"/>
      <c r="E581" s="475"/>
      <c r="F581" s="475"/>
      <c r="G581" s="475"/>
      <c r="H581" s="476"/>
      <c r="I581" s="476"/>
      <c r="J581" s="478"/>
      <c r="M581" s="9"/>
    </row>
    <row r="582" spans="1:14" s="8" customFormat="1" ht="15.75" customHeight="1">
      <c r="A582" s="10"/>
      <c r="B582" s="480"/>
      <c r="C582" s="474"/>
      <c r="D582" s="474"/>
      <c r="E582" s="475"/>
      <c r="F582" s="475"/>
      <c r="G582" s="475"/>
      <c r="H582" s="476"/>
      <c r="I582" s="476"/>
      <c r="J582" s="478"/>
      <c r="M582" s="9"/>
    </row>
    <row r="583" spans="1:14" s="8" customFormat="1" ht="15.75" customHeight="1">
      <c r="A583" s="10"/>
      <c r="B583" s="480"/>
      <c r="C583" s="474"/>
      <c r="D583" s="474"/>
      <c r="E583" s="475"/>
      <c r="F583" s="475"/>
      <c r="G583" s="475"/>
      <c r="H583" s="476"/>
      <c r="I583" s="476"/>
      <c r="J583" s="478"/>
      <c r="M583" s="9"/>
    </row>
    <row r="584" spans="1:14" s="8" customFormat="1" ht="15.75" customHeight="1">
      <c r="A584" s="10"/>
      <c r="B584" s="480"/>
      <c r="C584" s="474"/>
      <c r="D584" s="474"/>
      <c r="E584" s="475"/>
      <c r="F584" s="475"/>
      <c r="G584" s="475"/>
      <c r="H584" s="476"/>
      <c r="I584" s="476"/>
      <c r="J584" s="478"/>
      <c r="M584" s="9"/>
    </row>
    <row r="585" spans="1:14" s="8" customFormat="1" ht="15.75" customHeight="1">
      <c r="A585" s="10"/>
      <c r="B585" s="480"/>
      <c r="C585" s="474"/>
      <c r="D585" s="474"/>
      <c r="E585" s="475"/>
      <c r="F585" s="475"/>
      <c r="G585" s="475"/>
      <c r="H585" s="476"/>
      <c r="I585" s="476"/>
      <c r="J585" s="478"/>
      <c r="M585" s="9"/>
    </row>
    <row r="586" spans="1:14" s="8" customFormat="1" ht="15.75" customHeight="1">
      <c r="A586" s="10"/>
      <c r="B586" s="480"/>
      <c r="C586" s="474"/>
      <c r="D586" s="474"/>
      <c r="E586" s="475"/>
      <c r="F586" s="475"/>
      <c r="G586" s="475"/>
      <c r="H586" s="476"/>
      <c r="I586" s="476"/>
      <c r="J586" s="478"/>
      <c r="M586" s="9"/>
    </row>
    <row r="587" spans="1:14" s="8" customFormat="1" ht="15.75" customHeight="1">
      <c r="A587" s="10"/>
      <c r="B587" s="480"/>
      <c r="C587" s="474"/>
      <c r="D587" s="474"/>
      <c r="E587" s="475"/>
      <c r="F587" s="475"/>
      <c r="G587" s="475"/>
      <c r="H587" s="476"/>
      <c r="I587" s="476"/>
      <c r="J587" s="478"/>
      <c r="M587" s="9"/>
    </row>
    <row r="588" spans="1:14" s="8" customFormat="1" ht="15.75" customHeight="1">
      <c r="A588" s="10"/>
      <c r="B588" s="480"/>
      <c r="C588" s="474"/>
      <c r="D588" s="474"/>
      <c r="E588" s="475"/>
      <c r="F588" s="475"/>
      <c r="G588" s="475"/>
      <c r="H588" s="476"/>
      <c r="I588" s="476"/>
      <c r="J588" s="478"/>
      <c r="M588" s="9"/>
    </row>
    <row r="589" spans="1:14" s="475" customFormat="1" ht="15.75" customHeight="1">
      <c r="A589" s="10"/>
      <c r="B589" s="480"/>
      <c r="C589" s="474"/>
      <c r="D589" s="474"/>
      <c r="H589" s="476"/>
      <c r="I589" s="476"/>
      <c r="J589" s="47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28-02-2020</vt:lpstr>
      <vt:lpstr>'28-02-2020'!Zone_d_impression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2020-02-28T13:00:21Z</dcterms:created>
  <dcterms:modified xsi:type="dcterms:W3CDTF">2020-02-28T13:00:43Z</dcterms:modified>
</cp:coreProperties>
</file>