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24-10-2019" sheetId="1" r:id="rId1"/>
  </sheets>
  <definedNames>
    <definedName name="_xlnm.Print_Area" localSheetId="0">'24-10-2019'!$B$1:$N$146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<sst xmlns="http://schemas.openxmlformats.org/spreadsheetml/2006/main" count="341" uniqueCount="198">
  <si>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</si>
  <si>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</si>
  <si>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</si>
  <si>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</si>
  <si>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</si>
  <si>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</si>
  <si>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</si>
  <si>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</si>
  <si>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</si>
  <si>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</si>
  <si>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</si>
  <si>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</si>
  <si>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</si>
  <si>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</si>
  <si>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</si>
  <si>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</si>
  <si>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</si>
  <si>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</si>
  <si>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</si>
  <si>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</si>
  <si>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</si>
  <si>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</si>
  <si>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</si>
  <si>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</si>
  <si>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</si>
  <si>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</si>
  <si>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</si>
  <si>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</si>
  <si>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</si>
  <si>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</si>
  <si>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</si>
  <si>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</si>
  <si>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</si>
  <si>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</si>
  <si>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</si>
  <si>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</si>
  <si>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</si>
  <si>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</si>
  <si>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</si>
  <si>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</si>
  <si>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</si>
  <si>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</si>
  <si>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</si>
  <si>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</si>
  <si>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</si>
  <si>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</si>
  <si>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</si>
  <si>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</si>
  <si>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</si>
  <si>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</si>
  <si>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</si>
  <si>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</si>
  <si>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</si>
  <si>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</si>
  <si>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</si>
  <si>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</si>
  <si>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</si>
  <si>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</si>
  <si>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</si>
  <si>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</si>
  <si>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</si>
  <si>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</si>
  <si>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</si>
  <si>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</si>
  <si>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</si>
  <si>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</si>
  <si>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</si>
  <si>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</si>
  <si>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</si>
  <si>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</si>
  <si>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</si>
  <si>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</si>
  <si>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</si>
  <si>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</si>
  <si>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</si>
  <si>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</si>
  <si>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</si>
  <si>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</si>
  <si>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</si>
  <si>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</si>
  <si>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</si>
  <si>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</si>
  <si>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</si>
  <si>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</si>
  <si>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</si>
  <si>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</si>
  <si>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</si>
  <si>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</si>
  <si>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</si>
  <si>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</si>
  <si>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</si>
  <si>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</si>
  <si>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</si>
  <si>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</si>
  <si>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</si>
  <si>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</si>
  <si>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</si>
  <si>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</si>
  <si>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</si>
  <si>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</si>
  <si>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</si>
  <si>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</si>
  <si>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</si>
  <si>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</si>
  <si>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</si>
  <si>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</si>
  <si>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</si>
  <si>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</si>
  <si>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</si>
  <si>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</si>
  <si>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</si>
  <si>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</si>
  <si>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</si>
  <si>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</si>
  <si>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</si>
  <si>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</si>
  <si>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</si>
  <si>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</si>
  <si>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</si>
  <si>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</si>
  <si>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</si>
  <si>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</si>
  <si>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</si>
  <si>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</si>
  <si>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</si>
  <si>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</si>
  <si>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</si>
  <si>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</si>
  <si>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</si>
  <si>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</si>
  <si>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</si>
  <si>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</si>
  <si>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</si>
  <si>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</si>
  <si>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</si>
  <si>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</si>
  <si>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</si>
  <si>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</si>
  <si>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</si>
  <si>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</si>
  <si>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</si>
  <si>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</si>
  <si>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</si>
  <si>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</si>
  <si>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</si>
  <si>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</si>
  <si>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</si>
  <si>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</si>
  <si>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</si>
  <si>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</si>
  <si>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</si>
  <si>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</si>
  <si>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</si>
  <si>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</si>
  <si>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</si>
  <si>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</si>
  <si>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</si>
  <si>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</si>
  <si>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</si>
  <si>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</si>
  <si>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</si>
  <si>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</si>
  <si>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</si>
  <si>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</si>
  <si>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</si>
  <si>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</si>
  <si>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</si>
  <si>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</si>
  <si>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</si>
  <si>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</si>
  <si>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</si>
  <si>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</si>
  <si>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</si>
  <si>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</si>
  <si>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</si>
  <si>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</si>
  <si>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</si>
  <si>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</si>
  <si>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</si>
  <si>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</si>
  <si>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</si>
  <si>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</si>
  <si>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</si>
  <si>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>En dissolution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</si>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</sst>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0" fontId="15" fillId="0" borderId="135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39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6" fillId="0" borderId="31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3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5" fontId="16" fillId="0" borderId="244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0" fillId="2" borderId="245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9" xfId="2" applyNumberFormat="1" applyFont="1" applyBorder="1"/>
    <xf numFmtId="0" fontId="6" fillId="0" borderId="217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0" fontId="6" fillId="0" borderId="268" xfId="3" applyFont="1" applyFill="1" applyBorder="1" applyAlignment="1">
      <alignment vertical="center"/>
    </xf>
    <xf numFmtId="0" fontId="6" fillId="0" borderId="269" xfId="2" applyFont="1" applyFill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245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57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44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9" fillId="0" borderId="244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0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9" fillId="0" borderId="244" xfId="2" applyFont="1" applyBorder="1"/>
    <xf numFmtId="0" fontId="6" fillId="0" borderId="0" xfId="2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79" xfId="2" applyFont="1" applyFill="1" applyBorder="1" applyAlignment="1">
      <alignment horizontal="right" vertical="center"/>
    </xf>
    <xf numFmtId="0" fontId="2" fillId="6" borderId="284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5" fillId="0" borderId="287" xfId="2" applyFont="1" applyFill="1" applyBorder="1" applyAlignment="1">
      <alignment horizontal="center" vertical="center"/>
    </xf>
    <xf numFmtId="0" fontId="6" fillId="0" borderId="288" xfId="3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68" fontId="8" fillId="0" borderId="290" xfId="2" applyNumberFormat="1" applyFont="1" applyFill="1" applyBorder="1" applyAlignment="1">
      <alignment horizontal="right" vertical="center"/>
    </xf>
    <xf numFmtId="0" fontId="8" fillId="0" borderId="291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41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5" fontId="8" fillId="0" borderId="293" xfId="2" applyNumberFormat="1" applyFont="1" applyFill="1" applyBorder="1" applyAlignment="1">
      <alignment horizontal="right" vertical="center"/>
    </xf>
    <xf numFmtId="169" fontId="9" fillId="2" borderId="29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95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zoomScale="90" zoomScaleNormal="90" zoomScaleSheetLayoutView="100" workbookViewId="0">
      <selection activeCell="Q21" sqref="Q21"/>
    </sheetView>
  </sheetViews>
  <sheetFormatPr baseColWidth="10" defaultColWidth="11.42578125" defaultRowHeight="15"/>
  <cols>
    <col min="1" max="1" width="3.5703125" style="10" customWidth="1"/>
    <col min="2" max="2" width="4.5703125" style="515" customWidth="1"/>
    <col min="3" max="3" width="38.140625" style="509" customWidth="1"/>
    <col min="4" max="4" width="34.7109375" style="509" customWidth="1"/>
    <col min="5" max="5" width="11.7109375" style="510" customWidth="1"/>
    <col min="6" max="6" width="10.28515625" style="510" customWidth="1"/>
    <col min="7" max="7" width="9.140625" style="510" customWidth="1"/>
    <col min="8" max="8" width="13.7109375" style="511" customWidth="1"/>
    <col min="9" max="9" width="14" style="511" customWidth="1"/>
    <col min="10" max="10" width="14.5703125" style="51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10"/>
    <col min="17" max="17" width="18.7109375" style="10" customWidth="1"/>
    <col min="18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186.74799999999999</v>
      </c>
      <c r="J6" s="39">
        <v>186.77500000000001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127.458</v>
      </c>
      <c r="J7" s="48">
        <v>127.477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107.705</v>
      </c>
      <c r="J8" s="48">
        <v>107.71899999999999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112.953</v>
      </c>
      <c r="J9" s="48">
        <v>112.974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111.71899999999999</v>
      </c>
      <c r="J10" s="62">
        <v>111.736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107.32899999999999</v>
      </c>
      <c r="J11" s="66">
        <v>107.351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108.264</v>
      </c>
      <c r="J12" s="62">
        <v>108.279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44.673999999999999</v>
      </c>
      <c r="J13" s="76">
        <v>44.679000000000002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31.111999999999998</v>
      </c>
      <c r="J14" s="80">
        <v>31.117000000000001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16.530999999999999</v>
      </c>
      <c r="J16" s="90">
        <v>16.533000000000001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120.482</v>
      </c>
      <c r="J17" s="80">
        <v>120.496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1.1539999999999999</v>
      </c>
      <c r="J18" s="80">
        <v>1.1539999999999999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110.652</v>
      </c>
      <c r="J19" s="107">
        <v>110.66800000000001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10.94</v>
      </c>
      <c r="J20" s="112">
        <v>10.942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154.43199999999999</v>
      </c>
      <c r="J21" s="121">
        <v>154.46199999999999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11.051</v>
      </c>
      <c r="J22" s="127">
        <v>11.052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1.7270000000000001</v>
      </c>
      <c r="J24" s="135">
        <v>1.7270000000000001</v>
      </c>
      <c r="K24" s="101" t="s">
        <v>45</v>
      </c>
      <c r="L24" s="40"/>
      <c r="M24" s="41">
        <f>+(J24-I24)/I24</f>
        <v>0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60.454000000000001</v>
      </c>
      <c r="J26" s="140">
        <v>60.460999999999999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129.41399999999999</v>
      </c>
      <c r="J27" s="147">
        <v>129.286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114.78700000000001</v>
      </c>
      <c r="J28" s="147">
        <v>114.39400000000001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135.68700000000001</v>
      </c>
      <c r="J30" s="90">
        <v>135.40700000000001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501.31700000000001</v>
      </c>
      <c r="J31" s="147">
        <v>500.71469999999999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129.745</v>
      </c>
      <c r="J32" s="48">
        <v>129.52500000000001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135.97499999999999</v>
      </c>
      <c r="J33" s="48">
        <v>135.62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131.57599999999999</v>
      </c>
      <c r="J34" s="48">
        <v>131.38499999999999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112.759</v>
      </c>
      <c r="J35" s="48">
        <v>112.526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109.309</v>
      </c>
      <c r="J36" s="48">
        <v>109.242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174.71700000000001</v>
      </c>
      <c r="J37" s="48">
        <v>174.655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99.144999999999996</v>
      </c>
      <c r="J38" s="48">
        <v>98.875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118.093</v>
      </c>
      <c r="J39" s="147">
        <v>117.96599999999999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171.523</v>
      </c>
      <c r="J40" s="48">
        <v>171.00200000000001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145.387</v>
      </c>
      <c r="J41" s="48">
        <v>145.31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106.02800000000001</v>
      </c>
      <c r="J42" s="48">
        <v>106.119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22.803999999999998</v>
      </c>
      <c r="J43" s="48">
        <v>22.675999999999998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2064.9029999999998</v>
      </c>
      <c r="J45" s="207">
        <v>2072.5129999999999</v>
      </c>
      <c r="K45" s="208" t="s">
        <v>72</v>
      </c>
      <c r="M45" s="209">
        <f t="shared" ref="M45" si="3">+(J45-I45)/I45</f>
        <v>3.68540314000228E-3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126.259</v>
      </c>
      <c r="J46" s="147">
        <v>126.94199999999999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163.28800000000001</v>
      </c>
      <c r="J47" s="48">
        <v>163.82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200.672</v>
      </c>
      <c r="J48" s="48">
        <v>202.643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17.815000000000001</v>
      </c>
      <c r="J49" s="48">
        <v>18.145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2.8010000000000002</v>
      </c>
      <c r="J50" s="121">
        <v>2.798</v>
      </c>
      <c r="K50" s="213"/>
      <c r="M50" s="209">
        <f t="shared" ref="M50:M51" si="5">+(J50-I50)/I50</f>
        <v>-1.0710460549804048E-3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2.464</v>
      </c>
      <c r="J51" s="48">
        <v>2.4649999999999999</v>
      </c>
      <c r="K51" s="215" t="s">
        <v>45</v>
      </c>
      <c r="M51" s="209">
        <f t="shared" si="5"/>
        <v>4.0584415584411115E-4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74.778999999999996</v>
      </c>
      <c r="J52" s="221">
        <v>75.566000000000003</v>
      </c>
      <c r="K52" s="213" t="s">
        <v>74</v>
      </c>
      <c r="M52" s="209">
        <f>+(J52-I52)/I52</f>
        <v>1.0524345070140096E-2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1.1950000000000001</v>
      </c>
      <c r="J53" s="227">
        <v>1.194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1.214</v>
      </c>
      <c r="J54" s="232">
        <v>1.2150000000000001</v>
      </c>
      <c r="K54" s="228"/>
      <c r="M54" s="233">
        <f t="shared" ref="M54:M61" si="6">+(J54-I54)/I54</f>
        <v>8.2372322899514983E-4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1.165</v>
      </c>
      <c r="J55" s="147">
        <v>1.1679999999999999</v>
      </c>
      <c r="K55" s="228"/>
      <c r="M55" s="233">
        <f t="shared" si="6"/>
        <v>2.5751072961372459E-3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1.1399999999999999</v>
      </c>
      <c r="J56" s="75">
        <v>1.143</v>
      </c>
      <c r="K56" s="228"/>
      <c r="M56" s="233">
        <f t="shared" si="6"/>
        <v>2.6315789473685212E-3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122.87</v>
      </c>
      <c r="J57" s="121">
        <v>123.857</v>
      </c>
      <c r="K57" s="228"/>
      <c r="M57" s="233">
        <f t="shared" si="6"/>
        <v>8.0328802799706587E-3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129.46600000000001</v>
      </c>
      <c r="J58" s="244">
        <v>130.03399999999999</v>
      </c>
      <c r="K58" s="228"/>
      <c r="M58" s="233">
        <f t="shared" si="6"/>
        <v>4.3872522515562666E-3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1131.6969999999999</v>
      </c>
      <c r="J59" s="48">
        <v>1147.174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11.987</v>
      </c>
      <c r="J60" s="244">
        <v>12.09</v>
      </c>
      <c r="K60" s="228"/>
      <c r="M60" s="233">
        <f t="shared" si="6"/>
        <v>8.5926420288645836E-3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10.346</v>
      </c>
      <c r="J61" s="254">
        <v>10.46</v>
      </c>
      <c r="K61" s="255"/>
      <c r="L61" s="256"/>
      <c r="M61" s="257">
        <f t="shared" si="6"/>
        <v>1.1018751208196478E-2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95.468999999999994</v>
      </c>
      <c r="J63" s="265">
        <v>95.161000000000001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108.622</v>
      </c>
      <c r="J69" s="298">
        <v>108.637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102.22499999999999</v>
      </c>
      <c r="J70" s="48">
        <v>102.236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105.205</v>
      </c>
      <c r="J71" s="48">
        <v>105.221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103.65</v>
      </c>
      <c r="J72" s="48">
        <v>103.666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105.358</v>
      </c>
      <c r="J73" s="48">
        <v>105.377</v>
      </c>
      <c r="K73" s="40"/>
      <c r="L73" s="41"/>
      <c r="M73" s="40"/>
      <c r="N73" s="184"/>
    </row>
    <row r="74" spans="1:14" s="8" customFormat="1" ht="19.5" customHeight="1" thickTop="1" thickBot="1">
      <c r="A74" s="10"/>
      <c r="B74" s="300">
        <f t="shared" si="7"/>
        <v>58</v>
      </c>
      <c r="C74" s="306" t="s">
        <v>107</v>
      </c>
      <c r="D74" s="311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107.48399999999999</v>
      </c>
      <c r="J74" s="48">
        <v>107.498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105.157</v>
      </c>
      <c r="J75" s="48">
        <v>105.172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102.318</v>
      </c>
      <c r="J76" s="48">
        <v>102.333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102.91800000000001</v>
      </c>
      <c r="J77" s="48">
        <v>102.92700000000001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106.017</v>
      </c>
      <c r="J78" s="48">
        <v>106.035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107.97</v>
      </c>
      <c r="J79" s="48">
        <v>107.988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105.136</v>
      </c>
      <c r="J80" s="48">
        <v>105.148</v>
      </c>
      <c r="K80" s="32"/>
      <c r="L80" s="312"/>
      <c r="M80" s="32"/>
      <c r="N80" s="313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4">
        <v>40211</v>
      </c>
      <c r="F81" s="307">
        <v>43615</v>
      </c>
      <c r="G81" s="315">
        <v>3.5430000000000001</v>
      </c>
      <c r="H81" s="48">
        <v>104.336</v>
      </c>
      <c r="I81" s="48">
        <v>104.07899999999999</v>
      </c>
      <c r="J81" s="48">
        <v>104.09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6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103.855</v>
      </c>
      <c r="J82" s="48">
        <v>103.87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7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104.27</v>
      </c>
      <c r="J83" s="48">
        <v>104.282</v>
      </c>
      <c r="K83" s="40"/>
      <c r="L83" s="41"/>
      <c r="M83" s="40"/>
      <c r="N83" s="70"/>
    </row>
    <row r="84" spans="1:14" s="97" customFormat="1" ht="16.5" customHeight="1" thickTop="1" thickBot="1">
      <c r="A84" s="318"/>
      <c r="B84" s="300">
        <f t="shared" si="7"/>
        <v>68</v>
      </c>
      <c r="C84" s="319" t="s">
        <v>121</v>
      </c>
      <c r="D84" s="302" t="s">
        <v>26</v>
      </c>
      <c r="E84" s="320">
        <v>35744</v>
      </c>
      <c r="F84" s="321">
        <v>43612</v>
      </c>
      <c r="G84" s="304">
        <v>5.52</v>
      </c>
      <c r="H84" s="48">
        <v>103.95399999999999</v>
      </c>
      <c r="I84" s="48">
        <v>103.375</v>
      </c>
      <c r="J84" s="48">
        <v>103.392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2" t="s">
        <v>122</v>
      </c>
      <c r="D85" s="302" t="s">
        <v>26</v>
      </c>
      <c r="E85" s="323">
        <v>40000</v>
      </c>
      <c r="F85" s="307">
        <v>43608</v>
      </c>
      <c r="G85" s="324">
        <v>4.7560000000000002</v>
      </c>
      <c r="H85" s="147">
        <v>104.881</v>
      </c>
      <c r="I85" s="147">
        <v>104.74</v>
      </c>
      <c r="J85" s="147">
        <v>104.75700000000001</v>
      </c>
      <c r="K85" s="40"/>
      <c r="L85" s="41"/>
      <c r="M85" s="40"/>
      <c r="N85" s="184"/>
    </row>
    <row r="86" spans="1:14" ht="16.5" customHeight="1" thickTop="1" thickBot="1">
      <c r="B86" s="325">
        <f t="shared" si="7"/>
        <v>70</v>
      </c>
      <c r="C86" s="326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105.72799999999999</v>
      </c>
      <c r="J86" s="147">
        <v>105.739</v>
      </c>
      <c r="K86" s="40"/>
      <c r="L86" s="41"/>
      <c r="M86" s="40"/>
      <c r="N86" s="184"/>
    </row>
    <row r="87" spans="1:14" ht="16.5" customHeight="1" thickTop="1" thickBot="1">
      <c r="B87" s="325">
        <f t="shared" si="7"/>
        <v>71</v>
      </c>
      <c r="C87" s="327" t="s">
        <v>124</v>
      </c>
      <c r="D87" s="328" t="s">
        <v>16</v>
      </c>
      <c r="E87" s="295">
        <v>35481</v>
      </c>
      <c r="F87" s="295">
        <v>43612</v>
      </c>
      <c r="G87" s="329">
        <v>5.274</v>
      </c>
      <c r="H87" s="48">
        <v>103.956</v>
      </c>
      <c r="I87" s="48">
        <v>103.578</v>
      </c>
      <c r="J87" s="48">
        <v>103.595</v>
      </c>
      <c r="K87" s="40"/>
      <c r="L87" s="41"/>
      <c r="M87" s="40"/>
      <c r="N87" s="70"/>
    </row>
    <row r="88" spans="1:14" ht="16.5" customHeight="1" thickTop="1" thickBot="1">
      <c r="B88" s="325">
        <f t="shared" si="7"/>
        <v>72</v>
      </c>
      <c r="C88" s="330" t="s">
        <v>125</v>
      </c>
      <c r="D88" s="328" t="s">
        <v>36</v>
      </c>
      <c r="E88" s="295">
        <v>39706</v>
      </c>
      <c r="F88" s="307">
        <v>43614</v>
      </c>
      <c r="G88" s="329">
        <v>4.859</v>
      </c>
      <c r="H88" s="48">
        <v>103.658</v>
      </c>
      <c r="I88" s="48">
        <v>103.026</v>
      </c>
      <c r="J88" s="48">
        <v>103.04</v>
      </c>
      <c r="K88" s="40"/>
      <c r="L88" s="41"/>
      <c r="M88" s="40"/>
      <c r="N88" s="70"/>
    </row>
    <row r="89" spans="1:14" ht="16.5" customHeight="1" thickTop="1" thickBot="1">
      <c r="B89" s="325">
        <f t="shared" si="7"/>
        <v>73</v>
      </c>
      <c r="C89" s="331" t="s">
        <v>126</v>
      </c>
      <c r="D89" s="332" t="s">
        <v>10</v>
      </c>
      <c r="E89" s="295">
        <v>38565</v>
      </c>
      <c r="F89" s="295">
        <v>43616</v>
      </c>
      <c r="G89" s="329">
        <v>3.952</v>
      </c>
      <c r="H89" s="48">
        <v>106.318</v>
      </c>
      <c r="I89" s="333">
        <v>106.023</v>
      </c>
      <c r="J89" s="333">
        <v>106.036</v>
      </c>
      <c r="K89" s="40"/>
      <c r="L89" s="41"/>
      <c r="M89" s="40"/>
      <c r="N89" s="184"/>
    </row>
    <row r="90" spans="1:14" ht="16.5" customHeight="1" thickTop="1" thickBot="1">
      <c r="B90" s="325">
        <f t="shared" si="7"/>
        <v>74</v>
      </c>
      <c r="C90" s="334" t="s">
        <v>127</v>
      </c>
      <c r="D90" s="332" t="s">
        <v>14</v>
      </c>
      <c r="E90" s="335">
        <v>34288</v>
      </c>
      <c r="F90" s="295">
        <v>43593</v>
      </c>
      <c r="G90" s="336">
        <v>4.0140000000000002</v>
      </c>
      <c r="H90" s="200">
        <v>103.125</v>
      </c>
      <c r="I90" s="200">
        <v>102.52500000000001</v>
      </c>
      <c r="J90" s="200">
        <v>102.53700000000001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7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9">
        <v>75</v>
      </c>
      <c r="C92" s="340" t="s">
        <v>129</v>
      </c>
      <c r="D92" s="311" t="s">
        <v>52</v>
      </c>
      <c r="E92" s="341">
        <v>39762</v>
      </c>
      <c r="F92" s="342">
        <v>43607</v>
      </c>
      <c r="G92" s="329">
        <v>3.7629999999999999</v>
      </c>
      <c r="H92" s="343">
        <v>104.096</v>
      </c>
      <c r="I92" s="344">
        <v>103.851</v>
      </c>
      <c r="J92" s="344">
        <v>103.863</v>
      </c>
      <c r="L92" s="209"/>
      <c r="M92" s="8"/>
      <c r="N92" s="128"/>
    </row>
    <row r="93" spans="1:14" ht="16.5" customHeight="1" thickTop="1" thickBot="1">
      <c r="B93" s="339">
        <f t="shared" ref="B93:B94" si="8">B92+1</f>
        <v>76</v>
      </c>
      <c r="C93" s="345" t="s">
        <v>130</v>
      </c>
      <c r="D93" s="346" t="s">
        <v>131</v>
      </c>
      <c r="E93" s="347">
        <v>40543</v>
      </c>
      <c r="F93" s="295">
        <v>43609</v>
      </c>
      <c r="G93" s="336">
        <v>5.0279999999999996</v>
      </c>
      <c r="H93" s="348">
        <v>104.66</v>
      </c>
      <c r="I93" s="62">
        <v>104.503</v>
      </c>
      <c r="J93" s="62">
        <v>104.52</v>
      </c>
      <c r="K93" s="40"/>
      <c r="L93" s="41"/>
      <c r="M93" s="40"/>
      <c r="N93" s="70"/>
    </row>
    <row r="94" spans="1:14" ht="16.5" customHeight="1" thickTop="1" thickBot="1">
      <c r="B94" s="349">
        <f t="shared" si="8"/>
        <v>77</v>
      </c>
      <c r="C94" s="350" t="s">
        <v>132</v>
      </c>
      <c r="D94" s="351" t="s">
        <v>133</v>
      </c>
      <c r="E94" s="352">
        <v>42024</v>
      </c>
      <c r="F94" s="353">
        <v>43616</v>
      </c>
      <c r="G94" s="354">
        <v>4.4610000000000003</v>
      </c>
      <c r="H94" s="355">
        <v>105.717</v>
      </c>
      <c r="I94" s="356">
        <v>105.548</v>
      </c>
      <c r="J94" s="356">
        <v>105.562</v>
      </c>
      <c r="K94" s="40"/>
      <c r="L94" s="41"/>
      <c r="M94" s="40"/>
      <c r="N94" s="357"/>
    </row>
    <row r="95" spans="1:14" s="8" customFormat="1" ht="16.5" customHeight="1" thickTop="1" thickBot="1">
      <c r="A95" s="10"/>
      <c r="B95" s="358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9"/>
      <c r="M95" s="40"/>
      <c r="N95" s="83"/>
    </row>
    <row r="96" spans="1:14" s="8" customFormat="1" ht="16.5" customHeight="1" thickTop="1" thickBot="1">
      <c r="A96" s="10"/>
      <c r="B96" s="360">
        <v>78</v>
      </c>
      <c r="C96" s="361" t="s">
        <v>135</v>
      </c>
      <c r="D96" s="362" t="s">
        <v>131</v>
      </c>
      <c r="E96" s="363">
        <v>43350</v>
      </c>
      <c r="F96" s="364" t="s">
        <v>136</v>
      </c>
      <c r="G96" s="365" t="s">
        <v>136</v>
      </c>
      <c r="H96" s="366">
        <v>101.002</v>
      </c>
      <c r="I96" s="366">
        <v>108.837</v>
      </c>
      <c r="J96" s="366">
        <v>109.81100000000001</v>
      </c>
      <c r="K96" s="40"/>
      <c r="L96" s="41"/>
      <c r="M96" s="40"/>
      <c r="N96" s="357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131"/>
      <c r="N97" s="40"/>
    </row>
    <row r="98" spans="1:14" s="8" customFormat="1" ht="16.5" customHeight="1" thickTop="1" thickBot="1">
      <c r="A98" s="10"/>
      <c r="B98" s="369">
        <v>79</v>
      </c>
      <c r="C98" s="370" t="s">
        <v>138</v>
      </c>
      <c r="D98" s="371" t="s">
        <v>30</v>
      </c>
      <c r="E98" s="372">
        <v>34561</v>
      </c>
      <c r="F98" s="373">
        <v>43606</v>
      </c>
      <c r="G98" s="374">
        <v>0.81899999999999995</v>
      </c>
      <c r="H98" s="298">
        <v>60.686</v>
      </c>
      <c r="I98" s="298">
        <v>58.798000000000002</v>
      </c>
      <c r="J98" s="298">
        <v>58.802999999999997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5">
        <f>B98+1</f>
        <v>80</v>
      </c>
      <c r="C99" s="330" t="s">
        <v>139</v>
      </c>
      <c r="D99" s="376" t="s">
        <v>104</v>
      </c>
      <c r="E99" s="295">
        <v>34415</v>
      </c>
      <c r="F99" s="295">
        <v>42877</v>
      </c>
      <c r="G99" s="297" t="s">
        <v>140</v>
      </c>
      <c r="H99" s="377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7" si="9">B99+1</f>
        <v>81</v>
      </c>
      <c r="C100" s="330" t="s">
        <v>142</v>
      </c>
      <c r="D100" s="328" t="s">
        <v>104</v>
      </c>
      <c r="E100" s="379">
        <v>34415</v>
      </c>
      <c r="F100" s="295">
        <v>42877</v>
      </c>
      <c r="G100" s="329" t="s">
        <v>143</v>
      </c>
      <c r="H100" s="377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si="9"/>
        <v>82</v>
      </c>
      <c r="C101" s="330" t="s">
        <v>144</v>
      </c>
      <c r="D101" s="380" t="s">
        <v>40</v>
      </c>
      <c r="E101" s="379">
        <v>105.764</v>
      </c>
      <c r="F101" s="295">
        <v>43585</v>
      </c>
      <c r="G101" s="329">
        <v>1.42</v>
      </c>
      <c r="H101" s="48">
        <v>100.97799999999999</v>
      </c>
      <c r="I101" s="48">
        <v>95.855999999999995</v>
      </c>
      <c r="J101" s="48">
        <v>95.581999999999994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8">
        <f t="shared" si="9"/>
        <v>83</v>
      </c>
      <c r="C102" s="330" t="s">
        <v>145</v>
      </c>
      <c r="D102" s="380" t="s">
        <v>112</v>
      </c>
      <c r="E102" s="379">
        <v>36367</v>
      </c>
      <c r="F102" s="295">
        <v>43584</v>
      </c>
      <c r="G102" s="329">
        <v>0.61199999999999999</v>
      </c>
      <c r="H102" s="48">
        <v>18.577999999999999</v>
      </c>
      <c r="I102" s="48">
        <v>18.292999999999999</v>
      </c>
      <c r="J102" s="48">
        <v>18.302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8">
        <f t="shared" si="9"/>
        <v>84</v>
      </c>
      <c r="C103" s="330" t="s">
        <v>146</v>
      </c>
      <c r="D103" s="380" t="s">
        <v>118</v>
      </c>
      <c r="E103" s="379">
        <v>36857</v>
      </c>
      <c r="F103" s="295">
        <v>43553</v>
      </c>
      <c r="G103" s="329">
        <v>9.1170000000000009</v>
      </c>
      <c r="H103" s="48">
        <v>310.92399999999998</v>
      </c>
      <c r="I103" s="48">
        <v>298.77199999999999</v>
      </c>
      <c r="J103" s="48">
        <v>297.97399999999999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8">
        <f t="shared" si="9"/>
        <v>85</v>
      </c>
      <c r="C104" s="330" t="s">
        <v>147</v>
      </c>
      <c r="D104" s="328" t="s">
        <v>68</v>
      </c>
      <c r="E104" s="379">
        <v>38777</v>
      </c>
      <c r="F104" s="295">
        <v>43616</v>
      </c>
      <c r="G104" s="329">
        <v>33.006999999999998</v>
      </c>
      <c r="H104" s="147">
        <v>2484.413</v>
      </c>
      <c r="I104" s="147">
        <v>2412.5120000000002</v>
      </c>
      <c r="J104" s="147">
        <v>2403.0360000000001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8">
        <f t="shared" si="9"/>
        <v>86</v>
      </c>
      <c r="C105" s="330" t="s">
        <v>148</v>
      </c>
      <c r="D105" s="328" t="s">
        <v>16</v>
      </c>
      <c r="E105" s="379">
        <v>34423</v>
      </c>
      <c r="F105" s="295">
        <v>43602</v>
      </c>
      <c r="G105" s="329">
        <v>2.9729999999999999</v>
      </c>
      <c r="H105" s="48">
        <v>77.578000000000003</v>
      </c>
      <c r="I105" s="48">
        <v>74.402000000000001</v>
      </c>
      <c r="J105" s="48">
        <v>74.381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 t="shared" si="9"/>
        <v>87</v>
      </c>
      <c r="C106" s="330" t="s">
        <v>149</v>
      </c>
      <c r="D106" s="328" t="s">
        <v>16</v>
      </c>
      <c r="E106" s="379">
        <v>34731</v>
      </c>
      <c r="F106" s="342">
        <v>43601</v>
      </c>
      <c r="G106" s="329">
        <v>2.6179999999999999</v>
      </c>
      <c r="H106" s="48">
        <v>58.052999999999997</v>
      </c>
      <c r="I106" s="48">
        <v>57.002000000000002</v>
      </c>
      <c r="J106" s="48">
        <v>57.027000000000001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1">
        <f t="shared" si="9"/>
        <v>88</v>
      </c>
      <c r="C107" s="382" t="s">
        <v>150</v>
      </c>
      <c r="D107" s="383" t="s">
        <v>14</v>
      </c>
      <c r="E107" s="384">
        <v>36297</v>
      </c>
      <c r="F107" s="385">
        <v>43593</v>
      </c>
      <c r="G107" s="386">
        <v>0.73699999999999999</v>
      </c>
      <c r="H107" s="265">
        <v>117.754</v>
      </c>
      <c r="I107" s="265">
        <v>114.304</v>
      </c>
      <c r="J107" s="265">
        <v>113.989</v>
      </c>
      <c r="K107" s="387"/>
      <c r="L107" s="387"/>
      <c r="M107" s="41"/>
      <c r="N107" s="387"/>
    </row>
    <row r="108" spans="1:14" s="8" customFormat="1" ht="18" customHeight="1" thickTop="1" thickBot="1">
      <c r="A108" s="10"/>
      <c r="B108" s="358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8">
        <v>89</v>
      </c>
      <c r="C109" s="389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90" t="s">
        <v>141</v>
      </c>
      <c r="I109" s="390" t="s">
        <v>141</v>
      </c>
      <c r="J109" s="390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1">
        <f>B109+1</f>
        <v>90</v>
      </c>
      <c r="C110" s="392" t="s">
        <v>153</v>
      </c>
      <c r="D110" s="393" t="s">
        <v>30</v>
      </c>
      <c r="E110" s="394">
        <v>1867429</v>
      </c>
      <c r="F110" s="295">
        <v>43613</v>
      </c>
      <c r="G110" s="395">
        <v>0.255</v>
      </c>
      <c r="H110" s="396">
        <v>11.641</v>
      </c>
      <c r="I110" s="396">
        <v>11.459</v>
      </c>
      <c r="J110" s="396">
        <v>11.451000000000001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1">
        <f t="shared" ref="B111:B125" si="10">B110+1</f>
        <v>91</v>
      </c>
      <c r="C111" s="392" t="s">
        <v>154</v>
      </c>
      <c r="D111" s="393" t="s">
        <v>30</v>
      </c>
      <c r="E111" s="394">
        <v>735</v>
      </c>
      <c r="F111" s="295">
        <v>43228</v>
      </c>
      <c r="G111" s="395">
        <v>1.4E-2</v>
      </c>
      <c r="H111" s="390" t="s">
        <v>141</v>
      </c>
      <c r="I111" s="390" t="s">
        <v>141</v>
      </c>
      <c r="J111" s="390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7"/>
      <c r="B112" s="391">
        <f t="shared" si="10"/>
        <v>92</v>
      </c>
      <c r="C112" s="392" t="s">
        <v>155</v>
      </c>
      <c r="D112" s="393" t="s">
        <v>30</v>
      </c>
      <c r="E112" s="394">
        <v>39084</v>
      </c>
      <c r="F112" s="295">
        <v>43613</v>
      </c>
      <c r="G112" s="395">
        <v>0.35299999999999998</v>
      </c>
      <c r="H112" s="396">
        <v>14.496</v>
      </c>
      <c r="I112" s="396">
        <v>13.563000000000001</v>
      </c>
      <c r="J112" s="396">
        <v>13.513999999999999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1">
        <f t="shared" si="10"/>
        <v>93</v>
      </c>
      <c r="C113" s="398" t="s">
        <v>156</v>
      </c>
      <c r="D113" s="399" t="s">
        <v>104</v>
      </c>
      <c r="E113" s="394">
        <v>39994</v>
      </c>
      <c r="F113" s="295">
        <v>43605</v>
      </c>
      <c r="G113" s="395">
        <v>0.29699999999999999</v>
      </c>
      <c r="H113" s="396">
        <v>16.364999999999998</v>
      </c>
      <c r="I113" s="396">
        <v>16.314</v>
      </c>
      <c r="J113" s="396">
        <v>16.260999999999999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1">
        <f t="shared" si="10"/>
        <v>94</v>
      </c>
      <c r="C114" s="398" t="s">
        <v>157</v>
      </c>
      <c r="D114" s="393" t="s">
        <v>104</v>
      </c>
      <c r="E114" s="394">
        <v>40848</v>
      </c>
      <c r="F114" s="295">
        <v>43605</v>
      </c>
      <c r="G114" s="395">
        <v>0.153</v>
      </c>
      <c r="H114" s="396">
        <v>14.055</v>
      </c>
      <c r="I114" s="396">
        <v>14.019</v>
      </c>
      <c r="J114" s="396">
        <v>13.961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1">
        <f t="shared" si="10"/>
        <v>95</v>
      </c>
      <c r="C115" s="400" t="s">
        <v>158</v>
      </c>
      <c r="D115" s="399" t="s">
        <v>40</v>
      </c>
      <c r="E115" s="394">
        <v>39175</v>
      </c>
      <c r="F115" s="295">
        <v>43615</v>
      </c>
      <c r="G115" s="395">
        <v>4.83</v>
      </c>
      <c r="H115" s="396">
        <v>158.18899999999999</v>
      </c>
      <c r="I115" s="401">
        <v>153.44499999999999</v>
      </c>
      <c r="J115" s="401">
        <v>153.274</v>
      </c>
      <c r="K115" s="40"/>
      <c r="L115" s="402"/>
      <c r="M115" s="40"/>
      <c r="N115" s="101"/>
    </row>
    <row r="116" spans="1:14" s="97" customFormat="1" ht="16.5" customHeight="1" thickTop="1" thickBot="1">
      <c r="B116" s="391">
        <f t="shared" si="10"/>
        <v>96</v>
      </c>
      <c r="C116" s="403" t="s">
        <v>159</v>
      </c>
      <c r="D116" s="404" t="s">
        <v>34</v>
      </c>
      <c r="E116" s="394">
        <v>40708</v>
      </c>
      <c r="F116" s="295">
        <v>43616</v>
      </c>
      <c r="G116" s="405">
        <v>7.0000000000000007E-2</v>
      </c>
      <c r="H116" s="406">
        <v>8.8710000000000004</v>
      </c>
      <c r="I116" s="406">
        <v>8.7449999999999992</v>
      </c>
      <c r="J116" s="406">
        <v>8.7959999999999994</v>
      </c>
      <c r="K116" s="40"/>
      <c r="L116" s="41"/>
      <c r="M116" s="40"/>
      <c r="N116" s="101"/>
    </row>
    <row r="117" spans="1:14" ht="16.5" customHeight="1" thickTop="1" thickBot="1">
      <c r="B117" s="391">
        <f t="shared" si="10"/>
        <v>97</v>
      </c>
      <c r="C117" s="407" t="s">
        <v>160</v>
      </c>
      <c r="D117" s="229" t="s">
        <v>16</v>
      </c>
      <c r="E117" s="394">
        <v>39699</v>
      </c>
      <c r="F117" s="295">
        <v>43613</v>
      </c>
      <c r="G117" s="405">
        <v>4.7640000000000002</v>
      </c>
      <c r="H117" s="396">
        <v>125.596</v>
      </c>
      <c r="I117" s="396">
        <v>114.529</v>
      </c>
      <c r="J117" s="396">
        <v>114.099</v>
      </c>
      <c r="K117" s="40"/>
      <c r="L117" s="41"/>
      <c r="M117" s="40"/>
      <c r="N117" s="101"/>
    </row>
    <row r="118" spans="1:14" ht="16.5" customHeight="1" thickTop="1" thickBot="1">
      <c r="B118" s="391">
        <f t="shared" si="10"/>
        <v>98</v>
      </c>
      <c r="C118" s="398" t="s">
        <v>161</v>
      </c>
      <c r="D118" s="393" t="s">
        <v>36</v>
      </c>
      <c r="E118" s="394">
        <v>40725</v>
      </c>
      <c r="F118" s="408">
        <v>43579</v>
      </c>
      <c r="G118" s="409">
        <v>0.42799999999999999</v>
      </c>
      <c r="H118" s="396">
        <v>86.052000000000007</v>
      </c>
      <c r="I118" s="396">
        <v>85.938000000000002</v>
      </c>
      <c r="J118" s="396">
        <v>85.986999999999995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1">
        <f t="shared" si="10"/>
        <v>99</v>
      </c>
      <c r="C119" s="398" t="s">
        <v>162</v>
      </c>
      <c r="D119" s="393" t="s">
        <v>36</v>
      </c>
      <c r="E119" s="410">
        <v>40725</v>
      </c>
      <c r="F119" s="408">
        <v>43250</v>
      </c>
      <c r="G119" s="411">
        <v>0.59899999999999998</v>
      </c>
      <c r="H119" s="406">
        <v>87.477000000000004</v>
      </c>
      <c r="I119" s="406">
        <v>88.441999999999993</v>
      </c>
      <c r="J119" s="406">
        <v>88.552999999999997</v>
      </c>
      <c r="K119" s="40"/>
      <c r="L119" s="40"/>
      <c r="M119" s="41"/>
      <c r="N119" s="40"/>
    </row>
    <row r="120" spans="1:14" s="97" customFormat="1" ht="16.5" customHeight="1" thickTop="1">
      <c r="B120" s="391">
        <f t="shared" si="10"/>
        <v>100</v>
      </c>
      <c r="C120" s="412" t="s">
        <v>163</v>
      </c>
      <c r="D120" s="413" t="s">
        <v>38</v>
      </c>
      <c r="E120" s="414">
        <v>40910</v>
      </c>
      <c r="F120" s="295">
        <v>43613</v>
      </c>
      <c r="G120" s="415">
        <v>3.7170000000000001</v>
      </c>
      <c r="H120" s="406">
        <v>100.297</v>
      </c>
      <c r="I120" s="406">
        <v>98.156999999999996</v>
      </c>
      <c r="J120" s="406">
        <v>98.47</v>
      </c>
      <c r="K120" s="416"/>
      <c r="L120" s="417"/>
      <c r="M120" s="416"/>
      <c r="N120" s="418"/>
    </row>
    <row r="121" spans="1:14" ht="16.5" customHeight="1">
      <c r="B121" s="391">
        <f t="shared" si="10"/>
        <v>101</v>
      </c>
      <c r="C121" s="419" t="s">
        <v>164</v>
      </c>
      <c r="D121" s="420" t="s">
        <v>14</v>
      </c>
      <c r="E121" s="408">
        <v>41904</v>
      </c>
      <c r="F121" s="421">
        <v>43571</v>
      </c>
      <c r="G121" s="415">
        <v>0.72199999999999998</v>
      </c>
      <c r="H121" s="396">
        <v>108.902</v>
      </c>
      <c r="I121" s="396">
        <v>99.974000000000004</v>
      </c>
      <c r="J121" s="396">
        <v>99.552999999999997</v>
      </c>
      <c r="K121" s="422"/>
      <c r="L121" s="423"/>
      <c r="M121" s="422"/>
      <c r="N121" s="424"/>
    </row>
    <row r="122" spans="1:14" ht="16.5" customHeight="1">
      <c r="B122" s="391">
        <f t="shared" si="10"/>
        <v>102</v>
      </c>
      <c r="C122" s="425" t="s">
        <v>165</v>
      </c>
      <c r="D122" s="317" t="s">
        <v>16</v>
      </c>
      <c r="E122" s="426">
        <v>42388</v>
      </c>
      <c r="F122" s="408">
        <v>43614</v>
      </c>
      <c r="G122" s="297">
        <v>1.1779999999999999</v>
      </c>
      <c r="H122" s="396">
        <v>97.713999999999999</v>
      </c>
      <c r="I122" s="396">
        <v>93.738</v>
      </c>
      <c r="J122" s="396">
        <v>93.72</v>
      </c>
      <c r="K122" s="422"/>
      <c r="L122" s="423"/>
      <c r="M122" s="422"/>
      <c r="N122" s="424"/>
    </row>
    <row r="123" spans="1:14" ht="16.5" customHeight="1">
      <c r="B123" s="391">
        <f t="shared" si="10"/>
        <v>103</v>
      </c>
      <c r="C123" s="425" t="s">
        <v>166</v>
      </c>
      <c r="D123" s="317" t="s">
        <v>34</v>
      </c>
      <c r="E123" s="426">
        <v>42741</v>
      </c>
      <c r="F123" s="427" t="s">
        <v>136</v>
      </c>
      <c r="G123" s="428" t="s">
        <v>136</v>
      </c>
      <c r="H123" s="396">
        <v>10.234</v>
      </c>
      <c r="I123" s="396">
        <v>10.134</v>
      </c>
      <c r="J123" s="396">
        <v>10.073</v>
      </c>
      <c r="K123" s="429"/>
      <c r="L123" s="423"/>
      <c r="M123" s="429"/>
      <c r="N123" s="424"/>
    </row>
    <row r="124" spans="1:14" ht="16.5" customHeight="1" thickBot="1">
      <c r="B124" s="430">
        <f t="shared" si="10"/>
        <v>104</v>
      </c>
      <c r="C124" s="431" t="s">
        <v>167</v>
      </c>
      <c r="D124" s="432" t="s">
        <v>26</v>
      </c>
      <c r="E124" s="433">
        <v>43087</v>
      </c>
      <c r="F124" s="434">
        <v>43570</v>
      </c>
      <c r="G124" s="435">
        <v>1.3560000000000001</v>
      </c>
      <c r="H124" s="406">
        <v>100.04900000000001</v>
      </c>
      <c r="I124" s="396">
        <v>95.137</v>
      </c>
      <c r="J124" s="396">
        <v>94.992999999999995</v>
      </c>
      <c r="K124" s="436"/>
      <c r="L124" s="437"/>
      <c r="M124" s="438"/>
      <c r="N124" s="437"/>
    </row>
    <row r="125" spans="1:14" ht="16.5" customHeight="1" thickBot="1">
      <c r="B125" s="439">
        <f t="shared" si="10"/>
        <v>105</v>
      </c>
      <c r="C125" s="440" t="s">
        <v>168</v>
      </c>
      <c r="D125" s="441" t="s">
        <v>12</v>
      </c>
      <c r="E125" s="385">
        <v>39097</v>
      </c>
      <c r="F125" s="442">
        <v>43584</v>
      </c>
      <c r="G125" s="443">
        <v>2.7309999999999999</v>
      </c>
      <c r="H125" s="200">
        <v>162.32400000000001</v>
      </c>
      <c r="I125" s="444">
        <v>156.578</v>
      </c>
      <c r="J125" s="444">
        <v>155.935</v>
      </c>
      <c r="K125" s="436"/>
      <c r="L125" s="437"/>
      <c r="M125" s="438"/>
      <c r="N125" s="437"/>
    </row>
    <row r="126" spans="1:14" ht="13.5" customHeight="1" thickTop="1" thickBot="1">
      <c r="B126" s="358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45">
        <v>106</v>
      </c>
      <c r="C127" s="446" t="s">
        <v>170</v>
      </c>
      <c r="D127" s="393" t="s">
        <v>24</v>
      </c>
      <c r="E127" s="394">
        <v>40630</v>
      </c>
      <c r="F127" s="408">
        <v>43616</v>
      </c>
      <c r="G127" s="435">
        <v>0.96299999999999997</v>
      </c>
      <c r="H127" s="447">
        <v>111.307</v>
      </c>
      <c r="I127" s="448">
        <v>108.292</v>
      </c>
      <c r="J127" s="448">
        <v>108.988</v>
      </c>
      <c r="K127" s="228" t="s">
        <v>83</v>
      </c>
      <c r="M127" s="209">
        <f>+(J127-I127)/I127</f>
        <v>6.4270675580836807E-3</v>
      </c>
    </row>
    <row r="128" spans="1:14" s="8" customFormat="1" ht="16.5" customHeight="1" thickTop="1" thickBot="1">
      <c r="A128" s="10"/>
      <c r="B128" s="430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6">
        <v>112.31699999999999</v>
      </c>
      <c r="I128" s="406">
        <v>112.117</v>
      </c>
      <c r="J128" s="406">
        <v>112.36199999999999</v>
      </c>
      <c r="K128" s="208" t="s">
        <v>72</v>
      </c>
      <c r="M128" s="209" t="e">
        <f>+(#REF!-I128)/I128</f>
        <v>#REF!</v>
      </c>
    </row>
    <row r="129" spans="1:17" s="8" customFormat="1" ht="16.5" customHeight="1" thickTop="1" thickBot="1">
      <c r="A129" s="10"/>
      <c r="B129" s="430">
        <f t="shared" ref="B129:B142" si="11">B128+1</f>
        <v>108</v>
      </c>
      <c r="C129" s="398" t="s">
        <v>173</v>
      </c>
      <c r="D129" s="454" t="s">
        <v>172</v>
      </c>
      <c r="E129" s="410">
        <v>40543</v>
      </c>
      <c r="F129" s="452">
        <v>43245</v>
      </c>
      <c r="G129" s="455">
        <v>0.83299999999999996</v>
      </c>
      <c r="H129" s="406">
        <v>120.15600000000001</v>
      </c>
      <c r="I129" s="406">
        <v>118.78400000000001</v>
      </c>
      <c r="J129" s="406">
        <v>119.381</v>
      </c>
      <c r="K129" s="208" t="s">
        <v>72</v>
      </c>
      <c r="M129" s="209">
        <f t="shared" ref="M129:M134" si="12">+(J129-I129)/I129</f>
        <v>5.0259294181033993E-3</v>
      </c>
    </row>
    <row r="130" spans="1:17" s="8" customFormat="1" ht="17.25" customHeight="1" thickTop="1" thickBot="1">
      <c r="A130" s="10"/>
      <c r="B130" s="430">
        <f t="shared" si="11"/>
        <v>109</v>
      </c>
      <c r="C130" s="456" t="s">
        <v>174</v>
      </c>
      <c r="D130" s="393" t="s">
        <v>20</v>
      </c>
      <c r="E130" s="410">
        <v>38671</v>
      </c>
      <c r="F130" s="452">
        <v>43605</v>
      </c>
      <c r="G130" s="453">
        <v>5.0839999999999996</v>
      </c>
      <c r="H130" s="457">
        <v>206.41</v>
      </c>
      <c r="I130" s="457">
        <v>197.309</v>
      </c>
      <c r="J130" s="457">
        <v>198.92500000000001</v>
      </c>
      <c r="K130" s="213" t="s">
        <v>74</v>
      </c>
      <c r="M130" s="209">
        <f t="shared" si="12"/>
        <v>8.1901991292845939E-3</v>
      </c>
    </row>
    <row r="131" spans="1:17" s="8" customFormat="1" ht="16.5" customHeight="1" thickTop="1" thickBot="1">
      <c r="A131" s="10"/>
      <c r="B131" s="430">
        <f t="shared" si="11"/>
        <v>110</v>
      </c>
      <c r="C131" s="456" t="s">
        <v>175</v>
      </c>
      <c r="D131" s="393" t="s">
        <v>20</v>
      </c>
      <c r="E131" s="410">
        <v>38671</v>
      </c>
      <c r="F131" s="452">
        <v>43605</v>
      </c>
      <c r="G131" s="415">
        <v>5.4729999999999999</v>
      </c>
      <c r="H131" s="406">
        <v>187.875</v>
      </c>
      <c r="I131" s="448">
        <v>182.697</v>
      </c>
      <c r="J131" s="448">
        <v>183.75399999999999</v>
      </c>
      <c r="K131" s="101" t="s">
        <v>74</v>
      </c>
      <c r="L131" s="40"/>
      <c r="M131" s="41">
        <f t="shared" si="12"/>
        <v>5.7855356136115423E-3</v>
      </c>
      <c r="N131" s="40"/>
      <c r="P131" s="458"/>
    </row>
    <row r="132" spans="1:17" s="8" customFormat="1" ht="16.5" customHeight="1" thickTop="1" thickBot="1">
      <c r="A132" s="10"/>
      <c r="B132" s="430">
        <f t="shared" si="11"/>
        <v>111</v>
      </c>
      <c r="C132" s="392" t="s">
        <v>176</v>
      </c>
      <c r="D132" s="393" t="s">
        <v>20</v>
      </c>
      <c r="E132" s="410">
        <v>38671</v>
      </c>
      <c r="F132" s="452">
        <v>43605</v>
      </c>
      <c r="G132" s="415">
        <v>6.4169999999999998</v>
      </c>
      <c r="H132" s="406">
        <v>163.505</v>
      </c>
      <c r="I132" s="448">
        <v>160.06800000000001</v>
      </c>
      <c r="J132" s="448">
        <v>160.709</v>
      </c>
      <c r="K132" s="101" t="s">
        <v>74</v>
      </c>
      <c r="L132" s="40"/>
      <c r="M132" s="41">
        <f t="shared" si="12"/>
        <v>4.0045480670714388E-3</v>
      </c>
      <c r="N132" s="40"/>
    </row>
    <row r="133" spans="1:17" s="8" customFormat="1" ht="16.5" customHeight="1" thickTop="1" thickBot="1">
      <c r="A133" s="10"/>
      <c r="B133" s="430">
        <f t="shared" si="11"/>
        <v>112</v>
      </c>
      <c r="C133" s="398" t="s">
        <v>177</v>
      </c>
      <c r="D133" s="393" t="s">
        <v>20</v>
      </c>
      <c r="E133" s="410">
        <v>40014</v>
      </c>
      <c r="F133" s="459" t="s">
        <v>178</v>
      </c>
      <c r="G133" s="411" t="s">
        <v>178</v>
      </c>
      <c r="H133" s="406">
        <v>24.302</v>
      </c>
      <c r="I133" s="448">
        <v>24.059000000000001</v>
      </c>
      <c r="J133" s="448">
        <v>24.265999999999998</v>
      </c>
      <c r="K133" s="213" t="s">
        <v>74</v>
      </c>
      <c r="M133" s="209">
        <f t="shared" si="12"/>
        <v>8.6038488715240516E-3</v>
      </c>
      <c r="P133" s="460"/>
      <c r="Q133" s="461"/>
    </row>
    <row r="134" spans="1:17" s="8" customFormat="1" ht="16.5" customHeight="1" thickTop="1" thickBot="1">
      <c r="A134" s="10"/>
      <c r="B134" s="430">
        <f t="shared" si="11"/>
        <v>113</v>
      </c>
      <c r="C134" s="398" t="s">
        <v>179</v>
      </c>
      <c r="D134" s="393" t="s">
        <v>20</v>
      </c>
      <c r="E134" s="410">
        <v>40455</v>
      </c>
      <c r="F134" s="421" t="s">
        <v>178</v>
      </c>
      <c r="G134" s="411" t="s">
        <v>178</v>
      </c>
      <c r="H134" s="406">
        <v>145.46299999999999</v>
      </c>
      <c r="I134" s="448">
        <v>146.06399999999999</v>
      </c>
      <c r="J134" s="448">
        <v>147.69900000000001</v>
      </c>
      <c r="K134" s="213" t="s">
        <v>74</v>
      </c>
      <c r="M134" s="209">
        <f t="shared" si="12"/>
        <v>1.1193723299375749E-2</v>
      </c>
      <c r="P134" s="460"/>
      <c r="Q134" s="461"/>
    </row>
    <row r="135" spans="1:17" s="8" customFormat="1" ht="16.5" customHeight="1" thickTop="1" thickBot="1">
      <c r="A135" s="10"/>
      <c r="B135" s="430">
        <f t="shared" si="11"/>
        <v>114</v>
      </c>
      <c r="C135" s="398" t="s">
        <v>180</v>
      </c>
      <c r="D135" s="393" t="s">
        <v>181</v>
      </c>
      <c r="E135" s="410">
        <v>40240</v>
      </c>
      <c r="F135" s="408">
        <v>43600</v>
      </c>
      <c r="G135" s="411">
        <v>1.7370000000000001</v>
      </c>
      <c r="H135" s="406">
        <v>128.46</v>
      </c>
      <c r="I135" s="462">
        <v>139.05699999999999</v>
      </c>
      <c r="J135" s="462">
        <v>139.39099999999999</v>
      </c>
      <c r="K135" s="228" t="s">
        <v>83</v>
      </c>
      <c r="M135" s="209" t="e">
        <f>+(I135-#REF!)/#REF!</f>
        <v>#REF!</v>
      </c>
      <c r="P135" s="461"/>
      <c r="Q135" s="461"/>
    </row>
    <row r="136" spans="1:17" s="8" customFormat="1" ht="16.5" customHeight="1" thickTop="1" thickBot="1">
      <c r="A136" s="10"/>
      <c r="B136" s="430">
        <f t="shared" si="11"/>
        <v>115</v>
      </c>
      <c r="C136" s="412" t="s">
        <v>182</v>
      </c>
      <c r="D136" s="413" t="s">
        <v>38</v>
      </c>
      <c r="E136" s="463">
        <v>40147</v>
      </c>
      <c r="F136" s="464">
        <v>43613</v>
      </c>
      <c r="G136" s="465">
        <v>80.346000000000004</v>
      </c>
      <c r="H136" s="406">
        <v>9549.0889999999999</v>
      </c>
      <c r="I136" s="466" t="s">
        <v>183</v>
      </c>
      <c r="J136" s="466" t="s">
        <v>183</v>
      </c>
      <c r="K136" s="467" t="s">
        <v>74</v>
      </c>
      <c r="L136" s="468"/>
      <c r="M136" s="469" t="e">
        <f t="shared" ref="M136:M140" si="13">+(J136-I136)/I136</f>
        <v>#VALUE!</v>
      </c>
      <c r="N136" s="468"/>
      <c r="P136" s="461"/>
      <c r="Q136" s="461"/>
    </row>
    <row r="137" spans="1:17" s="8" customFormat="1" ht="16.5" customHeight="1" thickTop="1">
      <c r="A137" s="10"/>
      <c r="B137" s="430">
        <f t="shared" si="11"/>
        <v>116</v>
      </c>
      <c r="C137" s="470" t="s">
        <v>184</v>
      </c>
      <c r="D137" s="471" t="s">
        <v>68</v>
      </c>
      <c r="E137" s="472">
        <v>42170</v>
      </c>
      <c r="F137" s="452">
        <v>43601</v>
      </c>
      <c r="G137" s="473">
        <v>13.765000000000001</v>
      </c>
      <c r="H137" s="406">
        <v>1047.4490000000001</v>
      </c>
      <c r="I137" s="474">
        <v>1052.2139999999999</v>
      </c>
      <c r="J137" s="474">
        <v>1066.9280000000001</v>
      </c>
      <c r="K137" s="213"/>
      <c r="M137" s="233">
        <f t="shared" si="13"/>
        <v>1.3983847392260671E-2</v>
      </c>
    </row>
    <row r="138" spans="1:17" s="8" customFormat="1" ht="16.5" customHeight="1">
      <c r="A138" s="10"/>
      <c r="B138" s="430">
        <f t="shared" si="11"/>
        <v>117</v>
      </c>
      <c r="C138" s="475" t="s">
        <v>185</v>
      </c>
      <c r="D138" s="471" t="s">
        <v>10</v>
      </c>
      <c r="E138" s="414">
        <v>42352</v>
      </c>
      <c r="F138" s="452">
        <v>43616</v>
      </c>
      <c r="G138" s="473">
        <v>101.82299999999999</v>
      </c>
      <c r="H138" s="406">
        <v>5956.6819999999998</v>
      </c>
      <c r="I138" s="406">
        <v>5938.8230000000003</v>
      </c>
      <c r="J138" s="406">
        <v>6022.2730000000001</v>
      </c>
      <c r="K138" s="213"/>
      <c r="M138" s="233">
        <f t="shared" si="13"/>
        <v>1.4051605848498905E-2</v>
      </c>
    </row>
    <row r="139" spans="1:17" s="8" customFormat="1" ht="16.5" customHeight="1">
      <c r="A139" s="10"/>
      <c r="B139" s="430">
        <f t="shared" si="11"/>
        <v>118</v>
      </c>
      <c r="C139" s="476" t="s">
        <v>186</v>
      </c>
      <c r="D139" s="477" t="s">
        <v>34</v>
      </c>
      <c r="E139" s="478">
        <v>42580</v>
      </c>
      <c r="F139" s="452">
        <v>43616</v>
      </c>
      <c r="G139" s="479">
        <v>110.30500000000001</v>
      </c>
      <c r="H139" s="406">
        <v>5259.8339999999998</v>
      </c>
      <c r="I139" s="448">
        <v>5233.4269999999997</v>
      </c>
      <c r="J139" s="448">
        <v>5299.8540000000003</v>
      </c>
      <c r="K139" s="480"/>
      <c r="L139" s="481"/>
      <c r="M139" s="482">
        <f t="shared" si="13"/>
        <v>1.2692830147435054E-2</v>
      </c>
      <c r="N139" s="481"/>
    </row>
    <row r="140" spans="1:17" s="8" customFormat="1" ht="16.5" customHeight="1">
      <c r="A140" s="10"/>
      <c r="B140" s="445">
        <f t="shared" si="11"/>
        <v>119</v>
      </c>
      <c r="C140" s="483" t="s">
        <v>187</v>
      </c>
      <c r="D140" s="484" t="s">
        <v>24</v>
      </c>
      <c r="E140" s="485">
        <v>42920</v>
      </c>
      <c r="F140" s="486">
        <v>43614</v>
      </c>
      <c r="G140" s="487">
        <v>1.883</v>
      </c>
      <c r="H140" s="406">
        <v>91.894000000000005</v>
      </c>
      <c r="I140" s="448">
        <v>91.95</v>
      </c>
      <c r="J140" s="448">
        <v>92.120999999999995</v>
      </c>
      <c r="K140" s="488"/>
      <c r="L140" s="489"/>
      <c r="M140" s="490">
        <f t="shared" si="13"/>
        <v>1.8597063621532601E-3</v>
      </c>
      <c r="N140" s="489"/>
    </row>
    <row r="141" spans="1:17" s="8" customFormat="1" ht="16.5" customHeight="1">
      <c r="A141" s="10"/>
      <c r="B141" s="445">
        <f t="shared" si="11"/>
        <v>120</v>
      </c>
      <c r="C141" s="483" t="s">
        <v>188</v>
      </c>
      <c r="D141" s="471" t="s">
        <v>10</v>
      </c>
      <c r="E141" s="491">
        <v>43416</v>
      </c>
      <c r="F141" s="486" t="s">
        <v>136</v>
      </c>
      <c r="G141" s="487" t="s">
        <v>136</v>
      </c>
      <c r="H141" s="140">
        <v>5000</v>
      </c>
      <c r="I141" s="492">
        <v>5165.9430000000002</v>
      </c>
      <c r="J141" s="492">
        <v>5218.4690000000001</v>
      </c>
      <c r="K141" s="480"/>
      <c r="L141" s="481"/>
      <c r="M141" s="482">
        <f>+(J141-I141)/I141</f>
        <v>1.0167746721169752E-2</v>
      </c>
      <c r="N141" s="481"/>
    </row>
    <row r="142" spans="1:17" s="8" customFormat="1" ht="16.5" customHeight="1" thickBot="1">
      <c r="A142" s="10"/>
      <c r="B142" s="445">
        <f t="shared" si="11"/>
        <v>121</v>
      </c>
      <c r="C142" s="475" t="s">
        <v>189</v>
      </c>
      <c r="D142" s="471" t="s">
        <v>118</v>
      </c>
      <c r="E142" s="493">
        <v>43507</v>
      </c>
      <c r="F142" s="486" t="s">
        <v>136</v>
      </c>
      <c r="G142" s="487" t="s">
        <v>136</v>
      </c>
      <c r="H142" s="494" t="s">
        <v>136</v>
      </c>
      <c r="I142" s="492">
        <v>9.8840000000000003</v>
      </c>
      <c r="J142" s="492">
        <v>10</v>
      </c>
      <c r="K142" s="488"/>
      <c r="L142" s="489"/>
      <c r="M142" s="490">
        <f>+(J142-I142)/I142</f>
        <v>1.1736139214892721E-2</v>
      </c>
      <c r="N142" s="489"/>
    </row>
    <row r="143" spans="1:17" s="8" customFormat="1" ht="13.5" customHeight="1" thickTop="1" thickBot="1">
      <c r="A143" s="10"/>
      <c r="B143" s="495" t="s">
        <v>190</v>
      </c>
      <c r="C143" s="291"/>
      <c r="D143" s="291"/>
      <c r="E143" s="291"/>
      <c r="F143" s="291"/>
      <c r="G143" s="291"/>
      <c r="H143" s="291"/>
      <c r="I143" s="291"/>
      <c r="J143" s="292"/>
      <c r="K143" s="338"/>
      <c r="L143" s="338"/>
      <c r="M143" s="201"/>
      <c r="N143" s="338"/>
    </row>
    <row r="144" spans="1:17" s="8" customFormat="1" ht="16.5" customHeight="1" thickTop="1" thickBot="1">
      <c r="A144" s="10"/>
      <c r="B144" s="496">
        <v>122</v>
      </c>
      <c r="C144" s="497" t="s">
        <v>191</v>
      </c>
      <c r="D144" s="362" t="s">
        <v>133</v>
      </c>
      <c r="E144" s="498">
        <v>42024</v>
      </c>
      <c r="F144" s="499">
        <v>43616</v>
      </c>
      <c r="G144" s="500">
        <v>3.8290000000000002</v>
      </c>
      <c r="H144" s="501">
        <v>123.003</v>
      </c>
      <c r="I144" s="501">
        <v>118.712</v>
      </c>
      <c r="J144" s="501">
        <v>118.685</v>
      </c>
      <c r="K144" s="269"/>
      <c r="L144" s="32"/>
      <c r="M144" s="502"/>
      <c r="N144" s="32"/>
    </row>
    <row r="145" spans="1:16" s="8" customFormat="1" ht="16.5" customHeight="1" thickTop="1" thickBot="1">
      <c r="A145" s="10"/>
      <c r="B145" s="358" t="s">
        <v>192</v>
      </c>
      <c r="C145" s="81"/>
      <c r="D145" s="81"/>
      <c r="E145" s="81"/>
      <c r="F145" s="81"/>
      <c r="G145" s="81"/>
      <c r="H145" s="81"/>
      <c r="I145" s="81"/>
      <c r="J145" s="258"/>
      <c r="M145" s="201"/>
      <c r="P145" s="8" t="s">
        <v>28</v>
      </c>
    </row>
    <row r="146" spans="1:16" s="8" customFormat="1" ht="16.5" customHeight="1" thickTop="1" thickBot="1">
      <c r="A146" s="10"/>
      <c r="B146" s="439">
        <v>123</v>
      </c>
      <c r="C146" s="503" t="s">
        <v>193</v>
      </c>
      <c r="D146" s="504" t="s">
        <v>12</v>
      </c>
      <c r="E146" s="385">
        <v>42506</v>
      </c>
      <c r="F146" s="364">
        <v>43584</v>
      </c>
      <c r="G146" s="505">
        <v>205.92699999999999</v>
      </c>
      <c r="H146" s="506">
        <v>11963.014999999999</v>
      </c>
      <c r="I146" s="506">
        <v>11522.588</v>
      </c>
      <c r="J146" s="506">
        <v>11653.88</v>
      </c>
      <c r="K146" s="213" t="s">
        <v>74</v>
      </c>
      <c r="M146" s="209">
        <f>+(J146-I146)/I146</f>
        <v>1.1394315235431439E-2</v>
      </c>
    </row>
    <row r="147" spans="1:16" s="507" customFormat="1" ht="21.75" customHeight="1" thickTop="1">
      <c r="B147" s="508" t="s">
        <v>194</v>
      </c>
      <c r="C147" s="8"/>
      <c r="D147" s="509"/>
      <c r="E147" s="510"/>
      <c r="F147" s="511"/>
      <c r="G147" s="510"/>
      <c r="H147" s="511"/>
      <c r="I147" s="512"/>
      <c r="J147" s="513"/>
      <c r="M147" s="514"/>
    </row>
    <row r="148" spans="1:16" s="507" customFormat="1" ht="15.75" customHeight="1">
      <c r="B148" s="508" t="s">
        <v>195</v>
      </c>
      <c r="C148" s="509"/>
      <c r="D148" s="509"/>
      <c r="E148" s="510"/>
      <c r="F148" s="510"/>
      <c r="G148" s="510"/>
      <c r="H148" s="511"/>
      <c r="I148" s="511"/>
      <c r="J148" s="513"/>
      <c r="M148" s="514"/>
    </row>
    <row r="149" spans="1:16" s="507" customFormat="1" ht="15.75" customHeight="1">
      <c r="B149" s="515" t="s">
        <v>196</v>
      </c>
      <c r="C149" s="509"/>
      <c r="D149" s="509"/>
      <c r="E149" s="510"/>
      <c r="F149" s="510" t="s">
        <v>197</v>
      </c>
      <c r="G149" s="510"/>
      <c r="H149" s="511"/>
      <c r="I149" s="511"/>
      <c r="J149" s="513"/>
      <c r="M149" s="514"/>
    </row>
    <row r="150" spans="1:16" s="507" customFormat="1" ht="15.75" customHeight="1">
      <c r="B150" s="515"/>
      <c r="C150" s="509"/>
      <c r="D150" s="509"/>
      <c r="E150" s="510"/>
      <c r="F150" s="510"/>
      <c r="G150" s="510"/>
      <c r="H150" s="511"/>
      <c r="I150" s="511"/>
      <c r="J150" s="513"/>
      <c r="M150" s="514"/>
    </row>
    <row r="151" spans="1:16" s="507" customFormat="1" ht="15.75" customHeight="1">
      <c r="B151" s="515"/>
      <c r="C151" s="509"/>
      <c r="D151" s="509"/>
      <c r="E151" s="510"/>
      <c r="F151" s="510"/>
      <c r="G151" s="510"/>
      <c r="H151" s="511"/>
      <c r="I151" s="511"/>
      <c r="J151" s="513"/>
      <c r="M151" s="514"/>
    </row>
    <row r="152" spans="1:16" s="507" customFormat="1" ht="15.75" customHeight="1">
      <c r="B152" s="515"/>
      <c r="C152" s="509"/>
      <c r="D152" s="509"/>
      <c r="E152" s="510"/>
      <c r="F152" s="510"/>
      <c r="G152" s="510"/>
      <c r="H152" s="511"/>
      <c r="I152" s="511"/>
      <c r="J152" s="513"/>
      <c r="M152" s="514"/>
    </row>
    <row r="153" spans="1:16" s="507" customFormat="1" ht="15.75" customHeight="1">
      <c r="B153" s="515"/>
      <c r="C153" s="509"/>
      <c r="D153" s="509" t="s">
        <v>28</v>
      </c>
      <c r="E153" s="510"/>
      <c r="F153" s="510"/>
      <c r="G153" s="510"/>
      <c r="H153" s="511"/>
      <c r="I153" s="511"/>
      <c r="J153" s="513"/>
      <c r="M153" s="514"/>
    </row>
    <row r="154" spans="1:16" s="507" customFormat="1" ht="15.75" customHeight="1">
      <c r="B154" s="515"/>
      <c r="C154" s="509"/>
      <c r="D154" s="509" t="s">
        <v>28</v>
      </c>
      <c r="E154" s="510"/>
      <c r="F154" s="510"/>
      <c r="G154" s="510"/>
      <c r="H154" s="511"/>
      <c r="I154" s="511"/>
      <c r="J154" s="513"/>
      <c r="M154" s="514"/>
    </row>
    <row r="155" spans="1:16" s="507" customFormat="1" ht="15.75" customHeight="1">
      <c r="B155" s="515"/>
      <c r="C155" s="509"/>
      <c r="D155" s="509"/>
      <c r="E155" s="510"/>
      <c r="F155" s="510"/>
      <c r="G155" s="510"/>
      <c r="H155" s="511"/>
      <c r="I155" s="511"/>
      <c r="J155" s="513"/>
      <c r="M155" s="514"/>
    </row>
    <row r="156" spans="1:16" s="507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3"/>
      <c r="M156" s="514"/>
    </row>
    <row r="157" spans="1:16" s="507" customFormat="1" ht="15" customHeight="1">
      <c r="B157" s="515"/>
      <c r="C157" s="509"/>
      <c r="D157" s="509"/>
      <c r="E157" s="510"/>
      <c r="F157" s="510"/>
      <c r="G157" s="510"/>
      <c r="H157" s="511"/>
      <c r="I157" s="511"/>
      <c r="J157" s="513"/>
      <c r="M157" s="514"/>
    </row>
    <row r="158" spans="1:16" s="507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3"/>
      <c r="M158" s="514"/>
    </row>
    <row r="159" spans="1:16" s="507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3"/>
      <c r="M159" s="514"/>
    </row>
    <row r="160" spans="1:16" s="507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3"/>
      <c r="M160" s="514"/>
    </row>
    <row r="161" spans="2:13" s="507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3"/>
      <c r="M161" s="514"/>
    </row>
    <row r="162" spans="2:13" s="507" customFormat="1" ht="15.75" customHeight="1">
      <c r="B162" s="515"/>
      <c r="C162" s="509"/>
      <c r="D162" s="509"/>
      <c r="E162" s="510"/>
      <c r="F162" s="510"/>
      <c r="G162" s="510"/>
      <c r="H162" s="511"/>
      <c r="I162" s="511"/>
      <c r="J162" s="513"/>
      <c r="M162" s="514"/>
    </row>
    <row r="163" spans="2:13" s="507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3"/>
      <c r="M163" s="514"/>
    </row>
    <row r="164" spans="2:13" s="507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3"/>
      <c r="M164" s="514"/>
    </row>
    <row r="165" spans="2:13" s="507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3"/>
      <c r="M165" s="514"/>
    </row>
    <row r="166" spans="2:13" s="507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3"/>
      <c r="M166" s="514"/>
    </row>
    <row r="167" spans="2:13" s="507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3"/>
      <c r="M167" s="514"/>
    </row>
    <row r="168" spans="2:13" s="507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3"/>
      <c r="M168" s="514"/>
    </row>
    <row r="169" spans="2:13" s="507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3"/>
      <c r="M169" s="514"/>
    </row>
    <row r="170" spans="2:13" s="507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3"/>
      <c r="M170" s="514"/>
    </row>
    <row r="171" spans="2:13" s="507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3"/>
      <c r="M171" s="514"/>
    </row>
    <row r="172" spans="2:13" s="507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3"/>
      <c r="M172" s="514"/>
    </row>
    <row r="173" spans="2:13" s="507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3"/>
      <c r="M173" s="514"/>
    </row>
    <row r="174" spans="2:13" s="507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3"/>
      <c r="M174" s="514"/>
    </row>
    <row r="175" spans="2:13" s="507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3"/>
      <c r="M175" s="514"/>
    </row>
    <row r="176" spans="2:13" s="507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3"/>
      <c r="M176" s="514"/>
    </row>
    <row r="177" spans="2:13" s="507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3"/>
      <c r="M177" s="514"/>
    </row>
    <row r="178" spans="2:13" s="507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3"/>
      <c r="M178" s="514"/>
    </row>
    <row r="179" spans="2:13" s="507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3"/>
      <c r="M179" s="514"/>
    </row>
    <row r="180" spans="2:13" s="507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3"/>
      <c r="M180" s="514"/>
    </row>
    <row r="181" spans="2:13" s="507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3"/>
      <c r="M181" s="514"/>
    </row>
    <row r="182" spans="2:13" s="507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3"/>
      <c r="M182" s="514"/>
    </row>
    <row r="183" spans="2:13" s="507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3"/>
      <c r="M183" s="514"/>
    </row>
    <row r="184" spans="2:13" s="507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3"/>
      <c r="M184" s="514"/>
    </row>
    <row r="185" spans="2:13" s="507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3"/>
      <c r="M185" s="514"/>
    </row>
    <row r="186" spans="2:13" s="507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3"/>
      <c r="M186" s="514"/>
    </row>
    <row r="187" spans="2:13" s="507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3"/>
      <c r="M187" s="514"/>
    </row>
    <row r="188" spans="2:13" s="507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3"/>
      <c r="M188" s="514"/>
    </row>
    <row r="189" spans="2:13" s="507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3"/>
      <c r="M189" s="514"/>
    </row>
    <row r="190" spans="2:13" s="507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3"/>
      <c r="M190" s="514"/>
    </row>
    <row r="191" spans="2:13" s="507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3"/>
      <c r="M191" s="514"/>
    </row>
    <row r="192" spans="2:13" s="507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3"/>
      <c r="M192" s="514"/>
    </row>
    <row r="193" spans="2:13" s="507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3"/>
      <c r="M193" s="514"/>
    </row>
    <row r="194" spans="2:13" s="507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3"/>
      <c r="M194" s="514"/>
    </row>
    <row r="195" spans="2:13" s="507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3"/>
      <c r="M195" s="514"/>
    </row>
    <row r="196" spans="2:13" s="507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3"/>
      <c r="M196" s="514"/>
    </row>
    <row r="197" spans="2:13" s="507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3"/>
      <c r="M197" s="514"/>
    </row>
    <row r="198" spans="2:13" s="507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3"/>
      <c r="M198" s="514"/>
    </row>
    <row r="199" spans="2:13" s="507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3"/>
      <c r="M199" s="514"/>
    </row>
    <row r="200" spans="2:13" s="507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3"/>
      <c r="M200" s="514"/>
    </row>
    <row r="201" spans="2:13" s="507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3"/>
      <c r="M201" s="514"/>
    </row>
    <row r="202" spans="2:13" s="507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3"/>
      <c r="M202" s="514"/>
    </row>
    <row r="203" spans="2:13" s="507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3"/>
      <c r="M203" s="514"/>
    </row>
    <row r="204" spans="2:13" s="507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3"/>
      <c r="M204" s="514"/>
    </row>
    <row r="205" spans="2:13" s="507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3"/>
      <c r="M205" s="514"/>
    </row>
    <row r="206" spans="2:13" s="507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3"/>
      <c r="M206" s="514"/>
    </row>
    <row r="207" spans="2:13" s="507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3"/>
      <c r="M207" s="514"/>
    </row>
    <row r="208" spans="2:13" s="507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3"/>
      <c r="M208" s="514"/>
    </row>
    <row r="209" spans="2:13" s="507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3"/>
      <c r="M209" s="514"/>
    </row>
    <row r="210" spans="2:13" s="507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3"/>
      <c r="M210" s="514"/>
    </row>
    <row r="211" spans="2:13" s="507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3"/>
      <c r="M211" s="514"/>
    </row>
    <row r="212" spans="2:13" s="507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3"/>
      <c r="M212" s="514"/>
    </row>
    <row r="213" spans="2:13" s="507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3"/>
      <c r="M213" s="514"/>
    </row>
    <row r="214" spans="2:13" s="507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3"/>
      <c r="M214" s="514"/>
    </row>
    <row r="215" spans="2:13" s="507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3"/>
      <c r="M215" s="514"/>
    </row>
    <row r="216" spans="2:13" s="507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3"/>
      <c r="M216" s="514"/>
    </row>
    <row r="217" spans="2:13" s="507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3"/>
      <c r="M217" s="514"/>
    </row>
    <row r="218" spans="2:13" s="507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3"/>
      <c r="M218" s="514"/>
    </row>
    <row r="219" spans="2:13" s="507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3"/>
      <c r="M219" s="514"/>
    </row>
    <row r="220" spans="2:13" s="507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3"/>
      <c r="M220" s="514"/>
    </row>
    <row r="221" spans="2:13" s="507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3"/>
      <c r="M221" s="514"/>
    </row>
    <row r="222" spans="2:13" s="507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3"/>
      <c r="M222" s="514"/>
    </row>
    <row r="223" spans="2:13" s="507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3"/>
      <c r="M223" s="514"/>
    </row>
    <row r="224" spans="2:13" s="507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3"/>
      <c r="M224" s="514"/>
    </row>
    <row r="225" spans="2:13" s="507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3"/>
      <c r="M225" s="514"/>
    </row>
    <row r="226" spans="2:13" s="507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3"/>
      <c r="M226" s="514"/>
    </row>
    <row r="227" spans="2:13" s="507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3"/>
      <c r="M227" s="514"/>
    </row>
    <row r="228" spans="2:13" s="507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3"/>
      <c r="M228" s="514"/>
    </row>
    <row r="229" spans="2:13" s="507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3"/>
      <c r="M229" s="514"/>
    </row>
    <row r="230" spans="2:13" s="507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3"/>
      <c r="M230" s="514"/>
    </row>
    <row r="231" spans="2:13" s="507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3"/>
      <c r="M231" s="514"/>
    </row>
    <row r="232" spans="2:13" s="507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3"/>
      <c r="M232" s="514"/>
    </row>
    <row r="233" spans="2:13" s="507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3"/>
      <c r="M233" s="514"/>
    </row>
    <row r="234" spans="2:13" s="507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3"/>
      <c r="M234" s="514"/>
    </row>
    <row r="235" spans="2:13" s="507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3"/>
      <c r="M235" s="514"/>
    </row>
    <row r="236" spans="2:13" s="507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3"/>
      <c r="M236" s="514"/>
    </row>
    <row r="237" spans="2:13" s="507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3"/>
      <c r="M237" s="514"/>
    </row>
    <row r="238" spans="2:13" s="507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3"/>
      <c r="M238" s="514"/>
    </row>
    <row r="239" spans="2:13" s="507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3"/>
      <c r="M239" s="514"/>
    </row>
    <row r="240" spans="2:13" s="507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3"/>
      <c r="M240" s="514"/>
    </row>
    <row r="241" spans="2:13" s="507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3"/>
      <c r="M241" s="514"/>
    </row>
    <row r="242" spans="2:13" s="507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3"/>
      <c r="M242" s="514"/>
    </row>
    <row r="243" spans="2:13" s="507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3"/>
      <c r="M243" s="514"/>
    </row>
    <row r="244" spans="2:13" s="507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3"/>
      <c r="M244" s="514"/>
    </row>
    <row r="245" spans="2:13" s="507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3"/>
      <c r="M245" s="514"/>
    </row>
    <row r="246" spans="2:13" s="507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3"/>
      <c r="M246" s="514"/>
    </row>
    <row r="247" spans="2:13" s="507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3"/>
      <c r="M247" s="514"/>
    </row>
    <row r="248" spans="2:13" s="507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3"/>
      <c r="M248" s="514"/>
    </row>
    <row r="249" spans="2:13" s="507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3"/>
      <c r="M249" s="514"/>
    </row>
    <row r="250" spans="2:13" s="507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3"/>
      <c r="M250" s="514"/>
    </row>
    <row r="251" spans="2:13" s="507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3"/>
      <c r="M251" s="514"/>
    </row>
    <row r="252" spans="2:13" s="507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3"/>
      <c r="M252" s="514"/>
    </row>
    <row r="253" spans="2:13" s="507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3"/>
      <c r="M253" s="514"/>
    </row>
    <row r="254" spans="2:13" s="507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3"/>
      <c r="M254" s="514"/>
    </row>
    <row r="255" spans="2:13" s="507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3"/>
      <c r="M255" s="514"/>
    </row>
    <row r="256" spans="2:13" s="507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3"/>
      <c r="M256" s="514"/>
    </row>
    <row r="257" spans="2:13" s="507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3"/>
      <c r="M257" s="514"/>
    </row>
    <row r="258" spans="2:13" s="507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3"/>
      <c r="M258" s="514"/>
    </row>
    <row r="259" spans="2:13" s="507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3"/>
      <c r="M259" s="514"/>
    </row>
    <row r="260" spans="2:13" s="507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3"/>
      <c r="M260" s="514"/>
    </row>
    <row r="261" spans="2:13" s="507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3"/>
      <c r="M261" s="514"/>
    </row>
    <row r="262" spans="2:13" s="507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3"/>
      <c r="M262" s="514"/>
    </row>
    <row r="263" spans="2:13" s="507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3"/>
      <c r="M263" s="514"/>
    </row>
    <row r="264" spans="2:13" s="507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3"/>
      <c r="M264" s="514"/>
    </row>
    <row r="265" spans="2:13" s="507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3"/>
      <c r="M265" s="514"/>
    </row>
    <row r="266" spans="2:13" s="507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3"/>
      <c r="M266" s="514"/>
    </row>
    <row r="267" spans="2:13" s="507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3"/>
      <c r="M267" s="514"/>
    </row>
    <row r="268" spans="2:13" s="507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3"/>
      <c r="M268" s="514"/>
    </row>
    <row r="269" spans="2:13" s="507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3"/>
      <c r="M269" s="514"/>
    </row>
    <row r="270" spans="2:13" s="507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3"/>
      <c r="M270" s="514"/>
    </row>
    <row r="271" spans="2:13" s="507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3"/>
      <c r="M271" s="514"/>
    </row>
    <row r="272" spans="2:13" s="507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3"/>
      <c r="M272" s="514"/>
    </row>
    <row r="273" spans="2:13" s="507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3"/>
      <c r="M273" s="514"/>
    </row>
    <row r="274" spans="2:13" s="507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3"/>
      <c r="M274" s="514"/>
    </row>
    <row r="275" spans="2:13" s="507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3"/>
      <c r="M275" s="514"/>
    </row>
    <row r="276" spans="2:13" s="507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3"/>
      <c r="M276" s="514"/>
    </row>
    <row r="277" spans="2:13" s="507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3"/>
      <c r="M277" s="514"/>
    </row>
    <row r="278" spans="2:13" s="507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3"/>
      <c r="M278" s="514"/>
    </row>
    <row r="279" spans="2:13" s="507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3"/>
      <c r="M279" s="514"/>
    </row>
    <row r="280" spans="2:13" s="507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3"/>
      <c r="M280" s="514"/>
    </row>
    <row r="281" spans="2:13" s="507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3"/>
      <c r="M281" s="514"/>
    </row>
    <row r="282" spans="2:13" s="507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3"/>
      <c r="M282" s="514"/>
    </row>
    <row r="283" spans="2:13" s="507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3"/>
      <c r="M283" s="514"/>
    </row>
    <row r="284" spans="2:13" s="507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3"/>
      <c r="M284" s="514"/>
    </row>
    <row r="285" spans="2:13" s="507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3"/>
      <c r="M285" s="514"/>
    </row>
    <row r="286" spans="2:13" s="507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3"/>
      <c r="M286" s="514"/>
    </row>
    <row r="287" spans="2:13" s="507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3"/>
      <c r="M287" s="514"/>
    </row>
    <row r="288" spans="2:13" s="507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3"/>
      <c r="M288" s="514"/>
    </row>
    <row r="289" spans="2:13" s="507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3"/>
      <c r="M289" s="514"/>
    </row>
    <row r="290" spans="2:13" s="507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3"/>
      <c r="M290" s="514"/>
    </row>
    <row r="291" spans="2:13" s="507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3"/>
      <c r="M291" s="514"/>
    </row>
    <row r="292" spans="2:13" s="507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3"/>
      <c r="M292" s="514"/>
    </row>
    <row r="293" spans="2:13" s="507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3"/>
      <c r="M293" s="514"/>
    </row>
    <row r="294" spans="2:13" s="507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3"/>
      <c r="M294" s="514"/>
    </row>
    <row r="295" spans="2:13" s="507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3"/>
      <c r="M295" s="514"/>
    </row>
    <row r="296" spans="2:13" s="507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3"/>
      <c r="M296" s="514"/>
    </row>
    <row r="297" spans="2:13" s="507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3"/>
      <c r="M297" s="514"/>
    </row>
    <row r="298" spans="2:13" s="507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3"/>
      <c r="M298" s="514"/>
    </row>
    <row r="299" spans="2:13" s="507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3"/>
      <c r="M299" s="514"/>
    </row>
    <row r="300" spans="2:13" s="507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3"/>
      <c r="M300" s="514"/>
    </row>
    <row r="301" spans="2:13" s="507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3"/>
      <c r="M301" s="514"/>
    </row>
    <row r="302" spans="2:13" s="507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3"/>
      <c r="M302" s="514"/>
    </row>
    <row r="303" spans="2:13" s="507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3"/>
      <c r="M303" s="514"/>
    </row>
    <row r="304" spans="2:13" s="507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3"/>
      <c r="M304" s="514"/>
    </row>
    <row r="305" spans="2:13" s="507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3"/>
      <c r="M305" s="514"/>
    </row>
    <row r="306" spans="2:13" s="507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3"/>
      <c r="M306" s="514"/>
    </row>
    <row r="307" spans="2:13" s="507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3"/>
      <c r="M307" s="514"/>
    </row>
    <row r="308" spans="2:13" s="507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3"/>
      <c r="M308" s="514"/>
    </row>
    <row r="309" spans="2:13" s="507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3"/>
      <c r="M309" s="514"/>
    </row>
    <row r="310" spans="2:13" s="507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3"/>
      <c r="M310" s="514"/>
    </row>
    <row r="311" spans="2:13" s="507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3"/>
      <c r="M311" s="514"/>
    </row>
    <row r="312" spans="2:13" s="507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3"/>
      <c r="M312" s="514"/>
    </row>
    <row r="313" spans="2:13" s="507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3"/>
      <c r="M313" s="514"/>
    </row>
    <row r="314" spans="2:13" s="507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3"/>
      <c r="M314" s="514"/>
    </row>
    <row r="315" spans="2:13" s="507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3"/>
      <c r="M315" s="514"/>
    </row>
    <row r="316" spans="2:13" s="507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3"/>
      <c r="M316" s="514"/>
    </row>
    <row r="317" spans="2:13" s="507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3"/>
      <c r="M317" s="514"/>
    </row>
    <row r="318" spans="2:13" s="507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3"/>
      <c r="M318" s="514"/>
    </row>
    <row r="319" spans="2:13" s="507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3"/>
      <c r="M319" s="514"/>
    </row>
    <row r="320" spans="2:13" s="507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3"/>
      <c r="M320" s="514"/>
    </row>
    <row r="321" spans="2:13" s="507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3"/>
      <c r="M321" s="514"/>
    </row>
    <row r="322" spans="2:13" s="507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3"/>
      <c r="M322" s="514"/>
    </row>
    <row r="323" spans="2:13" s="507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3"/>
      <c r="M323" s="514"/>
    </row>
    <row r="324" spans="2:13" s="507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3"/>
      <c r="M324" s="514"/>
    </row>
    <row r="325" spans="2:13" s="507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3"/>
      <c r="M325" s="514"/>
    </row>
    <row r="326" spans="2:13" s="507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3"/>
      <c r="M326" s="514"/>
    </row>
    <row r="327" spans="2:13" s="507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3"/>
      <c r="M327" s="514"/>
    </row>
    <row r="328" spans="2:13" s="507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3"/>
      <c r="M328" s="514"/>
    </row>
    <row r="329" spans="2:13" s="507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3"/>
      <c r="M329" s="514"/>
    </row>
    <row r="330" spans="2:13" s="507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3"/>
      <c r="M330" s="514"/>
    </row>
    <row r="331" spans="2:13" s="507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3"/>
      <c r="M331" s="514"/>
    </row>
    <row r="332" spans="2:13" s="507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3"/>
      <c r="M332" s="514"/>
    </row>
    <row r="333" spans="2:13" s="507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3"/>
      <c r="M333" s="514"/>
    </row>
    <row r="334" spans="2:13" s="507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3"/>
      <c r="M334" s="514"/>
    </row>
    <row r="335" spans="2:13" s="507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3"/>
      <c r="M335" s="514"/>
    </row>
    <row r="336" spans="2:13" s="507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3"/>
      <c r="M336" s="514"/>
    </row>
    <row r="337" spans="2:13" s="507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3"/>
      <c r="M337" s="514"/>
    </row>
    <row r="338" spans="2:13" s="507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3"/>
      <c r="M338" s="514"/>
    </row>
    <row r="339" spans="2:13" s="507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3"/>
      <c r="M339" s="514"/>
    </row>
    <row r="340" spans="2:13" s="507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3"/>
      <c r="M340" s="514"/>
    </row>
    <row r="341" spans="2:13" s="507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3"/>
      <c r="M341" s="514"/>
    </row>
    <row r="342" spans="2:13" s="507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3"/>
      <c r="M342" s="514"/>
    </row>
    <row r="343" spans="2:13" s="507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3"/>
      <c r="M343" s="514"/>
    </row>
    <row r="344" spans="2:13" s="507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3"/>
      <c r="M344" s="514"/>
    </row>
    <row r="345" spans="2:13" s="507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3"/>
      <c r="M345" s="514"/>
    </row>
    <row r="346" spans="2:13" s="507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3"/>
      <c r="M346" s="514"/>
    </row>
    <row r="347" spans="2:13" s="507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3"/>
      <c r="M347" s="514"/>
    </row>
    <row r="348" spans="2:13" s="507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3"/>
      <c r="M348" s="514"/>
    </row>
    <row r="349" spans="2:13" s="507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3"/>
      <c r="M349" s="514"/>
    </row>
    <row r="350" spans="2:13" s="507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3"/>
      <c r="M350" s="514"/>
    </row>
    <row r="351" spans="2:13" s="507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3"/>
      <c r="M351" s="514"/>
    </row>
    <row r="352" spans="2:13" s="507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3"/>
      <c r="M352" s="514"/>
    </row>
    <row r="353" spans="2:13" s="507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3"/>
      <c r="M353" s="514"/>
    </row>
    <row r="354" spans="2:13" s="507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3"/>
      <c r="M354" s="514"/>
    </row>
    <row r="355" spans="2:13" s="507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3"/>
      <c r="M355" s="514"/>
    </row>
    <row r="356" spans="2:13" s="507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3"/>
      <c r="M356" s="514"/>
    </row>
    <row r="357" spans="2:13" s="507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3"/>
      <c r="M357" s="514"/>
    </row>
    <row r="358" spans="2:13" s="507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3"/>
      <c r="M358" s="514"/>
    </row>
    <row r="359" spans="2:13" s="507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3"/>
      <c r="M359" s="514"/>
    </row>
    <row r="360" spans="2:13" s="507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3"/>
      <c r="M360" s="514"/>
    </row>
    <row r="361" spans="2:13" s="507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3"/>
      <c r="M361" s="514"/>
    </row>
    <row r="362" spans="2:13" s="507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3"/>
      <c r="M362" s="514"/>
    </row>
    <row r="363" spans="2:13" s="507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3"/>
      <c r="M363" s="514"/>
    </row>
    <row r="364" spans="2:13" s="507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3"/>
      <c r="M364" s="514"/>
    </row>
    <row r="365" spans="2:13" s="507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3"/>
      <c r="M365" s="514"/>
    </row>
    <row r="366" spans="2:13" s="507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3"/>
      <c r="M366" s="514"/>
    </row>
    <row r="367" spans="2:13" s="507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3"/>
      <c r="M367" s="514"/>
    </row>
    <row r="368" spans="2:13" s="507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3"/>
      <c r="M368" s="514"/>
    </row>
    <row r="369" spans="2:13" s="507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3"/>
      <c r="M369" s="514"/>
    </row>
    <row r="370" spans="2:13" s="507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3"/>
      <c r="M370" s="514"/>
    </row>
    <row r="371" spans="2:13" s="507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3"/>
      <c r="M371" s="514"/>
    </row>
    <row r="372" spans="2:13" s="507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3"/>
      <c r="M372" s="514"/>
    </row>
    <row r="373" spans="2:13" s="507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3"/>
      <c r="M373" s="514"/>
    </row>
    <row r="374" spans="2:13" s="507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3"/>
      <c r="M374" s="514"/>
    </row>
    <row r="375" spans="2:13" s="507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3"/>
      <c r="M375" s="514"/>
    </row>
    <row r="376" spans="2:13" s="507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3"/>
      <c r="M376" s="514"/>
    </row>
    <row r="377" spans="2:13" s="507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3"/>
      <c r="M377" s="514"/>
    </row>
    <row r="378" spans="2:13" s="507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3"/>
      <c r="M378" s="514"/>
    </row>
    <row r="379" spans="2:13" s="507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3"/>
      <c r="M379" s="514"/>
    </row>
    <row r="380" spans="2:13" s="507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3"/>
      <c r="M380" s="514"/>
    </row>
    <row r="381" spans="2:13" s="507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3"/>
      <c r="M381" s="514"/>
    </row>
    <row r="382" spans="2:13" s="507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3"/>
      <c r="M382" s="514"/>
    </row>
    <row r="383" spans="2:13" s="507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3"/>
      <c r="M383" s="514"/>
    </row>
    <row r="384" spans="2:13" s="507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3"/>
      <c r="M384" s="514"/>
    </row>
    <row r="385" spans="2:13" s="507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3"/>
      <c r="M385" s="514"/>
    </row>
    <row r="386" spans="2:13" s="507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3"/>
      <c r="M386" s="514"/>
    </row>
    <row r="387" spans="2:13" s="507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3"/>
      <c r="M387" s="514"/>
    </row>
    <row r="388" spans="2:13" s="507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3"/>
      <c r="M388" s="514"/>
    </row>
    <row r="389" spans="2:13" s="507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3"/>
      <c r="M389" s="514"/>
    </row>
    <row r="390" spans="2:13" s="507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3"/>
      <c r="M390" s="514"/>
    </row>
    <row r="391" spans="2:13" s="507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3"/>
      <c r="M391" s="514"/>
    </row>
    <row r="392" spans="2:13" s="507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3"/>
      <c r="M392" s="514"/>
    </row>
    <row r="393" spans="2:13" s="507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3"/>
      <c r="M393" s="514"/>
    </row>
    <row r="394" spans="2:13" s="507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3"/>
      <c r="M394" s="514"/>
    </row>
    <row r="395" spans="2:13" s="507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3"/>
      <c r="M395" s="514"/>
    </row>
    <row r="396" spans="2:13" s="507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3"/>
      <c r="M396" s="514"/>
    </row>
    <row r="397" spans="2:13" s="507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3"/>
      <c r="M397" s="514"/>
    </row>
    <row r="398" spans="2:13" s="507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3"/>
      <c r="M398" s="514"/>
    </row>
    <row r="399" spans="2:13" s="507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3"/>
      <c r="M399" s="514"/>
    </row>
    <row r="400" spans="2:13" s="507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3"/>
      <c r="M400" s="514"/>
    </row>
    <row r="401" spans="2:13" s="507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3"/>
      <c r="M401" s="514"/>
    </row>
    <row r="402" spans="2:13" s="507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3"/>
      <c r="M402" s="514"/>
    </row>
    <row r="403" spans="2:13" s="507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3"/>
      <c r="M403" s="514"/>
    </row>
    <row r="404" spans="2:13" s="507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3"/>
      <c r="M404" s="514"/>
    </row>
    <row r="405" spans="2:13" s="507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3"/>
      <c r="M405" s="514"/>
    </row>
    <row r="406" spans="2:13" s="507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3"/>
      <c r="M406" s="514"/>
    </row>
    <row r="407" spans="2:13" s="507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3"/>
      <c r="M407" s="514"/>
    </row>
    <row r="408" spans="2:13" s="507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3"/>
      <c r="M408" s="514"/>
    </row>
    <row r="409" spans="2:13" s="507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3"/>
      <c r="M409" s="514"/>
    </row>
    <row r="410" spans="2:13" s="507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3"/>
      <c r="M410" s="514"/>
    </row>
    <row r="411" spans="2:13" s="507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3"/>
      <c r="M411" s="514"/>
    </row>
    <row r="412" spans="2:13" s="507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3"/>
      <c r="M412" s="514"/>
    </row>
    <row r="413" spans="2:13" s="507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3"/>
      <c r="M413" s="514"/>
    </row>
    <row r="414" spans="2:13" s="507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3"/>
      <c r="M414" s="514"/>
    </row>
    <row r="415" spans="2:13" s="507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3"/>
      <c r="M415" s="514"/>
    </row>
    <row r="416" spans="2:13" s="507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3"/>
      <c r="M416" s="514"/>
    </row>
    <row r="417" spans="2:13" s="507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3"/>
      <c r="M417" s="514"/>
    </row>
    <row r="418" spans="2:13" s="507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3"/>
      <c r="M418" s="514"/>
    </row>
    <row r="419" spans="2:13" s="507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3"/>
      <c r="M419" s="514"/>
    </row>
    <row r="420" spans="2:13" s="507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3"/>
      <c r="M420" s="514"/>
    </row>
    <row r="421" spans="2:13" s="507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3"/>
      <c r="M421" s="514"/>
    </row>
    <row r="422" spans="2:13" s="507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3"/>
      <c r="M422" s="514"/>
    </row>
    <row r="423" spans="2:13" s="507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3"/>
      <c r="M423" s="514"/>
    </row>
    <row r="424" spans="2:13" s="507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3"/>
      <c r="M424" s="514"/>
    </row>
    <row r="425" spans="2:13" s="507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3"/>
      <c r="M425" s="514"/>
    </row>
    <row r="426" spans="2:13" s="507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3"/>
      <c r="M426" s="514"/>
    </row>
    <row r="427" spans="2:13" s="507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3"/>
      <c r="M427" s="514"/>
    </row>
    <row r="428" spans="2:13" s="507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3"/>
      <c r="M428" s="514"/>
    </row>
    <row r="429" spans="2:13" s="507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3"/>
      <c r="M429" s="514"/>
    </row>
    <row r="430" spans="2:13" s="507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3"/>
      <c r="M430" s="514"/>
    </row>
    <row r="431" spans="2:13" s="507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3"/>
      <c r="M431" s="514"/>
    </row>
    <row r="432" spans="2:13" s="507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3"/>
      <c r="M432" s="514"/>
    </row>
    <row r="433" spans="2:13" s="507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3"/>
      <c r="M433" s="514"/>
    </row>
    <row r="434" spans="2:13" s="507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3"/>
      <c r="M434" s="514"/>
    </row>
    <row r="435" spans="2:13" s="507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3"/>
      <c r="M435" s="514"/>
    </row>
    <row r="436" spans="2:13" s="507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3"/>
      <c r="M436" s="514"/>
    </row>
    <row r="437" spans="2:13" s="507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3"/>
      <c r="M437" s="514"/>
    </row>
    <row r="438" spans="2:13" s="507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3"/>
      <c r="M438" s="514"/>
    </row>
    <row r="439" spans="2:13" s="507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3"/>
      <c r="M439" s="514"/>
    </row>
    <row r="440" spans="2:13" s="507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3"/>
      <c r="M440" s="514"/>
    </row>
    <row r="441" spans="2:13" s="507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3"/>
      <c r="M441" s="514"/>
    </row>
    <row r="442" spans="2:13" s="507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3"/>
      <c r="M442" s="514"/>
    </row>
    <row r="443" spans="2:13" s="507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3"/>
      <c r="M443" s="514"/>
    </row>
    <row r="444" spans="2:13" s="507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3"/>
      <c r="M444" s="514"/>
    </row>
    <row r="445" spans="2:13" s="507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3"/>
      <c r="M445" s="514"/>
    </row>
    <row r="446" spans="2:13" s="507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3"/>
      <c r="M446" s="514"/>
    </row>
    <row r="447" spans="2:13" s="507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3"/>
      <c r="M447" s="514"/>
    </row>
    <row r="448" spans="2:13" s="507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3"/>
      <c r="M448" s="514"/>
    </row>
    <row r="449" spans="2:13" s="507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3"/>
      <c r="M449" s="514"/>
    </row>
    <row r="450" spans="2:13" s="507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3"/>
      <c r="M450" s="514"/>
    </row>
    <row r="451" spans="2:13" s="507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3"/>
      <c r="M451" s="514"/>
    </row>
    <row r="452" spans="2:13" s="507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3"/>
      <c r="M452" s="514"/>
    </row>
    <row r="453" spans="2:13" s="507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3"/>
      <c r="M453" s="514"/>
    </row>
    <row r="454" spans="2:13" s="507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3"/>
      <c r="M454" s="514"/>
    </row>
    <row r="455" spans="2:13" s="507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3"/>
      <c r="M455" s="514"/>
    </row>
    <row r="456" spans="2:13" s="507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3"/>
      <c r="M456" s="514"/>
    </row>
    <row r="457" spans="2:13" s="507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3"/>
      <c r="M457" s="514"/>
    </row>
    <row r="458" spans="2:13" s="507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3"/>
      <c r="M458" s="514"/>
    </row>
    <row r="459" spans="2:13" s="507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3"/>
      <c r="M459" s="514"/>
    </row>
    <row r="460" spans="2:13" s="507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3"/>
      <c r="M460" s="514"/>
    </row>
    <row r="461" spans="2:13" s="507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3"/>
      <c r="M461" s="514"/>
    </row>
    <row r="462" spans="2:13" s="507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3"/>
      <c r="M462" s="514"/>
    </row>
    <row r="463" spans="2:13" s="507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3"/>
      <c r="M463" s="514"/>
    </row>
    <row r="464" spans="2:13" s="507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3"/>
      <c r="M464" s="514"/>
    </row>
    <row r="465" spans="2:13" s="507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3"/>
      <c r="M465" s="514"/>
    </row>
    <row r="466" spans="2:13" s="507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3"/>
      <c r="M466" s="514"/>
    </row>
    <row r="467" spans="2:13" s="507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3"/>
      <c r="M467" s="514"/>
    </row>
    <row r="468" spans="2:13" s="507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3"/>
      <c r="M468" s="514"/>
    </row>
    <row r="469" spans="2:13" s="507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3"/>
      <c r="M469" s="514"/>
    </row>
    <row r="470" spans="2:13" s="507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3"/>
      <c r="M470" s="514"/>
    </row>
    <row r="471" spans="2:13" s="507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3"/>
      <c r="M471" s="514"/>
    </row>
    <row r="472" spans="2:13" s="507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3"/>
      <c r="M472" s="514"/>
    </row>
    <row r="473" spans="2:13" s="507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3"/>
      <c r="M473" s="514"/>
    </row>
    <row r="474" spans="2:13" s="507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3"/>
      <c r="M474" s="514"/>
    </row>
    <row r="475" spans="2:13" s="507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3"/>
      <c r="M475" s="514"/>
    </row>
    <row r="476" spans="2:13" s="507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3"/>
      <c r="M476" s="514"/>
    </row>
    <row r="477" spans="2:13" s="507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3"/>
      <c r="M477" s="514"/>
    </row>
    <row r="478" spans="2:13" s="507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3"/>
      <c r="M478" s="514"/>
    </row>
    <row r="479" spans="2:13" s="507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3"/>
      <c r="M479" s="514"/>
    </row>
    <row r="480" spans="2:13" s="507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3"/>
      <c r="M480" s="514"/>
    </row>
    <row r="481" spans="2:13" s="507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3"/>
      <c r="M481" s="514"/>
    </row>
    <row r="482" spans="2:13" s="507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3"/>
      <c r="M482" s="514"/>
    </row>
    <row r="483" spans="2:13" s="507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3"/>
      <c r="M483" s="514"/>
    </row>
    <row r="484" spans="2:13" s="507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3"/>
      <c r="M484" s="514"/>
    </row>
    <row r="485" spans="2:13" s="507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3"/>
      <c r="M485" s="514"/>
    </row>
    <row r="486" spans="2:13" s="507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3"/>
      <c r="M486" s="514"/>
    </row>
    <row r="487" spans="2:13" s="507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3"/>
      <c r="M487" s="514"/>
    </row>
    <row r="488" spans="2:13" s="507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3"/>
      <c r="M488" s="514"/>
    </row>
    <row r="489" spans="2:13" s="507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3"/>
      <c r="M489" s="514"/>
    </row>
    <row r="490" spans="2:13" s="507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3"/>
      <c r="M490" s="514"/>
    </row>
    <row r="491" spans="2:13" s="507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3"/>
      <c r="M491" s="514"/>
    </row>
    <row r="492" spans="2:13" s="507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3"/>
      <c r="M492" s="514"/>
    </row>
    <row r="493" spans="2:13" s="507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3"/>
      <c r="M493" s="514"/>
    </row>
    <row r="494" spans="2:13" s="507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3"/>
      <c r="M494" s="514"/>
    </row>
    <row r="495" spans="2:13" s="507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3"/>
      <c r="M495" s="514"/>
    </row>
    <row r="496" spans="2:13" s="507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3"/>
      <c r="M496" s="514"/>
    </row>
    <row r="497" spans="1:14" s="507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3"/>
      <c r="M497" s="514"/>
    </row>
    <row r="498" spans="1:14" s="507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3"/>
      <c r="M498" s="514"/>
    </row>
    <row r="499" spans="1:14" s="507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3"/>
      <c r="M499" s="514"/>
    </row>
    <row r="500" spans="1:14" s="507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3"/>
      <c r="M500" s="514"/>
    </row>
    <row r="501" spans="1:14" s="507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3"/>
      <c r="M501" s="514"/>
    </row>
    <row r="502" spans="1:14" s="507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3"/>
      <c r="M502" s="514"/>
    </row>
    <row r="503" spans="1:14" s="507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3"/>
      <c r="M503" s="514"/>
    </row>
    <row r="504" spans="1:14" s="507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3"/>
      <c r="M504" s="514"/>
    </row>
    <row r="505" spans="1:14" s="507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3"/>
      <c r="M505" s="9"/>
    </row>
    <row r="506" spans="1:14" s="507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3"/>
      <c r="M506" s="9"/>
    </row>
    <row r="507" spans="1:14" s="169" customFormat="1" ht="15.75" customHeight="1">
      <c r="A507" s="10"/>
      <c r="B507" s="515"/>
      <c r="C507" s="509"/>
      <c r="D507" s="509"/>
      <c r="E507" s="510"/>
      <c r="F507" s="510"/>
      <c r="G507" s="510"/>
      <c r="H507" s="511"/>
      <c r="I507" s="511"/>
      <c r="J507" s="513"/>
      <c r="K507" s="8"/>
      <c r="L507" s="8"/>
      <c r="M507" s="9"/>
      <c r="N507" s="8"/>
    </row>
    <row r="508" spans="1:14" s="169" customFormat="1" ht="15.75" customHeight="1">
      <c r="A508" s="10"/>
      <c r="B508" s="515"/>
      <c r="C508" s="509"/>
      <c r="D508" s="509"/>
      <c r="E508" s="510"/>
      <c r="F508" s="510"/>
      <c r="G508" s="510"/>
      <c r="H508" s="511"/>
      <c r="I508" s="511"/>
      <c r="J508" s="513"/>
      <c r="K508" s="8"/>
      <c r="L508" s="8"/>
      <c r="M508" s="9"/>
      <c r="N508" s="8"/>
    </row>
    <row r="509" spans="1:14" s="169" customFormat="1" ht="15.75" customHeight="1">
      <c r="A509" s="10"/>
      <c r="B509" s="515"/>
      <c r="C509" s="509"/>
      <c r="D509" s="509"/>
      <c r="E509" s="510"/>
      <c r="F509" s="510"/>
      <c r="G509" s="510"/>
      <c r="H509" s="511"/>
      <c r="I509" s="511"/>
      <c r="J509" s="513"/>
      <c r="K509" s="8"/>
      <c r="L509" s="8"/>
      <c r="M509" s="9"/>
      <c r="N509" s="8"/>
    </row>
    <row r="510" spans="1:14" s="169" customFormat="1" ht="15.75" customHeight="1">
      <c r="A510" s="10"/>
      <c r="B510" s="515"/>
      <c r="C510" s="509"/>
      <c r="D510" s="509"/>
      <c r="E510" s="510"/>
      <c r="F510" s="510"/>
      <c r="G510" s="510"/>
      <c r="H510" s="511"/>
      <c r="I510" s="511"/>
      <c r="J510" s="513"/>
      <c r="K510" s="8"/>
      <c r="L510" s="8"/>
      <c r="M510" s="9"/>
      <c r="N510" s="8"/>
    </row>
    <row r="511" spans="1:14" s="169" customFormat="1" ht="15.75" customHeight="1">
      <c r="A511" s="10"/>
      <c r="B511" s="515"/>
      <c r="C511" s="509"/>
      <c r="D511" s="509"/>
      <c r="E511" s="510"/>
      <c r="F511" s="510"/>
      <c r="G511" s="510"/>
      <c r="H511" s="511"/>
      <c r="I511" s="511"/>
      <c r="J511" s="513"/>
      <c r="K511" s="8"/>
      <c r="L511" s="8"/>
      <c r="M511" s="9"/>
      <c r="N511" s="8"/>
    </row>
    <row r="512" spans="1:14" s="169" customFormat="1" ht="15.75" customHeight="1">
      <c r="A512" s="10"/>
      <c r="B512" s="515"/>
      <c r="C512" s="509"/>
      <c r="D512" s="509"/>
      <c r="E512" s="510"/>
      <c r="F512" s="510"/>
      <c r="G512" s="510"/>
      <c r="H512" s="511"/>
      <c r="I512" s="511"/>
      <c r="J512" s="513"/>
      <c r="K512" s="8"/>
      <c r="L512" s="8"/>
      <c r="M512" s="9"/>
      <c r="N512" s="8"/>
    </row>
    <row r="513" spans="1:14" s="169" customFormat="1" ht="15.75" customHeight="1">
      <c r="A513" s="10"/>
      <c r="B513" s="515"/>
      <c r="C513" s="509"/>
      <c r="D513" s="509"/>
      <c r="E513" s="510"/>
      <c r="F513" s="510"/>
      <c r="G513" s="510"/>
      <c r="H513" s="511"/>
      <c r="I513" s="511"/>
      <c r="J513" s="513"/>
      <c r="K513" s="8"/>
      <c r="L513" s="8"/>
      <c r="M513" s="9"/>
      <c r="N513" s="8"/>
    </row>
    <row r="514" spans="1:14" s="169" customFormat="1" ht="15.75" customHeight="1">
      <c r="A514" s="10"/>
      <c r="B514" s="508"/>
      <c r="C514" s="509"/>
      <c r="D514" s="509"/>
      <c r="E514" s="510"/>
      <c r="F514" s="510"/>
      <c r="G514" s="510"/>
      <c r="H514" s="511"/>
      <c r="I514" s="511"/>
      <c r="J514" s="513"/>
      <c r="K514" s="8"/>
      <c r="L514" s="8"/>
      <c r="M514" s="9"/>
      <c r="N514" s="8"/>
    </row>
    <row r="515" spans="1:14" s="169" customFormat="1" ht="15.75" customHeight="1">
      <c r="A515" s="10"/>
      <c r="B515" s="508"/>
      <c r="C515" s="8"/>
      <c r="D515" s="8"/>
      <c r="E515" s="8"/>
      <c r="F515" s="8"/>
      <c r="G515" s="8"/>
      <c r="H515" s="489"/>
      <c r="I515" s="489"/>
      <c r="J515" s="516"/>
      <c r="K515" s="8"/>
      <c r="L515" s="8"/>
      <c r="M515" s="9"/>
      <c r="N515" s="8"/>
    </row>
    <row r="516" spans="1:14" s="169" customFormat="1" ht="15.75" customHeight="1">
      <c r="A516" s="10"/>
      <c r="B516" s="508"/>
      <c r="C516" s="8"/>
      <c r="D516" s="8"/>
      <c r="E516" s="8"/>
      <c r="F516" s="8"/>
      <c r="G516" s="8"/>
      <c r="H516" s="489"/>
      <c r="I516" s="489"/>
      <c r="J516" s="516"/>
      <c r="K516" s="8"/>
      <c r="L516" s="8"/>
      <c r="M516" s="9"/>
      <c r="N516" s="8"/>
    </row>
    <row r="517" spans="1:14" s="169" customFormat="1" ht="15.75" customHeight="1">
      <c r="A517" s="10"/>
      <c r="B517" s="508"/>
      <c r="C517" s="8"/>
      <c r="D517" s="8"/>
      <c r="E517" s="8"/>
      <c r="F517" s="8"/>
      <c r="G517" s="8"/>
      <c r="H517" s="489"/>
      <c r="I517" s="489"/>
      <c r="J517" s="516"/>
      <c r="K517" s="8"/>
      <c r="L517" s="8"/>
      <c r="M517" s="9"/>
      <c r="N517" s="8"/>
    </row>
    <row r="518" spans="1:14" s="169" customFormat="1" ht="15.75" customHeight="1">
      <c r="A518" s="10"/>
      <c r="B518" s="508"/>
      <c r="C518" s="8"/>
      <c r="D518" s="8"/>
      <c r="E518" s="8"/>
      <c r="F518" s="8"/>
      <c r="G518" s="8"/>
      <c r="H518" s="489"/>
      <c r="I518" s="489"/>
      <c r="J518" s="516"/>
      <c r="K518" s="8"/>
      <c r="L518" s="8"/>
      <c r="M518" s="9"/>
      <c r="N518" s="8"/>
    </row>
    <row r="519" spans="1:14" s="169" customFormat="1" ht="15.75" customHeight="1">
      <c r="A519" s="10"/>
      <c r="B519" s="508"/>
      <c r="C519" s="8"/>
      <c r="D519" s="8"/>
      <c r="E519" s="8"/>
      <c r="F519" s="8"/>
      <c r="G519" s="8"/>
      <c r="H519" s="489"/>
      <c r="I519" s="489"/>
      <c r="J519" s="516"/>
      <c r="K519" s="8"/>
      <c r="L519" s="8"/>
      <c r="M519" s="9"/>
      <c r="N519" s="8"/>
    </row>
    <row r="520" spans="1:14" s="169" customFormat="1" ht="15.75" customHeight="1">
      <c r="A520" s="10"/>
      <c r="B520" s="508"/>
      <c r="C520" s="8"/>
      <c r="D520" s="8"/>
      <c r="E520" s="8"/>
      <c r="F520" s="8"/>
      <c r="G520" s="8"/>
      <c r="H520" s="489"/>
      <c r="I520" s="489"/>
      <c r="J520" s="516"/>
      <c r="K520" s="8"/>
      <c r="L520" s="8"/>
      <c r="M520" s="9"/>
      <c r="N520" s="8"/>
    </row>
    <row r="521" spans="1:14" s="169" customFormat="1" ht="15.75" customHeight="1">
      <c r="A521" s="10"/>
      <c r="B521" s="508"/>
      <c r="C521" s="8"/>
      <c r="D521" s="8"/>
      <c r="E521" s="8"/>
      <c r="F521" s="8"/>
      <c r="G521" s="8"/>
      <c r="H521" s="489"/>
      <c r="I521" s="489"/>
      <c r="J521" s="516"/>
      <c r="K521" s="8"/>
      <c r="L521" s="8"/>
      <c r="M521" s="9"/>
      <c r="N521" s="8"/>
    </row>
    <row r="522" spans="1:14" s="169" customFormat="1" ht="15.75" customHeight="1">
      <c r="A522" s="10"/>
      <c r="B522" s="508"/>
      <c r="C522" s="8"/>
      <c r="D522" s="8"/>
      <c r="E522" s="8"/>
      <c r="F522" s="8"/>
      <c r="G522" s="8"/>
      <c r="H522" s="489"/>
      <c r="I522" s="489"/>
      <c r="J522" s="516"/>
      <c r="K522" s="8"/>
      <c r="L522" s="8"/>
      <c r="M522" s="9"/>
      <c r="N522" s="8"/>
    </row>
    <row r="523" spans="1:14" s="169" customFormat="1" ht="15.75" customHeight="1">
      <c r="A523" s="10"/>
      <c r="B523" s="508"/>
      <c r="C523" s="8"/>
      <c r="D523" s="8"/>
      <c r="E523" s="8"/>
      <c r="F523" s="8"/>
      <c r="G523" s="8"/>
      <c r="H523" s="489"/>
      <c r="I523" s="489"/>
      <c r="J523" s="516"/>
      <c r="K523" s="8"/>
      <c r="L523" s="8"/>
      <c r="M523" s="9"/>
      <c r="N523" s="8"/>
    </row>
    <row r="524" spans="1:14" s="169" customFormat="1" ht="15.75" customHeight="1">
      <c r="A524" s="10"/>
      <c r="B524" s="508"/>
      <c r="C524" s="8"/>
      <c r="D524" s="8"/>
      <c r="E524" s="8"/>
      <c r="F524" s="8"/>
      <c r="G524" s="8"/>
      <c r="H524" s="489"/>
      <c r="I524" s="489"/>
      <c r="J524" s="516"/>
      <c r="K524" s="8"/>
      <c r="L524" s="8"/>
      <c r="M524" s="9"/>
      <c r="N524" s="8"/>
    </row>
    <row r="525" spans="1:14" s="169" customFormat="1" ht="15.75" customHeight="1">
      <c r="A525" s="10"/>
      <c r="B525" s="508"/>
      <c r="C525" s="8"/>
      <c r="D525" s="8"/>
      <c r="E525" s="8"/>
      <c r="F525" s="8"/>
      <c r="G525" s="8"/>
      <c r="H525" s="489"/>
      <c r="I525" s="489"/>
      <c r="J525" s="516"/>
      <c r="K525" s="8"/>
      <c r="L525" s="8"/>
      <c r="M525" s="9"/>
      <c r="N525" s="8"/>
    </row>
    <row r="526" spans="1:14" s="169" customFormat="1" ht="15.75" customHeight="1">
      <c r="A526" s="10"/>
      <c r="B526" s="508"/>
      <c r="C526" s="8"/>
      <c r="D526" s="8"/>
      <c r="E526" s="8"/>
      <c r="F526" s="8"/>
      <c r="G526" s="8"/>
      <c r="H526" s="489"/>
      <c r="I526" s="489"/>
      <c r="J526" s="516"/>
      <c r="K526" s="8"/>
      <c r="L526" s="8"/>
      <c r="M526" s="9"/>
      <c r="N526" s="8"/>
    </row>
    <row r="527" spans="1:14" s="169" customFormat="1" ht="15.75" customHeight="1">
      <c r="A527" s="10"/>
      <c r="B527" s="508"/>
      <c r="C527" s="8"/>
      <c r="D527" s="8"/>
      <c r="E527" s="8"/>
      <c r="F527" s="8"/>
      <c r="G527" s="8"/>
      <c r="H527" s="489"/>
      <c r="I527" s="489"/>
      <c r="J527" s="516"/>
      <c r="K527" s="8"/>
      <c r="L527" s="8"/>
      <c r="M527" s="9"/>
      <c r="N527" s="8"/>
    </row>
    <row r="528" spans="1:14" s="169" customFormat="1" ht="15.75" customHeight="1">
      <c r="A528" s="10"/>
      <c r="B528" s="508"/>
      <c r="C528" s="8"/>
      <c r="D528" s="8"/>
      <c r="E528" s="8"/>
      <c r="F528" s="8"/>
      <c r="G528" s="8"/>
      <c r="H528" s="489"/>
      <c r="I528" s="489"/>
      <c r="J528" s="516"/>
      <c r="K528" s="8"/>
      <c r="L528" s="8"/>
      <c r="M528" s="9"/>
      <c r="N528" s="8"/>
    </row>
    <row r="529" spans="1:14" s="169" customFormat="1" ht="15.75" customHeight="1">
      <c r="A529" s="10"/>
      <c r="B529" s="508"/>
      <c r="C529" s="8"/>
      <c r="D529" s="8"/>
      <c r="E529" s="8"/>
      <c r="F529" s="8"/>
      <c r="G529" s="8"/>
      <c r="H529" s="489"/>
      <c r="I529" s="489"/>
      <c r="J529" s="516"/>
      <c r="K529" s="8"/>
      <c r="L529" s="8"/>
      <c r="M529" s="9"/>
      <c r="N529" s="8"/>
    </row>
    <row r="530" spans="1:14" s="169" customFormat="1" ht="15.75" customHeight="1">
      <c r="A530" s="10"/>
      <c r="B530" s="508"/>
      <c r="C530" s="8"/>
      <c r="D530" s="8"/>
      <c r="E530" s="8"/>
      <c r="F530" s="8"/>
      <c r="G530" s="8"/>
      <c r="H530" s="489"/>
      <c r="I530" s="489"/>
      <c r="J530" s="516"/>
      <c r="K530" s="8"/>
      <c r="L530" s="8"/>
      <c r="M530" s="9"/>
      <c r="N530" s="8"/>
    </row>
    <row r="531" spans="1:14" s="169" customFormat="1" ht="15.75" customHeight="1">
      <c r="A531" s="10"/>
      <c r="B531" s="508"/>
      <c r="C531" s="8"/>
      <c r="D531" s="8"/>
      <c r="E531" s="8"/>
      <c r="F531" s="8"/>
      <c r="G531" s="8"/>
      <c r="H531" s="489"/>
      <c r="I531" s="489"/>
      <c r="J531" s="516"/>
      <c r="K531" s="8"/>
      <c r="L531" s="8"/>
      <c r="M531" s="9"/>
      <c r="N531" s="8"/>
    </row>
    <row r="532" spans="1:14" s="169" customFormat="1" ht="15.75" customHeight="1">
      <c r="A532" s="10"/>
      <c r="B532" s="508"/>
      <c r="C532" s="8"/>
      <c r="D532" s="8"/>
      <c r="E532" s="8"/>
      <c r="F532" s="8"/>
      <c r="G532" s="8"/>
      <c r="H532" s="489"/>
      <c r="I532" s="489"/>
      <c r="J532" s="516"/>
      <c r="K532" s="8"/>
      <c r="L532" s="8"/>
      <c r="M532" s="9"/>
      <c r="N532" s="8"/>
    </row>
    <row r="533" spans="1:14" s="169" customFormat="1" ht="15.75" customHeight="1">
      <c r="A533" s="10"/>
      <c r="B533" s="508"/>
      <c r="C533" s="8"/>
      <c r="D533" s="8"/>
      <c r="E533" s="8"/>
      <c r="F533" s="8"/>
      <c r="G533" s="8"/>
      <c r="H533" s="489"/>
      <c r="I533" s="489"/>
      <c r="J533" s="516"/>
      <c r="K533" s="8"/>
      <c r="L533" s="8"/>
      <c r="M533" s="9"/>
      <c r="N533" s="8"/>
    </row>
    <row r="534" spans="1:14" s="169" customFormat="1" ht="15.75" customHeight="1">
      <c r="A534" s="10"/>
      <c r="B534" s="508"/>
      <c r="C534" s="8"/>
      <c r="D534" s="8"/>
      <c r="E534" s="8"/>
      <c r="F534" s="8"/>
      <c r="G534" s="8"/>
      <c r="H534" s="489"/>
      <c r="I534" s="489"/>
      <c r="J534" s="516"/>
      <c r="K534" s="8"/>
      <c r="L534" s="8"/>
      <c r="M534" s="9"/>
      <c r="N534" s="8"/>
    </row>
    <row r="535" spans="1:14" s="169" customFormat="1" ht="15.75" customHeight="1">
      <c r="A535" s="10"/>
      <c r="B535" s="508"/>
      <c r="C535" s="8"/>
      <c r="D535" s="8"/>
      <c r="E535" s="8"/>
      <c r="F535" s="8"/>
      <c r="G535" s="8"/>
      <c r="H535" s="489"/>
      <c r="I535" s="489"/>
      <c r="J535" s="516"/>
      <c r="K535" s="8"/>
      <c r="L535" s="8"/>
      <c r="M535" s="9"/>
      <c r="N535" s="8"/>
    </row>
    <row r="536" spans="1:14" s="169" customFormat="1" ht="15.75" customHeight="1">
      <c r="A536" s="10"/>
      <c r="B536" s="508"/>
      <c r="C536" s="8"/>
      <c r="D536" s="8"/>
      <c r="E536" s="8"/>
      <c r="F536" s="8"/>
      <c r="G536" s="8"/>
      <c r="H536" s="489"/>
      <c r="I536" s="489"/>
      <c r="J536" s="516"/>
      <c r="K536" s="8"/>
      <c r="L536" s="8"/>
      <c r="M536" s="9"/>
      <c r="N536" s="8"/>
    </row>
    <row r="537" spans="1:14" s="169" customFormat="1" ht="15.75" customHeight="1">
      <c r="A537" s="10"/>
      <c r="B537" s="508"/>
      <c r="C537" s="8"/>
      <c r="D537" s="8"/>
      <c r="E537" s="8"/>
      <c r="F537" s="8"/>
      <c r="G537" s="8"/>
      <c r="H537" s="489"/>
      <c r="I537" s="489"/>
      <c r="J537" s="516"/>
      <c r="K537" s="8"/>
      <c r="L537" s="8"/>
      <c r="M537" s="9"/>
      <c r="N537" s="8"/>
    </row>
    <row r="538" spans="1:14" s="169" customFormat="1" ht="15.75" customHeight="1">
      <c r="A538" s="10"/>
      <c r="B538" s="508"/>
      <c r="C538" s="8"/>
      <c r="D538" s="8"/>
      <c r="E538" s="8"/>
      <c r="F538" s="8"/>
      <c r="G538" s="8"/>
      <c r="H538" s="489"/>
      <c r="I538" s="489"/>
      <c r="J538" s="516"/>
      <c r="K538" s="8"/>
      <c r="L538" s="8"/>
      <c r="M538" s="9"/>
      <c r="N538" s="8"/>
    </row>
    <row r="539" spans="1:14" s="169" customFormat="1" ht="15.75" customHeight="1">
      <c r="A539" s="10"/>
      <c r="B539" s="508"/>
      <c r="C539" s="8"/>
      <c r="D539" s="8"/>
      <c r="E539" s="8"/>
      <c r="F539" s="8"/>
      <c r="G539" s="8"/>
      <c r="H539" s="489"/>
      <c r="I539" s="489"/>
      <c r="J539" s="516"/>
      <c r="K539" s="8"/>
      <c r="L539" s="8"/>
      <c r="M539" s="9"/>
      <c r="N539" s="8"/>
    </row>
    <row r="540" spans="1:14" s="169" customFormat="1" ht="15.75" customHeight="1">
      <c r="A540" s="10"/>
      <c r="B540" s="508"/>
      <c r="C540" s="8"/>
      <c r="D540" s="8"/>
      <c r="E540" s="8"/>
      <c r="F540" s="8"/>
      <c r="G540" s="8"/>
      <c r="H540" s="489"/>
      <c r="I540" s="489"/>
      <c r="J540" s="516"/>
      <c r="K540" s="8"/>
      <c r="L540" s="8"/>
      <c r="M540" s="9"/>
      <c r="N540" s="8"/>
    </row>
    <row r="541" spans="1:14" s="169" customFormat="1" ht="15.75" customHeight="1">
      <c r="A541" s="10"/>
      <c r="B541" s="508"/>
      <c r="C541" s="8"/>
      <c r="D541" s="8"/>
      <c r="E541" s="8"/>
      <c r="F541" s="8"/>
      <c r="G541" s="8"/>
      <c r="H541" s="489"/>
      <c r="I541" s="489"/>
      <c r="J541" s="516"/>
      <c r="K541" s="8"/>
      <c r="L541" s="8"/>
      <c r="M541" s="9"/>
      <c r="N541" s="8"/>
    </row>
    <row r="542" spans="1:14" s="169" customFormat="1" ht="15.75" customHeight="1">
      <c r="A542" s="10"/>
      <c r="B542" s="508"/>
      <c r="C542" s="8"/>
      <c r="D542" s="8"/>
      <c r="E542" s="8"/>
      <c r="F542" s="8"/>
      <c r="G542" s="8"/>
      <c r="H542" s="489"/>
      <c r="I542" s="489"/>
      <c r="J542" s="516"/>
      <c r="K542" s="8"/>
      <c r="L542" s="8"/>
      <c r="M542" s="9"/>
      <c r="N542" s="8"/>
    </row>
    <row r="543" spans="1:14" s="169" customFormat="1" ht="15.75" customHeight="1">
      <c r="A543" s="10"/>
      <c r="B543" s="508"/>
      <c r="C543" s="8"/>
      <c r="D543" s="8"/>
      <c r="E543" s="8"/>
      <c r="F543" s="8"/>
      <c r="G543" s="8"/>
      <c r="H543" s="489"/>
      <c r="I543" s="489"/>
      <c r="J543" s="516"/>
      <c r="K543" s="8"/>
      <c r="L543" s="8"/>
      <c r="M543" s="9"/>
      <c r="N543" s="8"/>
    </row>
    <row r="544" spans="1:14" s="169" customFormat="1" ht="15.75" customHeight="1">
      <c r="A544" s="10"/>
      <c r="B544" s="508"/>
      <c r="C544" s="8"/>
      <c r="D544" s="8"/>
      <c r="E544" s="8"/>
      <c r="F544" s="8"/>
      <c r="G544" s="8"/>
      <c r="H544" s="489"/>
      <c r="I544" s="489"/>
      <c r="J544" s="516"/>
      <c r="K544" s="8"/>
      <c r="L544" s="8"/>
      <c r="M544" s="9"/>
      <c r="N544" s="8"/>
    </row>
    <row r="545" spans="1:14" s="169" customFormat="1" ht="15.75" customHeight="1">
      <c r="A545" s="10"/>
      <c r="B545" s="508"/>
      <c r="C545" s="8"/>
      <c r="D545" s="8"/>
      <c r="E545" s="8"/>
      <c r="F545" s="8"/>
      <c r="G545" s="8"/>
      <c r="H545" s="489"/>
      <c r="I545" s="489"/>
      <c r="J545" s="516"/>
      <c r="K545" s="8"/>
      <c r="L545" s="8"/>
      <c r="M545" s="9"/>
      <c r="N545" s="8"/>
    </row>
    <row r="546" spans="1:14" s="169" customFormat="1" ht="15.75" customHeight="1">
      <c r="A546" s="10"/>
      <c r="B546" s="508"/>
      <c r="C546" s="8"/>
      <c r="D546" s="8"/>
      <c r="E546" s="8"/>
      <c r="F546" s="8"/>
      <c r="G546" s="8"/>
      <c r="H546" s="489"/>
      <c r="I546" s="489"/>
      <c r="J546" s="516"/>
      <c r="K546" s="8"/>
      <c r="L546" s="8"/>
      <c r="M546" s="9"/>
      <c r="N546" s="8"/>
    </row>
    <row r="547" spans="1:14" s="169" customFormat="1" ht="15.75" customHeight="1">
      <c r="A547" s="10"/>
      <c r="B547" s="508"/>
      <c r="C547" s="8"/>
      <c r="D547" s="8"/>
      <c r="E547" s="8"/>
      <c r="F547" s="8"/>
      <c r="G547" s="8"/>
      <c r="H547" s="489"/>
      <c r="I547" s="489"/>
      <c r="J547" s="516"/>
      <c r="K547" s="8"/>
      <c r="L547" s="8"/>
      <c r="M547" s="9"/>
      <c r="N547" s="8"/>
    </row>
    <row r="548" spans="1:14" s="169" customFormat="1" ht="15.75" customHeight="1">
      <c r="A548" s="10"/>
      <c r="B548" s="508"/>
      <c r="C548" s="8"/>
      <c r="D548" s="8"/>
      <c r="E548" s="8"/>
      <c r="F548" s="8"/>
      <c r="G548" s="8"/>
      <c r="H548" s="489"/>
      <c r="I548" s="489"/>
      <c r="J548" s="516"/>
      <c r="K548" s="8"/>
      <c r="L548" s="8"/>
      <c r="M548" s="9"/>
      <c r="N548" s="8"/>
    </row>
    <row r="549" spans="1:14" s="169" customFormat="1" ht="15.75" customHeight="1">
      <c r="A549" s="10"/>
      <c r="B549" s="508"/>
      <c r="C549" s="8"/>
      <c r="D549" s="8"/>
      <c r="E549" s="8"/>
      <c r="F549" s="8"/>
      <c r="G549" s="8"/>
      <c r="H549" s="489"/>
      <c r="I549" s="489"/>
      <c r="J549" s="516"/>
      <c r="K549" s="8"/>
      <c r="L549" s="8"/>
      <c r="M549" s="9"/>
      <c r="N549" s="8"/>
    </row>
    <row r="550" spans="1:14" s="169" customFormat="1" ht="15.75" customHeight="1">
      <c r="A550" s="10"/>
      <c r="B550" s="508"/>
      <c r="C550" s="8"/>
      <c r="D550" s="8"/>
      <c r="E550" s="8"/>
      <c r="F550" s="8"/>
      <c r="G550" s="8"/>
      <c r="H550" s="489"/>
      <c r="I550" s="489"/>
      <c r="J550" s="516"/>
      <c r="K550" s="8"/>
      <c r="L550" s="8"/>
      <c r="M550" s="9"/>
      <c r="N550" s="8"/>
    </row>
    <row r="551" spans="1:14" s="169" customFormat="1" ht="15.75" customHeight="1">
      <c r="A551" s="10"/>
      <c r="B551" s="508"/>
      <c r="C551" s="8"/>
      <c r="D551" s="8"/>
      <c r="E551" s="8"/>
      <c r="F551" s="8"/>
      <c r="G551" s="8"/>
      <c r="H551" s="489"/>
      <c r="I551" s="489"/>
      <c r="J551" s="516"/>
      <c r="K551" s="8"/>
      <c r="L551" s="8"/>
      <c r="M551" s="9"/>
      <c r="N551" s="8"/>
    </row>
    <row r="552" spans="1:14" s="169" customFormat="1" ht="15.75" customHeight="1">
      <c r="A552" s="10"/>
      <c r="B552" s="508"/>
      <c r="C552" s="8"/>
      <c r="D552" s="8"/>
      <c r="E552" s="8"/>
      <c r="F552" s="8"/>
      <c r="G552" s="8"/>
      <c r="H552" s="489"/>
      <c r="I552" s="489"/>
      <c r="J552" s="516"/>
      <c r="K552" s="8"/>
      <c r="L552" s="8"/>
      <c r="M552" s="9"/>
      <c r="N552" s="8"/>
    </row>
    <row r="553" spans="1:14" s="169" customFormat="1" ht="15.75" customHeight="1">
      <c r="A553" s="10"/>
      <c r="B553" s="508"/>
      <c r="C553" s="8"/>
      <c r="D553" s="8"/>
      <c r="E553" s="8"/>
      <c r="F553" s="8"/>
      <c r="G553" s="8"/>
      <c r="H553" s="489"/>
      <c r="I553" s="489"/>
      <c r="J553" s="516"/>
      <c r="K553" s="8"/>
      <c r="L553" s="8"/>
      <c r="M553" s="9"/>
      <c r="N553" s="8"/>
    </row>
    <row r="554" spans="1:14" s="169" customFormat="1" ht="15.75" customHeight="1">
      <c r="A554" s="10"/>
      <c r="B554" s="508"/>
      <c r="C554" s="8"/>
      <c r="D554" s="8"/>
      <c r="E554" s="8"/>
      <c r="F554" s="8"/>
      <c r="G554" s="8"/>
      <c r="H554" s="489"/>
      <c r="I554" s="489"/>
      <c r="J554" s="516"/>
      <c r="K554" s="8"/>
      <c r="L554" s="8"/>
      <c r="M554" s="9"/>
      <c r="N554" s="8"/>
    </row>
    <row r="555" spans="1:14" s="169" customFormat="1" ht="15.75" customHeight="1">
      <c r="A555" s="10"/>
      <c r="B555" s="508"/>
      <c r="C555" s="8"/>
      <c r="D555" s="8"/>
      <c r="E555" s="8"/>
      <c r="F555" s="8"/>
      <c r="G555" s="8"/>
      <c r="H555" s="489"/>
      <c r="I555" s="489"/>
      <c r="J555" s="516"/>
      <c r="K555" s="8"/>
      <c r="L555" s="8"/>
      <c r="M555" s="9"/>
      <c r="N555" s="8"/>
    </row>
    <row r="556" spans="1:14" s="169" customFormat="1" ht="15.75" customHeight="1">
      <c r="A556" s="10"/>
      <c r="B556" s="508"/>
      <c r="C556" s="8"/>
      <c r="D556" s="8"/>
      <c r="E556" s="8"/>
      <c r="F556" s="8"/>
      <c r="G556" s="8"/>
      <c r="H556" s="489"/>
      <c r="I556" s="489"/>
      <c r="J556" s="516"/>
      <c r="K556" s="8"/>
      <c r="L556" s="8"/>
      <c r="M556" s="9"/>
      <c r="N556" s="8"/>
    </row>
    <row r="557" spans="1:14" s="169" customFormat="1" ht="15.75" customHeight="1">
      <c r="A557" s="10"/>
      <c r="B557" s="508"/>
      <c r="C557" s="8"/>
      <c r="D557" s="8"/>
      <c r="E557" s="8"/>
      <c r="F557" s="8"/>
      <c r="G557" s="8"/>
      <c r="H557" s="489"/>
      <c r="I557" s="489"/>
      <c r="J557" s="516"/>
      <c r="K557" s="8"/>
      <c r="L557" s="8"/>
      <c r="M557" s="9"/>
      <c r="N557" s="8"/>
    </row>
    <row r="558" spans="1:14" s="169" customFormat="1" ht="15.75" customHeight="1">
      <c r="A558" s="10"/>
      <c r="B558" s="508"/>
      <c r="C558" s="8"/>
      <c r="D558" s="8"/>
      <c r="E558" s="8"/>
      <c r="F558" s="8"/>
      <c r="G558" s="8"/>
      <c r="H558" s="489"/>
      <c r="I558" s="489"/>
      <c r="J558" s="516"/>
      <c r="K558" s="8"/>
      <c r="L558" s="8"/>
      <c r="M558" s="9"/>
      <c r="N558" s="8"/>
    </row>
    <row r="559" spans="1:14" s="169" customFormat="1" ht="15.75" customHeight="1">
      <c r="A559" s="10"/>
      <c r="B559" s="508"/>
      <c r="C559" s="8"/>
      <c r="D559" s="8"/>
      <c r="E559" s="8"/>
      <c r="F559" s="8"/>
      <c r="G559" s="8"/>
      <c r="H559" s="489"/>
      <c r="I559" s="489"/>
      <c r="J559" s="516"/>
      <c r="K559" s="8"/>
      <c r="L559" s="8"/>
      <c r="M559" s="9"/>
      <c r="N559" s="8"/>
    </row>
    <row r="560" spans="1:14" s="169" customFormat="1" ht="15.75" customHeight="1">
      <c r="A560" s="10"/>
      <c r="B560" s="508"/>
      <c r="C560" s="8"/>
      <c r="D560" s="8"/>
      <c r="E560" s="8"/>
      <c r="F560" s="8"/>
      <c r="G560" s="8"/>
      <c r="H560" s="489"/>
      <c r="I560" s="489"/>
      <c r="J560" s="516"/>
      <c r="K560" s="8"/>
      <c r="L560" s="8"/>
      <c r="M560" s="9"/>
      <c r="N560" s="8"/>
    </row>
    <row r="561" spans="1:14" s="169" customFormat="1" ht="15.75" customHeight="1">
      <c r="A561" s="10"/>
      <c r="B561" s="515"/>
      <c r="C561" s="8"/>
      <c r="D561" s="8"/>
      <c r="E561" s="8"/>
      <c r="F561" s="8"/>
      <c r="G561" s="8"/>
      <c r="H561" s="489"/>
      <c r="I561" s="489"/>
      <c r="J561" s="516"/>
      <c r="K561" s="8"/>
      <c r="L561" s="8"/>
      <c r="M561" s="9"/>
      <c r="N561" s="8"/>
    </row>
    <row r="562" spans="1:14" s="169" customFormat="1" ht="15.75" customHeight="1">
      <c r="A562" s="10"/>
      <c r="B562" s="515"/>
      <c r="C562" s="509"/>
      <c r="D562" s="509"/>
      <c r="E562" s="510"/>
      <c r="F562" s="510"/>
      <c r="G562" s="510"/>
      <c r="H562" s="511"/>
      <c r="I562" s="511"/>
      <c r="J562" s="513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7" customFormat="1" ht="18.75" customHeight="1">
      <c r="B576" s="515"/>
      <c r="C576" s="518"/>
      <c r="D576" s="509"/>
      <c r="E576" s="510"/>
      <c r="F576" s="510"/>
      <c r="G576" s="510"/>
      <c r="H576" s="511"/>
      <c r="I576" s="511"/>
      <c r="J576" s="513"/>
      <c r="K576" s="8"/>
      <c r="L576" s="8"/>
      <c r="M576" s="9"/>
      <c r="N576" s="8"/>
    </row>
    <row r="577" spans="1:14" s="8" customFormat="1" ht="15.75" customHeight="1">
      <c r="A577" s="10"/>
      <c r="B577" s="515"/>
      <c r="C577" s="509"/>
      <c r="D577" s="509"/>
      <c r="E577" s="510"/>
      <c r="F577" s="510"/>
      <c r="G577" s="510"/>
      <c r="H577" s="511"/>
      <c r="I577" s="511"/>
      <c r="J577" s="513"/>
      <c r="M577" s="9"/>
    </row>
    <row r="578" spans="1:14" s="8" customFormat="1" ht="15.75" customHeight="1">
      <c r="A578" s="10"/>
      <c r="B578" s="515"/>
      <c r="C578" s="509"/>
      <c r="D578" s="509"/>
      <c r="E578" s="510"/>
      <c r="F578" s="510"/>
      <c r="G578" s="510"/>
      <c r="H578" s="511"/>
      <c r="I578" s="511"/>
      <c r="J578" s="513"/>
      <c r="M578" s="9"/>
    </row>
    <row r="579" spans="1:14" s="8" customFormat="1" ht="15.75" customHeight="1">
      <c r="A579" s="10"/>
      <c r="B579" s="515"/>
      <c r="C579" s="509"/>
      <c r="D579" s="509"/>
      <c r="E579" s="510"/>
      <c r="F579" s="510"/>
      <c r="G579" s="510"/>
      <c r="H579" s="511"/>
      <c r="I579" s="511"/>
      <c r="J579" s="513"/>
      <c r="M579" s="9"/>
    </row>
    <row r="580" spans="1:14" s="8" customFormat="1" ht="15.75" customHeight="1">
      <c r="A580" s="10"/>
      <c r="B580" s="515"/>
      <c r="C580" s="509"/>
      <c r="D580" s="509"/>
      <c r="E580" s="510"/>
      <c r="F580" s="510"/>
      <c r="G580" s="510"/>
      <c r="H580" s="511"/>
      <c r="I580" s="511"/>
      <c r="J580" s="513"/>
      <c r="M580" s="9"/>
    </row>
    <row r="581" spans="1:14" s="8" customFormat="1" ht="15.75" customHeight="1">
      <c r="A581" s="10"/>
      <c r="B581" s="515"/>
      <c r="C581" s="509"/>
      <c r="D581" s="509"/>
      <c r="E581" s="510"/>
      <c r="F581" s="510"/>
      <c r="G581" s="510"/>
      <c r="H581" s="511"/>
      <c r="I581" s="511"/>
      <c r="J581" s="513"/>
      <c r="M581" s="9"/>
    </row>
    <row r="582" spans="1:14" s="8" customFormat="1" ht="15.75" customHeight="1">
      <c r="A582" s="10"/>
      <c r="B582" s="515"/>
      <c r="C582" s="509"/>
      <c r="D582" s="509"/>
      <c r="E582" s="510"/>
      <c r="F582" s="510"/>
      <c r="G582" s="510"/>
      <c r="H582" s="511"/>
      <c r="I582" s="511"/>
      <c r="J582" s="513"/>
      <c r="M582" s="9"/>
    </row>
    <row r="583" spans="1:14" s="8" customFormat="1" ht="15.75" customHeight="1">
      <c r="A583" s="10"/>
      <c r="B583" s="515"/>
      <c r="C583" s="509"/>
      <c r="D583" s="509"/>
      <c r="E583" s="510"/>
      <c r="F583" s="510"/>
      <c r="G583" s="510"/>
      <c r="H583" s="511"/>
      <c r="I583" s="511"/>
      <c r="J583" s="513"/>
      <c r="M583" s="9"/>
    </row>
    <row r="584" spans="1:14" s="8" customFormat="1" ht="15.75" customHeight="1">
      <c r="A584" s="10"/>
      <c r="B584" s="515"/>
      <c r="C584" s="509"/>
      <c r="D584" s="509"/>
      <c r="E584" s="510"/>
      <c r="F584" s="510"/>
      <c r="G584" s="510"/>
      <c r="H584" s="511"/>
      <c r="I584" s="511"/>
      <c r="J584" s="513"/>
      <c r="M584" s="9"/>
    </row>
    <row r="585" spans="1:14" s="8" customFormat="1" ht="15.75" customHeight="1">
      <c r="A585" s="10"/>
      <c r="B585" s="515"/>
      <c r="C585" s="509"/>
      <c r="D585" s="509"/>
      <c r="E585" s="510"/>
      <c r="F585" s="510"/>
      <c r="G585" s="510"/>
      <c r="H585" s="511"/>
      <c r="I585" s="511"/>
      <c r="J585" s="513"/>
      <c r="M585" s="9"/>
    </row>
    <row r="586" spans="1:14" s="8" customFormat="1" ht="15.75" customHeight="1">
      <c r="A586" s="10"/>
      <c r="B586" s="515"/>
      <c r="C586" s="509"/>
      <c r="D586" s="509"/>
      <c r="E586" s="510"/>
      <c r="F586" s="510"/>
      <c r="G586" s="510"/>
      <c r="H586" s="511"/>
      <c r="I586" s="511"/>
      <c r="J586" s="513"/>
      <c r="M586" s="9"/>
    </row>
    <row r="587" spans="1:14" s="8" customFormat="1" ht="15.75" customHeight="1">
      <c r="A587" s="10"/>
      <c r="B587" s="515"/>
      <c r="C587" s="509"/>
      <c r="D587" s="509"/>
      <c r="E587" s="510"/>
      <c r="F587" s="510"/>
      <c r="G587" s="510"/>
      <c r="H587" s="511"/>
      <c r="I587" s="511"/>
      <c r="J587" s="513"/>
      <c r="M587" s="9"/>
    </row>
    <row r="588" spans="1:14" s="8" customFormat="1" ht="15.75" customHeight="1">
      <c r="A588" s="10"/>
      <c r="B588" s="515"/>
      <c r="C588" s="509"/>
      <c r="D588" s="509"/>
      <c r="E588" s="510"/>
      <c r="F588" s="510"/>
      <c r="G588" s="510"/>
      <c r="H588" s="511"/>
      <c r="I588" s="511"/>
      <c r="J588" s="513"/>
      <c r="M588" s="9"/>
    </row>
    <row r="589" spans="1:14" s="8" customFormat="1" ht="15.75" customHeight="1">
      <c r="A589" s="10"/>
      <c r="B589" s="515"/>
      <c r="C589" s="509"/>
      <c r="D589" s="509"/>
      <c r="E589" s="510"/>
      <c r="F589" s="510"/>
      <c r="G589" s="510"/>
      <c r="H589" s="511"/>
      <c r="I589" s="511"/>
      <c r="J589" s="513"/>
      <c r="M589" s="9"/>
    </row>
    <row r="590" spans="1:14" s="8" customFormat="1" ht="15.75" customHeight="1">
      <c r="A590" s="10"/>
      <c r="B590" s="515"/>
      <c r="C590" s="509"/>
      <c r="D590" s="509"/>
      <c r="E590" s="510"/>
      <c r="F590" s="510"/>
      <c r="G590" s="510"/>
      <c r="H590" s="511"/>
      <c r="I590" s="511"/>
      <c r="J590" s="513"/>
      <c r="M590" s="9"/>
    </row>
    <row r="591" spans="1:14" s="8" customFormat="1" ht="15.75" customHeight="1">
      <c r="A591" s="10"/>
      <c r="B591" s="515"/>
      <c r="C591" s="509"/>
      <c r="D591" s="509"/>
      <c r="E591" s="510"/>
      <c r="F591" s="510"/>
      <c r="G591" s="510"/>
      <c r="H591" s="511"/>
      <c r="I591" s="511"/>
      <c r="J591" s="513"/>
      <c r="M591" s="9"/>
    </row>
    <row r="592" spans="1:14" s="510" customFormat="1" ht="15.75" customHeight="1">
      <c r="A592" s="10"/>
      <c r="B592" s="515"/>
      <c r="C592" s="509"/>
      <c r="D592" s="509"/>
      <c r="H592" s="511"/>
      <c r="I592" s="511"/>
      <c r="J592" s="513"/>
      <c r="K592" s="8"/>
      <c r="L592" s="8"/>
      <c r="M592" s="9"/>
      <c r="N592" s="8"/>
    </row>
  </sheetData>
  <mergeCells count="36">
    <mergeCell ref="B143:J143"/>
    <mergeCell ref="B145:J145"/>
    <mergeCell ref="B97:K97"/>
    <mergeCell ref="B108:J108"/>
    <mergeCell ref="B126:J126"/>
    <mergeCell ref="P133:P134"/>
    <mergeCell ref="Q133:Q134"/>
    <mergeCell ref="P135:P136"/>
    <mergeCell ref="Q135:Q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24-10-2019</vt:lpstr>
      <vt:lpstr>'24-10-2019'!Zone_d_impression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2019-10-24T14:49:06Z</dcterms:created>
  <dcterms:modified xsi:type="dcterms:W3CDTF">2019-10-24T14:49:51Z</dcterms:modified>
</cp:coreProperties>
</file>