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1-2019" sheetId="1" r:id="rId1"/>
  </sheets>
  <definedNames>
    <definedName name="_xlnm._FilterDatabase" localSheetId="0" hidden="1">'18-01-2019'!$D$1:$D$594</definedName>
    <definedName name="_xlnm.Print_Area" localSheetId="0">'18-01-2019'!$B$1:$N$147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<sst xmlns="http://schemas.openxmlformats.org/spreadsheetml/2006/main" count="350" uniqueCount="201">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</sst>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5" fillId="0" borderId="9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11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2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6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15" fillId="0" borderId="166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0" fontId="15" fillId="0" borderId="168" xfId="2" applyFont="1" applyFill="1" applyBorder="1" applyAlignment="1">
      <alignment horizontal="center" vertical="center" wrapText="1"/>
    </xf>
    <xf numFmtId="165" fontId="15" fillId="0" borderId="16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5" fillId="0" borderId="172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1" fontId="6" fillId="0" borderId="175" xfId="2" applyNumberFormat="1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1" fontId="6" fillId="0" borderId="182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83" xfId="2" applyFont="1" applyFill="1" applyBorder="1" applyAlignment="1">
      <alignment vertical="center"/>
    </xf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2" fillId="0" borderId="54" xfId="2" applyFont="1" applyFill="1" applyBorder="1"/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8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2" fillId="0" borderId="203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2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5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16" fillId="0" borderId="247" xfId="2" applyFont="1" applyFill="1" applyBorder="1"/>
    <xf numFmtId="10" fontId="17" fillId="0" borderId="247" xfId="2" applyNumberFormat="1" applyFont="1" applyFill="1" applyBorder="1"/>
    <xf numFmtId="0" fontId="16" fillId="0" borderId="247" xfId="2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152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85" xfId="2" applyNumberFormat="1" applyFont="1" applyBorder="1"/>
    <xf numFmtId="0" fontId="6" fillId="0" borderId="252" xfId="2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5" fillId="0" borderId="271" xfId="2" applyFont="1" applyFill="1" applyBorder="1" applyAlignment="1">
      <alignment horizontal="center" vertical="center"/>
    </xf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0" fontId="6" fillId="0" borderId="232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70" fontId="9" fillId="2" borderId="27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showWhiteSpace="0" topLeftCell="A85" workbookViewId="0">
      <selection activeCell="O85" sqref="O1:Q1048576"/>
    </sheetView>
  </sheetViews>
  <sheetFormatPr baseColWidth="10" defaultColWidth="11.42578125" defaultRowHeight="15"/>
  <cols>
    <col min="1" max="1" width="3.5703125" style="126" customWidth="1"/>
    <col min="2" max="2" width="4.5703125" style="496" customWidth="1"/>
    <col min="3" max="3" width="38.140625" style="491" customWidth="1"/>
    <col min="4" max="4" width="30.85546875" style="491" customWidth="1"/>
    <col min="5" max="5" width="11.7109375" style="492" customWidth="1"/>
    <col min="6" max="6" width="10.28515625" style="492" customWidth="1"/>
    <col min="7" max="7" width="9.140625" style="492" customWidth="1"/>
    <col min="8" max="8" width="13.7109375" style="493" customWidth="1"/>
    <col min="9" max="9" width="14" style="493" customWidth="1"/>
    <col min="10" max="10" width="14.5703125" style="49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179.328</v>
      </c>
      <c r="J6" s="38">
        <v>179.352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122.099</v>
      </c>
      <c r="J7" s="47">
        <v>122.117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103.82</v>
      </c>
      <c r="J8" s="47">
        <v>103.833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107.32299999999999</v>
      </c>
      <c r="J9" s="47">
        <v>107.342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107.319</v>
      </c>
      <c r="J10" s="47">
        <v>107.333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101.464</v>
      </c>
      <c r="J11" s="63">
        <v>101.48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104.27200000000001</v>
      </c>
      <c r="J12" s="47">
        <v>104.28400000000001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43.276000000000003</v>
      </c>
      <c r="J13" s="71">
        <v>43.280999999999999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30.212</v>
      </c>
      <c r="J14" s="76">
        <v>30.238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15.999000000000001</v>
      </c>
      <c r="J16" s="86">
        <v>16.001000000000001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116.839</v>
      </c>
      <c r="J17" s="76">
        <v>116.85299999999999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1.139</v>
      </c>
      <c r="J18" s="76">
        <v>1.139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105.76900000000001</v>
      </c>
      <c r="J19" s="103">
        <v>105.785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10.542</v>
      </c>
      <c r="J20" s="108">
        <v>10.544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147.22499999999999</v>
      </c>
      <c r="J21" s="117">
        <v>147.114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10.74</v>
      </c>
      <c r="J22" s="124">
        <v>10.741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1.647</v>
      </c>
      <c r="J24" s="133">
        <v>1.649</v>
      </c>
      <c r="K24" s="97" t="s">
        <v>45</v>
      </c>
      <c r="L24" s="39"/>
      <c r="M24" s="40">
        <f>+(J24-I24)/I24</f>
        <v>1.2143290831815434E-3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7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58.503999999999998</v>
      </c>
      <c r="J26" s="138">
        <v>58.51</v>
      </c>
      <c r="K26" s="39"/>
      <c r="L26" s="39"/>
      <c r="M26" s="72"/>
      <c r="N26" s="39"/>
    </row>
    <row r="27" spans="2:17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127.256</v>
      </c>
      <c r="J27" s="76">
        <v>127.604</v>
      </c>
      <c r="K27" s="39"/>
      <c r="L27" s="39"/>
      <c r="M27" s="40"/>
      <c r="N27" s="39"/>
    </row>
    <row r="28" spans="2:17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119.85</v>
      </c>
      <c r="J28" s="76">
        <v>120.807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7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146.369</v>
      </c>
      <c r="J30" s="86">
        <v>146.804</v>
      </c>
      <c r="K30" s="39"/>
      <c r="L30" s="39"/>
      <c r="M30" s="40"/>
      <c r="N30" s="39"/>
    </row>
    <row r="31" spans="2:17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539.22</v>
      </c>
      <c r="J31" s="76">
        <v>539.79200000000003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62">
        <f t="shared" ref="B32:B44" si="2">B31+1</f>
        <v>23</v>
      </c>
      <c r="C32" s="163" t="s">
        <v>54</v>
      </c>
      <c r="D32" s="164" t="s">
        <v>55</v>
      </c>
      <c r="E32" s="159">
        <v>39736</v>
      </c>
      <c r="F32" s="160"/>
      <c r="G32" s="165"/>
      <c r="H32" s="166">
        <v>129.12899999999999</v>
      </c>
      <c r="I32" s="166">
        <v>127.729</v>
      </c>
      <c r="J32" s="166">
        <v>129.13399999999999</v>
      </c>
      <c r="K32" s="39"/>
      <c r="L32" s="39"/>
      <c r="M32" s="40"/>
      <c r="N32" s="39"/>
    </row>
    <row r="33" spans="2:17" s="167" customFormat="1" ht="17.25" customHeight="1" thickTop="1" thickBot="1">
      <c r="B33" s="162">
        <f t="shared" si="2"/>
        <v>24</v>
      </c>
      <c r="C33" s="163" t="s">
        <v>56</v>
      </c>
      <c r="D33" s="164" t="s">
        <v>55</v>
      </c>
      <c r="E33" s="159">
        <v>39736</v>
      </c>
      <c r="F33" s="160"/>
      <c r="G33" s="165"/>
      <c r="H33" s="166">
        <v>135.786</v>
      </c>
      <c r="I33" s="166">
        <v>133.44399999999999</v>
      </c>
      <c r="J33" s="166">
        <v>134.97499999999999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2">
        <f t="shared" si="2"/>
        <v>25</v>
      </c>
      <c r="C34" s="163" t="s">
        <v>57</v>
      </c>
      <c r="D34" s="168" t="s">
        <v>55</v>
      </c>
      <c r="E34" s="159">
        <v>39736</v>
      </c>
      <c r="F34" s="160"/>
      <c r="G34" s="165"/>
      <c r="H34" s="166">
        <v>133.54499999999999</v>
      </c>
      <c r="I34" s="166">
        <v>131.82900000000001</v>
      </c>
      <c r="J34" s="166">
        <v>132.83099999999999</v>
      </c>
      <c r="K34" s="39"/>
      <c r="L34" s="39"/>
      <c r="M34" s="40"/>
      <c r="N34" s="39"/>
    </row>
    <row r="35" spans="2:17" ht="15.75" customHeight="1" thickTop="1" thickBot="1">
      <c r="B35" s="162">
        <f t="shared" si="2"/>
        <v>26</v>
      </c>
      <c r="C35" s="163" t="s">
        <v>58</v>
      </c>
      <c r="D35" s="169" t="s">
        <v>55</v>
      </c>
      <c r="E35" s="170">
        <v>39951</v>
      </c>
      <c r="F35" s="171"/>
      <c r="G35" s="172"/>
      <c r="H35" s="166">
        <v>113.488</v>
      </c>
      <c r="I35" s="166">
        <v>110.06699999999999</v>
      </c>
      <c r="J35" s="166">
        <v>111.214</v>
      </c>
      <c r="K35" s="39"/>
      <c r="L35" s="39"/>
      <c r="M35" s="40"/>
      <c r="N35" s="39"/>
    </row>
    <row r="36" spans="2:17" ht="17.25" customHeight="1" thickTop="1" thickBot="1">
      <c r="B36" s="162">
        <f t="shared" si="2"/>
        <v>27</v>
      </c>
      <c r="C36" s="173" t="s">
        <v>59</v>
      </c>
      <c r="D36" s="174" t="s">
        <v>55</v>
      </c>
      <c r="E36" s="175">
        <v>40109</v>
      </c>
      <c r="F36" s="171"/>
      <c r="G36" s="172"/>
      <c r="H36" s="166">
        <v>115.76300000000001</v>
      </c>
      <c r="I36" s="166">
        <v>115.236</v>
      </c>
      <c r="J36" s="166">
        <v>115.91200000000001</v>
      </c>
      <c r="K36" s="39"/>
      <c r="L36" s="39"/>
      <c r="M36" s="40"/>
      <c r="N36" s="39"/>
    </row>
    <row r="37" spans="2:17" ht="17.25" customHeight="1" thickTop="1" thickBot="1">
      <c r="B37" s="162">
        <f t="shared" si="2"/>
        <v>28</v>
      </c>
      <c r="C37" s="173" t="s">
        <v>60</v>
      </c>
      <c r="D37" s="174" t="s">
        <v>36</v>
      </c>
      <c r="E37" s="175">
        <v>39657</v>
      </c>
      <c r="F37" s="171"/>
      <c r="G37" s="172"/>
      <c r="H37" s="166">
        <v>168.881</v>
      </c>
      <c r="I37" s="166">
        <v>168.524</v>
      </c>
      <c r="J37" s="166">
        <v>168.595</v>
      </c>
      <c r="K37" s="39"/>
      <c r="L37" s="39"/>
      <c r="M37" s="40"/>
      <c r="N37" s="39"/>
    </row>
    <row r="38" spans="2:17" ht="17.25" customHeight="1" thickTop="1" thickBot="1">
      <c r="B38" s="162">
        <f t="shared" si="2"/>
        <v>29</v>
      </c>
      <c r="C38" s="176" t="s">
        <v>61</v>
      </c>
      <c r="D38" s="174" t="s">
        <v>10</v>
      </c>
      <c r="E38" s="175">
        <v>40427</v>
      </c>
      <c r="F38" s="171"/>
      <c r="G38" s="177"/>
      <c r="H38" s="166">
        <v>98.012</v>
      </c>
      <c r="I38" s="166">
        <v>98.414000000000001</v>
      </c>
      <c r="J38" s="166">
        <v>99.554000000000002</v>
      </c>
      <c r="K38" s="39"/>
      <c r="L38" s="39"/>
      <c r="M38" s="40"/>
      <c r="N38" s="39"/>
    </row>
    <row r="39" spans="2:17" ht="17.25" customHeight="1" thickTop="1" thickBot="1">
      <c r="B39" s="162">
        <f t="shared" si="2"/>
        <v>30</v>
      </c>
      <c r="C39" s="178" t="s">
        <v>62</v>
      </c>
      <c r="D39" s="179" t="s">
        <v>10</v>
      </c>
      <c r="E39" s="175" t="s">
        <v>63</v>
      </c>
      <c r="F39" s="171"/>
      <c r="G39" s="177"/>
      <c r="H39" s="166">
        <v>110.044</v>
      </c>
      <c r="I39" s="166">
        <v>111.23699999999999</v>
      </c>
      <c r="J39" s="166">
        <v>111.43300000000001</v>
      </c>
      <c r="K39" s="39"/>
      <c r="L39" s="39"/>
      <c r="M39" s="40"/>
      <c r="N39" s="39"/>
    </row>
    <row r="40" spans="2:17" s="93" customFormat="1" ht="17.25" customHeight="1" thickTop="1" thickBot="1">
      <c r="B40" s="162">
        <f t="shared" si="2"/>
        <v>31</v>
      </c>
      <c r="C40" s="178" t="s">
        <v>64</v>
      </c>
      <c r="D40" s="179" t="s">
        <v>32</v>
      </c>
      <c r="E40" s="175">
        <v>42003</v>
      </c>
      <c r="F40" s="171"/>
      <c r="G40" s="180"/>
      <c r="H40" s="76">
        <v>171.822</v>
      </c>
      <c r="I40" s="76">
        <v>170.435</v>
      </c>
      <c r="J40" s="76">
        <v>175.35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62">
        <f t="shared" si="2"/>
        <v>32</v>
      </c>
      <c r="C41" s="173" t="s">
        <v>65</v>
      </c>
      <c r="D41" s="181" t="s">
        <v>32</v>
      </c>
      <c r="E41" s="182" t="s">
        <v>66</v>
      </c>
      <c r="F41" s="171"/>
      <c r="G41" s="183"/>
      <c r="H41" s="166">
        <v>149.18899999999999</v>
      </c>
      <c r="I41" s="166">
        <v>149.47200000000001</v>
      </c>
      <c r="J41" s="166">
        <v>150.60599999999999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62">
        <f t="shared" si="2"/>
        <v>33</v>
      </c>
      <c r="C42" s="184" t="s">
        <v>67</v>
      </c>
      <c r="D42" s="185" t="s">
        <v>68</v>
      </c>
      <c r="E42" s="186">
        <v>42356</v>
      </c>
      <c r="F42" s="187"/>
      <c r="G42" s="188"/>
      <c r="H42" s="166">
        <v>108.973</v>
      </c>
      <c r="I42" s="166">
        <v>109.274</v>
      </c>
      <c r="J42" s="166">
        <v>109.41500000000001</v>
      </c>
      <c r="K42" s="39"/>
      <c r="L42" s="39"/>
      <c r="M42" s="40"/>
      <c r="N42" s="39"/>
    </row>
    <row r="43" spans="2:17" ht="15" customHeight="1" thickTop="1" thickBot="1">
      <c r="B43" s="162">
        <f t="shared" si="2"/>
        <v>34</v>
      </c>
      <c r="C43" s="189" t="s">
        <v>69</v>
      </c>
      <c r="D43" s="190" t="s">
        <v>68</v>
      </c>
      <c r="E43" s="191">
        <v>40690</v>
      </c>
      <c r="F43" s="187"/>
      <c r="G43" s="192"/>
      <c r="H43" s="193" t="s">
        <v>70</v>
      </c>
      <c r="I43" s="193" t="s">
        <v>70</v>
      </c>
      <c r="J43" s="193" t="s">
        <v>70</v>
      </c>
      <c r="K43" s="39"/>
      <c r="L43" s="39"/>
      <c r="M43" s="40"/>
      <c r="N43" s="39"/>
    </row>
    <row r="44" spans="2:17" ht="15" customHeight="1" thickTop="1" thickBot="1">
      <c r="B44" s="162">
        <f t="shared" si="2"/>
        <v>35</v>
      </c>
      <c r="C44" s="194" t="s">
        <v>71</v>
      </c>
      <c r="D44" s="195" t="s">
        <v>10</v>
      </c>
      <c r="E44" s="196">
        <v>39237</v>
      </c>
      <c r="F44" s="197"/>
      <c r="G44" s="198"/>
      <c r="H44" s="199">
        <v>22.856999999999999</v>
      </c>
      <c r="I44" s="199">
        <v>22.863</v>
      </c>
      <c r="J44" s="199">
        <v>23.082999999999998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0"/>
    </row>
    <row r="46" spans="2:17" ht="17.25" customHeight="1" thickTop="1" thickBot="1">
      <c r="B46" s="151">
        <v>36</v>
      </c>
      <c r="C46" s="201" t="s">
        <v>74</v>
      </c>
      <c r="D46" s="202" t="s">
        <v>52</v>
      </c>
      <c r="E46" s="203">
        <v>38022</v>
      </c>
      <c r="F46" s="204"/>
      <c r="G46" s="205"/>
      <c r="H46" s="206">
        <v>2174.6619999999998</v>
      </c>
      <c r="I46" s="206">
        <v>2182.3879999999999</v>
      </c>
      <c r="J46" s="206">
        <v>2169.9470000000001</v>
      </c>
      <c r="K46" s="207" t="s">
        <v>75</v>
      </c>
      <c r="M46" s="208">
        <f t="shared" ref="M46" si="3">+(J46-I46)/I46</f>
        <v>-5.7006361838498948E-3</v>
      </c>
    </row>
    <row r="47" spans="2:17" ht="17.25" customHeight="1" thickTop="1" thickBot="1">
      <c r="B47" s="151">
        <f>B46+1</f>
        <v>37</v>
      </c>
      <c r="C47" s="209" t="s">
        <v>76</v>
      </c>
      <c r="D47" s="164" t="s">
        <v>40</v>
      </c>
      <c r="E47" s="203">
        <v>39745</v>
      </c>
      <c r="F47" s="204"/>
      <c r="G47" s="210"/>
      <c r="H47" s="211">
        <v>127.259</v>
      </c>
      <c r="I47" s="211">
        <v>126.59699999999999</v>
      </c>
      <c r="J47" s="211">
        <v>126.84</v>
      </c>
      <c r="K47" s="97" t="s">
        <v>77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1">
        <f t="shared" ref="B48:B62" si="4">+B47+1</f>
        <v>38</v>
      </c>
      <c r="C48" s="209" t="s">
        <v>78</v>
      </c>
      <c r="D48" s="164" t="s">
        <v>40</v>
      </c>
      <c r="E48" s="203">
        <v>39748</v>
      </c>
      <c r="F48" s="204"/>
      <c r="G48" s="205"/>
      <c r="H48" s="47">
        <v>163.566</v>
      </c>
      <c r="I48" s="47">
        <v>163.33500000000001</v>
      </c>
      <c r="J48" s="47">
        <v>163.857</v>
      </c>
      <c r="K48" s="212" t="s">
        <v>77</v>
      </c>
      <c r="M48" s="208" t="e">
        <f>+(#REF!-#REF!)/#REF!</f>
        <v>#REF!</v>
      </c>
    </row>
    <row r="49" spans="1:14" ht="17.25" customHeight="1" thickTop="1" thickBot="1">
      <c r="B49" s="151">
        <f t="shared" si="4"/>
        <v>39</v>
      </c>
      <c r="C49" s="209" t="s">
        <v>79</v>
      </c>
      <c r="D49" s="164" t="s">
        <v>55</v>
      </c>
      <c r="E49" s="203">
        <v>39937</v>
      </c>
      <c r="F49" s="204"/>
      <c r="G49" s="205"/>
      <c r="H49" s="47">
        <v>198.66800000000001</v>
      </c>
      <c r="I49" s="47">
        <v>196.952</v>
      </c>
      <c r="J49" s="47">
        <v>198.88200000000001</v>
      </c>
      <c r="K49" s="212" t="s">
        <v>77</v>
      </c>
      <c r="M49" s="208" t="e">
        <f>+(#REF!-#REF!)/#REF!</f>
        <v>#REF!</v>
      </c>
    </row>
    <row r="50" spans="1:14" ht="17.25" customHeight="1" thickTop="1" thickBot="1">
      <c r="B50" s="151">
        <f t="shared" si="4"/>
        <v>40</v>
      </c>
      <c r="C50" s="209" t="s">
        <v>80</v>
      </c>
      <c r="D50" s="164" t="s">
        <v>10</v>
      </c>
      <c r="E50" s="203">
        <v>39888</v>
      </c>
      <c r="F50" s="204"/>
      <c r="G50" s="205"/>
      <c r="H50" s="47">
        <v>18.47</v>
      </c>
      <c r="I50" s="47">
        <v>18.201000000000001</v>
      </c>
      <c r="J50" s="47">
        <v>18.2</v>
      </c>
      <c r="K50" s="212" t="s">
        <v>77</v>
      </c>
      <c r="M50" s="208" t="e">
        <f>+(#REF!-#REF!)/#REF!</f>
        <v>#REF!</v>
      </c>
    </row>
    <row r="51" spans="1:14" ht="17.25" customHeight="1" thickTop="1" thickBot="1">
      <c r="B51" s="151">
        <f t="shared" si="4"/>
        <v>41</v>
      </c>
      <c r="C51" s="209" t="s">
        <v>81</v>
      </c>
      <c r="D51" s="164" t="s">
        <v>10</v>
      </c>
      <c r="E51" s="203">
        <v>41579</v>
      </c>
      <c r="F51" s="204"/>
      <c r="G51" s="205"/>
      <c r="H51" s="213" t="s">
        <v>70</v>
      </c>
      <c r="I51" s="213" t="s">
        <v>70</v>
      </c>
      <c r="J51" s="213" t="s">
        <v>70</v>
      </c>
      <c r="K51" s="212"/>
      <c r="M51" s="208"/>
    </row>
    <row r="52" spans="1:14" ht="17.25" customHeight="1" thickTop="1" thickBot="1">
      <c r="B52" s="151">
        <f t="shared" si="4"/>
        <v>42</v>
      </c>
      <c r="C52" s="214" t="s">
        <v>82</v>
      </c>
      <c r="D52" s="164" t="s">
        <v>44</v>
      </c>
      <c r="E52" s="203">
        <v>38740</v>
      </c>
      <c r="F52" s="204"/>
      <c r="G52" s="205"/>
      <c r="H52" s="117">
        <v>2.8010000000000002</v>
      </c>
      <c r="I52" s="117">
        <v>2.8109999999999999</v>
      </c>
      <c r="J52" s="117">
        <v>2.8130000000000002</v>
      </c>
      <c r="K52" s="212"/>
      <c r="M52" s="208">
        <f t="shared" ref="M52:M53" si="5">+(J52-I52)/I52</f>
        <v>7.1149057274999072E-4</v>
      </c>
    </row>
    <row r="53" spans="1:14" ht="17.25" customHeight="1" thickTop="1" thickBot="1">
      <c r="A53" s="126" t="s">
        <v>73</v>
      </c>
      <c r="B53" s="151">
        <f t="shared" si="4"/>
        <v>43</v>
      </c>
      <c r="C53" s="214" t="s">
        <v>83</v>
      </c>
      <c r="D53" s="164" t="s">
        <v>44</v>
      </c>
      <c r="E53" s="203">
        <v>38740</v>
      </c>
      <c r="F53" s="204"/>
      <c r="G53" s="205"/>
      <c r="H53" s="47">
        <v>2.44</v>
      </c>
      <c r="I53" s="47">
        <v>2.4510000000000001</v>
      </c>
      <c r="J53" s="47">
        <v>2.4529999999999998</v>
      </c>
      <c r="K53" s="215" t="s">
        <v>45</v>
      </c>
      <c r="M53" s="208">
        <f t="shared" si="5"/>
        <v>8.159934720521337E-4</v>
      </c>
    </row>
    <row r="54" spans="1:14" ht="17.25" customHeight="1" thickTop="1" thickBot="1">
      <c r="B54" s="151">
        <f t="shared" si="4"/>
        <v>44</v>
      </c>
      <c r="C54" s="209" t="s">
        <v>84</v>
      </c>
      <c r="D54" s="216" t="s">
        <v>44</v>
      </c>
      <c r="E54" s="203">
        <v>40071</v>
      </c>
      <c r="F54" s="204"/>
      <c r="G54" s="205"/>
      <c r="H54" s="47">
        <v>1.2070000000000001</v>
      </c>
      <c r="I54" s="217">
        <v>1.2410000000000001</v>
      </c>
      <c r="J54" s="217">
        <v>1.24</v>
      </c>
      <c r="K54" s="218" t="s">
        <v>85</v>
      </c>
      <c r="M54" s="208" t="e">
        <f>+(#REF!-I54)/I54</f>
        <v>#REF!</v>
      </c>
    </row>
    <row r="55" spans="1:14" ht="17.25" customHeight="1" thickTop="1">
      <c r="B55" s="151">
        <f t="shared" si="4"/>
        <v>45</v>
      </c>
      <c r="C55" s="209" t="s">
        <v>86</v>
      </c>
      <c r="D55" s="219" t="s">
        <v>24</v>
      </c>
      <c r="E55" s="220">
        <v>42087</v>
      </c>
      <c r="F55" s="204"/>
      <c r="G55" s="205"/>
      <c r="H55" s="71">
        <v>1.171</v>
      </c>
      <c r="I55" s="71">
        <v>1.173</v>
      </c>
      <c r="J55" s="71">
        <v>1.1739999999999999</v>
      </c>
      <c r="K55" s="218"/>
      <c r="M55" s="221">
        <f t="shared" ref="M55:M62" si="6">+(J55-I55)/I55</f>
        <v>8.525149190109888E-4</v>
      </c>
    </row>
    <row r="56" spans="1:14" ht="16.5" customHeight="1">
      <c r="B56" s="151">
        <f t="shared" si="4"/>
        <v>46</v>
      </c>
      <c r="C56" s="214" t="s">
        <v>87</v>
      </c>
      <c r="D56" s="219" t="s">
        <v>24</v>
      </c>
      <c r="E56" s="220">
        <v>42087</v>
      </c>
      <c r="F56" s="204"/>
      <c r="G56" s="205"/>
      <c r="H56" s="211">
        <v>1.173</v>
      </c>
      <c r="I56" s="211">
        <v>1.177</v>
      </c>
      <c r="J56" s="211">
        <v>1.18</v>
      </c>
      <c r="K56" s="218"/>
      <c r="M56" s="221">
        <f t="shared" si="6"/>
        <v>2.5488530161426434E-3</v>
      </c>
    </row>
    <row r="57" spans="1:14" ht="16.5" customHeight="1">
      <c r="B57" s="151">
        <f t="shared" si="4"/>
        <v>47</v>
      </c>
      <c r="C57" s="209" t="s">
        <v>88</v>
      </c>
      <c r="D57" s="219" t="s">
        <v>24</v>
      </c>
      <c r="E57" s="220">
        <v>42087</v>
      </c>
      <c r="F57" s="204"/>
      <c r="G57" s="222"/>
      <c r="H57" s="223">
        <v>1.167</v>
      </c>
      <c r="I57" s="223">
        <v>1.17</v>
      </c>
      <c r="J57" s="223">
        <v>1.173</v>
      </c>
      <c r="K57" s="218"/>
      <c r="M57" s="221">
        <f t="shared" si="6"/>
        <v>2.5641025641026612E-3</v>
      </c>
    </row>
    <row r="58" spans="1:14" ht="16.5" customHeight="1">
      <c r="B58" s="224">
        <f t="shared" si="4"/>
        <v>48</v>
      </c>
      <c r="C58" s="173" t="s">
        <v>89</v>
      </c>
      <c r="D58" s="219" t="s">
        <v>20</v>
      </c>
      <c r="E58" s="220">
        <v>42317</v>
      </c>
      <c r="F58" s="204"/>
      <c r="G58" s="225"/>
      <c r="H58" s="226">
        <v>123.892</v>
      </c>
      <c r="I58" s="226">
        <v>125.21299999999999</v>
      </c>
      <c r="J58" s="226">
        <v>125.348</v>
      </c>
      <c r="K58" s="218"/>
      <c r="M58" s="221">
        <f t="shared" si="6"/>
        <v>1.0781628105708283E-3</v>
      </c>
    </row>
    <row r="59" spans="1:14" ht="16.5" customHeight="1">
      <c r="B59" s="151">
        <f t="shared" si="4"/>
        <v>49</v>
      </c>
      <c r="C59" s="227" t="s">
        <v>90</v>
      </c>
      <c r="D59" s="228" t="s">
        <v>34</v>
      </c>
      <c r="E59" s="229">
        <v>39503</v>
      </c>
      <c r="F59" s="230"/>
      <c r="G59" s="231"/>
      <c r="H59" s="211">
        <v>126.408</v>
      </c>
      <c r="I59" s="232">
        <v>126.709</v>
      </c>
      <c r="J59" s="232">
        <v>127.587</v>
      </c>
      <c r="K59" s="218"/>
      <c r="M59" s="221">
        <f t="shared" si="6"/>
        <v>6.9292631146958784E-3</v>
      </c>
    </row>
    <row r="60" spans="1:14" ht="16.5" customHeight="1">
      <c r="B60" s="151">
        <f t="shared" si="4"/>
        <v>50</v>
      </c>
      <c r="C60" s="227" t="s">
        <v>91</v>
      </c>
      <c r="D60" s="228" t="s">
        <v>92</v>
      </c>
      <c r="E60" s="233">
        <v>42842</v>
      </c>
      <c r="F60" s="234"/>
      <c r="G60" s="235"/>
      <c r="H60" s="47">
        <v>1095.846</v>
      </c>
      <c r="I60" s="47">
        <v>1118.9739999999999</v>
      </c>
      <c r="J60" s="47">
        <v>1135.4090000000001</v>
      </c>
      <c r="K60" s="218"/>
      <c r="M60" s="221" t="e">
        <f>+(I60-#REF!)/#REF!</f>
        <v>#REF!</v>
      </c>
    </row>
    <row r="61" spans="1:14" ht="16.5" customHeight="1">
      <c r="B61" s="151">
        <f t="shared" si="4"/>
        <v>51</v>
      </c>
      <c r="C61" s="236" t="s">
        <v>93</v>
      </c>
      <c r="D61" s="237" t="s">
        <v>20</v>
      </c>
      <c r="E61" s="238">
        <v>42874</v>
      </c>
      <c r="F61" s="239"/>
      <c r="G61" s="235"/>
      <c r="H61" s="211">
        <v>11.353</v>
      </c>
      <c r="I61" s="240">
        <v>11.561</v>
      </c>
      <c r="J61" s="240">
        <v>11.704000000000001</v>
      </c>
      <c r="K61" s="218"/>
      <c r="M61" s="221">
        <f t="shared" si="6"/>
        <v>1.236917221693631E-2</v>
      </c>
    </row>
    <row r="62" spans="1:14" ht="16.5" customHeight="1" thickBot="1">
      <c r="B62" s="241">
        <f t="shared" si="4"/>
        <v>52</v>
      </c>
      <c r="C62" s="242" t="s">
        <v>94</v>
      </c>
      <c r="D62" s="243" t="s">
        <v>12</v>
      </c>
      <c r="E62" s="244">
        <v>43045</v>
      </c>
      <c r="F62" s="245"/>
      <c r="G62" s="246"/>
      <c r="H62" s="247">
        <v>10.601000000000001</v>
      </c>
      <c r="I62" s="248">
        <v>10.561999999999999</v>
      </c>
      <c r="J62" s="248">
        <v>10.576000000000001</v>
      </c>
      <c r="K62" s="249"/>
      <c r="L62" s="250"/>
      <c r="M62" s="251">
        <f t="shared" si="6"/>
        <v>1.3255065328537327E-3</v>
      </c>
      <c r="N62" s="250"/>
    </row>
    <row r="63" spans="1:14" ht="16.5" customHeight="1" thickTop="1" thickBot="1">
      <c r="B63" s="28" t="s">
        <v>95</v>
      </c>
      <c r="C63" s="29"/>
      <c r="D63" s="29"/>
      <c r="E63" s="29"/>
      <c r="F63" s="29"/>
      <c r="G63" s="29"/>
      <c r="H63" s="29"/>
      <c r="I63" s="29"/>
      <c r="J63" s="252"/>
      <c r="K63" s="218"/>
      <c r="M63" s="221"/>
    </row>
    <row r="64" spans="1:14" ht="16.5" customHeight="1" thickTop="1" thickBot="1">
      <c r="B64" s="253">
        <v>53</v>
      </c>
      <c r="C64" s="254" t="s">
        <v>96</v>
      </c>
      <c r="D64" s="255" t="s">
        <v>14</v>
      </c>
      <c r="E64" s="256">
        <v>36626</v>
      </c>
      <c r="F64" s="257"/>
      <c r="G64" s="258"/>
      <c r="H64" s="259">
        <v>102.764</v>
      </c>
      <c r="I64" s="259">
        <v>103.361</v>
      </c>
      <c r="J64" s="259">
        <v>104.27800000000001</v>
      </c>
      <c r="K64" s="39"/>
      <c r="L64" s="39"/>
      <c r="M64" s="40"/>
      <c r="N64" s="39"/>
    </row>
    <row r="65" spans="2:14" ht="13.5" customHeight="1" thickTop="1" thickBot="1">
      <c r="B65" s="260" t="s">
        <v>97</v>
      </c>
      <c r="C65" s="261"/>
      <c r="D65" s="261"/>
      <c r="E65" s="261"/>
      <c r="F65" s="261"/>
      <c r="G65" s="261"/>
      <c r="H65" s="261"/>
      <c r="I65" s="261"/>
      <c r="J65" s="262"/>
    </row>
    <row r="66" spans="2:14" ht="14.25" customHeight="1" thickTop="1" thickBot="1">
      <c r="B66" s="264" t="s">
        <v>0</v>
      </c>
      <c r="C66" s="265"/>
      <c r="D66" s="266" t="s">
        <v>1</v>
      </c>
      <c r="E66" s="267" t="s">
        <v>2</v>
      </c>
      <c r="F66" s="268" t="s">
        <v>98</v>
      </c>
      <c r="G66" s="269"/>
      <c r="H66" s="270" t="s">
        <v>3</v>
      </c>
      <c r="I66" s="271" t="s">
        <v>4</v>
      </c>
      <c r="J66" s="272" t="s">
        <v>5</v>
      </c>
      <c r="M66" s="8"/>
    </row>
    <row r="67" spans="2:14" ht="13.5" customHeight="1">
      <c r="B67" s="10"/>
      <c r="C67" s="11"/>
      <c r="D67" s="12"/>
      <c r="E67" s="273"/>
      <c r="F67" s="274" t="s">
        <v>99</v>
      </c>
      <c r="G67" s="274" t="s">
        <v>100</v>
      </c>
      <c r="H67" s="275"/>
      <c r="I67" s="276"/>
      <c r="J67" s="277"/>
      <c r="M67" s="8"/>
    </row>
    <row r="68" spans="2:14" ht="16.5" customHeight="1" thickBot="1">
      <c r="B68" s="17"/>
      <c r="C68" s="278"/>
      <c r="D68" s="19"/>
      <c r="E68" s="279"/>
      <c r="F68" s="280"/>
      <c r="G68" s="280"/>
      <c r="H68" s="281"/>
      <c r="I68" s="282"/>
      <c r="J68" s="283"/>
      <c r="M68" s="8"/>
    </row>
    <row r="69" spans="2:14" ht="12" customHeight="1" thickTop="1" thickBot="1">
      <c r="B69" s="284" t="s">
        <v>101</v>
      </c>
      <c r="C69" s="285"/>
      <c r="D69" s="285"/>
      <c r="E69" s="285"/>
      <c r="F69" s="285"/>
      <c r="G69" s="285"/>
      <c r="H69" s="285"/>
      <c r="I69" s="285"/>
      <c r="J69" s="286"/>
      <c r="M69" s="8"/>
    </row>
    <row r="70" spans="2:14" ht="17.25" customHeight="1" thickTop="1" thickBot="1">
      <c r="B70" s="287">
        <v>54</v>
      </c>
      <c r="C70" s="288" t="s">
        <v>102</v>
      </c>
      <c r="D70" s="219" t="s">
        <v>30</v>
      </c>
      <c r="E70" s="289">
        <v>36831</v>
      </c>
      <c r="F70" s="290">
        <v>43242</v>
      </c>
      <c r="G70" s="291">
        <v>4.0199999999999996</v>
      </c>
      <c r="H70" s="292">
        <v>109.43899999999999</v>
      </c>
      <c r="I70" s="292">
        <v>109.71</v>
      </c>
      <c r="J70" s="292">
        <v>109.72499999999999</v>
      </c>
      <c r="K70" s="39"/>
      <c r="L70" s="40"/>
      <c r="M70" s="39"/>
      <c r="N70" s="293"/>
    </row>
    <row r="71" spans="2:14" ht="16.5" customHeight="1" thickTop="1" thickBot="1">
      <c r="B71" s="294">
        <f>B70+1</f>
        <v>55</v>
      </c>
      <c r="C71" s="295" t="s">
        <v>103</v>
      </c>
      <c r="D71" s="237" t="s">
        <v>24</v>
      </c>
      <c r="E71" s="289">
        <v>101.60599999999999</v>
      </c>
      <c r="F71" s="296">
        <v>43244</v>
      </c>
      <c r="G71" s="297">
        <v>3.6829999999999998</v>
      </c>
      <c r="H71" s="47">
        <v>103.334</v>
      </c>
      <c r="I71" s="47">
        <v>103.51600000000001</v>
      </c>
      <c r="J71" s="47">
        <v>103.526</v>
      </c>
      <c r="K71" s="39"/>
      <c r="L71" s="40"/>
      <c r="M71" s="39"/>
      <c r="N71" s="298"/>
    </row>
    <row r="72" spans="2:14" ht="16.5" customHeight="1" thickTop="1" thickBot="1">
      <c r="B72" s="299">
        <f t="shared" ref="B72:B91" si="7">B71+1</f>
        <v>56</v>
      </c>
      <c r="C72" s="300" t="s">
        <v>104</v>
      </c>
      <c r="D72" s="301" t="s">
        <v>24</v>
      </c>
      <c r="E72" s="289">
        <v>38847</v>
      </c>
      <c r="F72" s="302">
        <v>43230</v>
      </c>
      <c r="G72" s="303">
        <v>4.4539999999999997</v>
      </c>
      <c r="H72" s="47">
        <v>105.807</v>
      </c>
      <c r="I72" s="47">
        <v>106.074</v>
      </c>
      <c r="J72" s="47">
        <v>106.089</v>
      </c>
      <c r="K72" s="39"/>
      <c r="L72" s="40"/>
      <c r="M72" s="39"/>
      <c r="N72" s="298"/>
    </row>
    <row r="73" spans="2:14" ht="16.5" customHeight="1" thickTop="1" thickBot="1">
      <c r="B73" s="299">
        <f t="shared" si="7"/>
        <v>57</v>
      </c>
      <c r="C73" s="304" t="s">
        <v>105</v>
      </c>
      <c r="D73" s="301" t="s">
        <v>106</v>
      </c>
      <c r="E73" s="289">
        <v>36831</v>
      </c>
      <c r="F73" s="289">
        <v>43241</v>
      </c>
      <c r="G73" s="303">
        <v>3.9620000000000002</v>
      </c>
      <c r="H73" s="47">
        <v>103.871</v>
      </c>
      <c r="I73" s="47">
        <v>104.131</v>
      </c>
      <c r="J73" s="47">
        <v>104.146</v>
      </c>
      <c r="K73" s="39"/>
      <c r="L73" s="40"/>
      <c r="M73" s="39"/>
      <c r="N73" s="305"/>
    </row>
    <row r="74" spans="2:14" ht="16.5" customHeight="1" thickTop="1" thickBot="1">
      <c r="B74" s="299">
        <f t="shared" si="7"/>
        <v>58</v>
      </c>
      <c r="C74" s="300" t="s">
        <v>107</v>
      </c>
      <c r="D74" s="301" t="s">
        <v>108</v>
      </c>
      <c r="E74" s="289">
        <v>39209</v>
      </c>
      <c r="F74" s="289">
        <v>43207</v>
      </c>
      <c r="G74" s="303">
        <v>4.57</v>
      </c>
      <c r="H74" s="47">
        <v>105.483</v>
      </c>
      <c r="I74" s="47">
        <v>105.774</v>
      </c>
      <c r="J74" s="47">
        <v>105.791</v>
      </c>
      <c r="K74" s="39"/>
      <c r="L74" s="40"/>
      <c r="M74" s="39"/>
      <c r="N74" s="66"/>
    </row>
    <row r="75" spans="2:14" ht="16.5" customHeight="1" thickTop="1" thickBot="1">
      <c r="B75" s="299">
        <f t="shared" si="7"/>
        <v>59</v>
      </c>
      <c r="C75" s="300" t="s">
        <v>109</v>
      </c>
      <c r="D75" s="153" t="s">
        <v>52</v>
      </c>
      <c r="E75" s="289">
        <v>37865</v>
      </c>
      <c r="F75" s="302">
        <v>43250</v>
      </c>
      <c r="G75" s="303">
        <v>3.8919999999999999</v>
      </c>
      <c r="H75" s="47">
        <v>108.002</v>
      </c>
      <c r="I75" s="47">
        <v>108.223</v>
      </c>
      <c r="J75" s="47">
        <v>108.236</v>
      </c>
      <c r="K75" s="39"/>
      <c r="L75" s="40"/>
      <c r="M75" s="39"/>
      <c r="N75" s="66"/>
    </row>
    <row r="76" spans="2:14" ht="16.5" customHeight="1" thickTop="1" thickBot="1">
      <c r="B76" s="299">
        <f t="shared" si="7"/>
        <v>60</v>
      </c>
      <c r="C76" s="306" t="s">
        <v>110</v>
      </c>
      <c r="D76" s="301" t="s">
        <v>40</v>
      </c>
      <c r="E76" s="289">
        <v>35436</v>
      </c>
      <c r="F76" s="289">
        <v>43228</v>
      </c>
      <c r="G76" s="303">
        <v>4.4359999999999999</v>
      </c>
      <c r="H76" s="47">
        <v>105.907</v>
      </c>
      <c r="I76" s="47">
        <v>106.169</v>
      </c>
      <c r="J76" s="47">
        <v>106.184</v>
      </c>
      <c r="K76" s="39"/>
      <c r="L76" s="40"/>
      <c r="M76" s="39"/>
      <c r="N76" s="307"/>
    </row>
    <row r="77" spans="2:14" ht="16.5" customHeight="1" thickTop="1" thickBot="1">
      <c r="B77" s="299">
        <f t="shared" si="7"/>
        <v>61</v>
      </c>
      <c r="C77" s="306" t="s">
        <v>111</v>
      </c>
      <c r="D77" s="301" t="s">
        <v>12</v>
      </c>
      <c r="E77" s="289">
        <v>35464</v>
      </c>
      <c r="F77" s="289">
        <v>43238</v>
      </c>
      <c r="G77" s="303">
        <v>3.52</v>
      </c>
      <c r="H77" s="47">
        <v>102.369</v>
      </c>
      <c r="I77" s="47">
        <v>102.57</v>
      </c>
      <c r="J77" s="47">
        <v>102.581</v>
      </c>
      <c r="K77" s="39"/>
      <c r="L77" s="40"/>
      <c r="M77" s="39"/>
      <c r="N77" s="307"/>
    </row>
    <row r="78" spans="2:14" ht="15" customHeight="1" thickTop="1" thickBot="1">
      <c r="B78" s="299">
        <f t="shared" si="7"/>
        <v>62</v>
      </c>
      <c r="C78" s="306" t="s">
        <v>112</v>
      </c>
      <c r="D78" s="301" t="s">
        <v>34</v>
      </c>
      <c r="E78" s="289">
        <v>37207</v>
      </c>
      <c r="F78" s="289">
        <v>43245</v>
      </c>
      <c r="G78" s="303">
        <v>3.0510000000000002</v>
      </c>
      <c r="H78" s="47">
        <v>104.04900000000001</v>
      </c>
      <c r="I78" s="47">
        <v>104.23099999999999</v>
      </c>
      <c r="J78" s="47">
        <v>104.241</v>
      </c>
      <c r="K78" s="39"/>
      <c r="L78" s="40"/>
      <c r="M78" s="39"/>
      <c r="N78" s="293"/>
    </row>
    <row r="79" spans="2:14" ht="16.5" customHeight="1" thickTop="1" thickBot="1">
      <c r="B79" s="299">
        <f t="shared" si="7"/>
        <v>63</v>
      </c>
      <c r="C79" s="306" t="s">
        <v>113</v>
      </c>
      <c r="D79" s="301" t="s">
        <v>114</v>
      </c>
      <c r="E79" s="289">
        <v>37242</v>
      </c>
      <c r="F79" s="289">
        <v>43248</v>
      </c>
      <c r="G79" s="303">
        <v>4.0049999999999999</v>
      </c>
      <c r="H79" s="47">
        <v>105.467</v>
      </c>
      <c r="I79" s="47">
        <v>105.73399999999999</v>
      </c>
      <c r="J79" s="47">
        <v>105.75</v>
      </c>
      <c r="K79" s="39"/>
      <c r="L79" s="40"/>
      <c r="M79" s="39"/>
      <c r="N79" s="59"/>
    </row>
    <row r="80" spans="2:14" ht="17.25" customHeight="1" thickTop="1" thickBot="1">
      <c r="B80" s="299">
        <f t="shared" si="7"/>
        <v>64</v>
      </c>
      <c r="C80" s="300" t="s">
        <v>115</v>
      </c>
      <c r="D80" s="301" t="s">
        <v>116</v>
      </c>
      <c r="E80" s="289">
        <v>36075</v>
      </c>
      <c r="F80" s="296">
        <v>43231</v>
      </c>
      <c r="G80" s="303">
        <v>4.3940000000000001</v>
      </c>
      <c r="H80" s="47">
        <v>108.15300000000001</v>
      </c>
      <c r="I80" s="47">
        <v>108.431</v>
      </c>
      <c r="J80" s="47">
        <v>108.447</v>
      </c>
      <c r="K80" s="39"/>
      <c r="L80" s="40"/>
      <c r="M80" s="39"/>
      <c r="N80" s="66"/>
    </row>
    <row r="81" spans="1:17" ht="16.5" customHeight="1" thickTop="1" thickBot="1">
      <c r="B81" s="299">
        <f t="shared" si="7"/>
        <v>65</v>
      </c>
      <c r="C81" s="300" t="s">
        <v>117</v>
      </c>
      <c r="D81" s="301" t="s">
        <v>20</v>
      </c>
      <c r="E81" s="289">
        <v>37396</v>
      </c>
      <c r="F81" s="302">
        <v>43249</v>
      </c>
      <c r="G81" s="303">
        <v>3.6640000000000001</v>
      </c>
      <c r="H81" s="47">
        <v>105.732</v>
      </c>
      <c r="I81" s="47">
        <v>105.95099999999999</v>
      </c>
      <c r="J81" s="47">
        <v>105.964</v>
      </c>
      <c r="K81" s="31"/>
      <c r="L81" s="308"/>
      <c r="M81" s="31"/>
      <c r="N81" s="309"/>
    </row>
    <row r="82" spans="1:17" ht="16.5" customHeight="1" thickTop="1" thickBot="1">
      <c r="B82" s="299">
        <f t="shared" si="7"/>
        <v>66</v>
      </c>
      <c r="C82" s="300" t="s">
        <v>118</v>
      </c>
      <c r="D82" s="301" t="s">
        <v>55</v>
      </c>
      <c r="E82" s="114">
        <v>40211</v>
      </c>
      <c r="F82" s="302">
        <v>43250</v>
      </c>
      <c r="G82" s="310">
        <v>3.4260000000000002</v>
      </c>
      <c r="H82" s="47">
        <v>104.336</v>
      </c>
      <c r="I82" s="47">
        <v>104.52200000000001</v>
      </c>
      <c r="J82" s="47">
        <v>104.533</v>
      </c>
      <c r="K82" s="39"/>
      <c r="L82" s="40"/>
      <c r="M82" s="39"/>
      <c r="N82" s="307"/>
    </row>
    <row r="83" spans="1:17" ht="16.5" customHeight="1" thickTop="1" thickBot="1">
      <c r="B83" s="299">
        <f t="shared" si="7"/>
        <v>67</v>
      </c>
      <c r="C83" s="306" t="s">
        <v>119</v>
      </c>
      <c r="D83" s="311" t="s">
        <v>120</v>
      </c>
      <c r="E83" s="289">
        <v>33910</v>
      </c>
      <c r="F83" s="289">
        <v>43189</v>
      </c>
      <c r="G83" s="303">
        <v>3.637</v>
      </c>
      <c r="H83" s="47">
        <v>104.017</v>
      </c>
      <c r="I83" s="47">
        <v>104.265</v>
      </c>
      <c r="J83" s="47">
        <v>104.28</v>
      </c>
      <c r="K83" s="39"/>
      <c r="L83" s="40"/>
      <c r="M83" s="39"/>
      <c r="N83" s="312"/>
    </row>
    <row r="84" spans="1:17" ht="14.25" customHeight="1" thickTop="1" thickBot="1">
      <c r="B84" s="299">
        <f t="shared" si="7"/>
        <v>68</v>
      </c>
      <c r="C84" s="300" t="s">
        <v>121</v>
      </c>
      <c r="D84" s="120" t="s">
        <v>122</v>
      </c>
      <c r="E84" s="289">
        <v>36815</v>
      </c>
      <c r="F84" s="296">
        <v>43244</v>
      </c>
      <c r="G84" s="303">
        <v>3.3839999999999999</v>
      </c>
      <c r="H84" s="47">
        <v>105.041</v>
      </c>
      <c r="I84" s="47">
        <v>105.246</v>
      </c>
      <c r="J84" s="47">
        <v>105.259</v>
      </c>
      <c r="K84" s="39"/>
      <c r="L84" s="40"/>
      <c r="M84" s="39"/>
      <c r="N84" s="66"/>
    </row>
    <row r="85" spans="1:17" s="93" customFormat="1" ht="16.5" customHeight="1" thickTop="1" thickBot="1">
      <c r="A85" s="313"/>
      <c r="B85" s="299">
        <f t="shared" si="7"/>
        <v>69</v>
      </c>
      <c r="C85" s="314" t="s">
        <v>123</v>
      </c>
      <c r="D85" s="301" t="s">
        <v>26</v>
      </c>
      <c r="E85" s="315">
        <v>35744</v>
      </c>
      <c r="F85" s="316">
        <v>43251</v>
      </c>
      <c r="G85" s="303">
        <v>4.4960000000000004</v>
      </c>
      <c r="H85" s="47">
        <v>103.95399999999999</v>
      </c>
      <c r="I85" s="47">
        <v>104.262</v>
      </c>
      <c r="J85" s="47">
        <v>104.27800000000001</v>
      </c>
      <c r="K85" s="39"/>
      <c r="L85" s="40"/>
      <c r="M85" s="39"/>
      <c r="N85" s="312"/>
      <c r="O85" s="39"/>
      <c r="P85" s="39"/>
      <c r="Q85" s="39"/>
    </row>
    <row r="86" spans="1:17" ht="16.5" customHeight="1" thickTop="1" thickBot="1">
      <c r="B86" s="299">
        <f t="shared" si="7"/>
        <v>70</v>
      </c>
      <c r="C86" s="317" t="s">
        <v>124</v>
      </c>
      <c r="D86" s="301" t="s">
        <v>26</v>
      </c>
      <c r="E86" s="318">
        <v>40000</v>
      </c>
      <c r="F86" s="296">
        <v>43231</v>
      </c>
      <c r="G86" s="319">
        <v>4.0279999999999996</v>
      </c>
      <c r="H86" s="211">
        <v>104.881</v>
      </c>
      <c r="I86" s="211">
        <v>105.128</v>
      </c>
      <c r="J86" s="211">
        <v>105.14100000000001</v>
      </c>
      <c r="K86" s="39"/>
      <c r="L86" s="40"/>
      <c r="M86" s="39"/>
      <c r="N86" s="307"/>
    </row>
    <row r="87" spans="1:17" ht="16.5" customHeight="1" thickTop="1" thickBot="1">
      <c r="B87" s="299">
        <f t="shared" si="7"/>
        <v>71</v>
      </c>
      <c r="C87" s="320" t="s">
        <v>125</v>
      </c>
      <c r="D87" s="219" t="s">
        <v>68</v>
      </c>
      <c r="E87" s="289">
        <v>39604</v>
      </c>
      <c r="F87" s="302">
        <v>43250</v>
      </c>
      <c r="G87" s="291">
        <v>3.3450000000000002</v>
      </c>
      <c r="H87" s="47">
        <v>106.127</v>
      </c>
      <c r="I87" s="47">
        <v>106.373</v>
      </c>
      <c r="J87" s="47">
        <v>106.38500000000001</v>
      </c>
      <c r="K87" s="39"/>
      <c r="L87" s="40"/>
      <c r="M87" s="39"/>
      <c r="N87" s="307"/>
    </row>
    <row r="88" spans="1:17" ht="16.5" customHeight="1" thickTop="1" thickBot="1">
      <c r="B88" s="299">
        <f t="shared" si="7"/>
        <v>72</v>
      </c>
      <c r="C88" s="306" t="s">
        <v>126</v>
      </c>
      <c r="D88" s="301" t="s">
        <v>16</v>
      </c>
      <c r="E88" s="289">
        <v>35481</v>
      </c>
      <c r="F88" s="289">
        <v>43248</v>
      </c>
      <c r="G88" s="303">
        <v>4.4370000000000003</v>
      </c>
      <c r="H88" s="47">
        <v>103.956</v>
      </c>
      <c r="I88" s="47">
        <v>104.22499999999999</v>
      </c>
      <c r="J88" s="47">
        <v>104.24</v>
      </c>
      <c r="K88" s="39"/>
      <c r="L88" s="40"/>
      <c r="M88" s="39"/>
      <c r="N88" s="66"/>
    </row>
    <row r="89" spans="1:17" ht="16.5" customHeight="1" thickTop="1" thickBot="1">
      <c r="B89" s="299">
        <f t="shared" si="7"/>
        <v>73</v>
      </c>
      <c r="C89" s="300" t="s">
        <v>127</v>
      </c>
      <c r="D89" s="301" t="s">
        <v>36</v>
      </c>
      <c r="E89" s="289">
        <v>39706</v>
      </c>
      <c r="F89" s="302">
        <v>43249</v>
      </c>
      <c r="G89" s="303">
        <v>4.0380000000000003</v>
      </c>
      <c r="H89" s="47">
        <v>103.658</v>
      </c>
      <c r="I89" s="47">
        <v>103.884</v>
      </c>
      <c r="J89" s="47">
        <v>103.89700000000001</v>
      </c>
      <c r="K89" s="39"/>
      <c r="L89" s="40"/>
      <c r="M89" s="39"/>
      <c r="N89" s="66"/>
    </row>
    <row r="90" spans="1:17" ht="16.5" customHeight="1" thickTop="1" thickBot="1">
      <c r="B90" s="299">
        <f t="shared" si="7"/>
        <v>74</v>
      </c>
      <c r="C90" s="321" t="s">
        <v>128</v>
      </c>
      <c r="D90" s="322" t="s">
        <v>10</v>
      </c>
      <c r="E90" s="289">
        <v>38565</v>
      </c>
      <c r="F90" s="289">
        <v>43245</v>
      </c>
      <c r="G90" s="303">
        <v>3.335</v>
      </c>
      <c r="H90" s="47">
        <v>106.318</v>
      </c>
      <c r="I90" s="47">
        <v>106.51900000000001</v>
      </c>
      <c r="J90" s="47">
        <v>106.53100000000001</v>
      </c>
      <c r="K90" s="39"/>
      <c r="L90" s="40"/>
      <c r="M90" s="39"/>
      <c r="N90" s="307"/>
    </row>
    <row r="91" spans="1:17" ht="16.5" customHeight="1" thickTop="1" thickBot="1">
      <c r="B91" s="299">
        <f t="shared" si="7"/>
        <v>75</v>
      </c>
      <c r="C91" s="323" t="s">
        <v>129</v>
      </c>
      <c r="D91" s="322" t="s">
        <v>14</v>
      </c>
      <c r="E91" s="324">
        <v>34288</v>
      </c>
      <c r="F91" s="289">
        <v>43228</v>
      </c>
      <c r="G91" s="325">
        <v>3.391</v>
      </c>
      <c r="H91" s="259">
        <v>103.125</v>
      </c>
      <c r="I91" s="259">
        <v>103.32299999999999</v>
      </c>
      <c r="J91" s="259">
        <v>103.334</v>
      </c>
      <c r="K91" s="39"/>
      <c r="L91" s="40"/>
      <c r="M91" s="39"/>
      <c r="N91" s="66"/>
    </row>
    <row r="92" spans="1:17" ht="13.5" customHeight="1" thickTop="1" thickBot="1">
      <c r="A92" s="126" t="s">
        <v>73</v>
      </c>
      <c r="B92" s="284" t="s">
        <v>130</v>
      </c>
      <c r="C92" s="285"/>
      <c r="D92" s="285"/>
      <c r="E92" s="285"/>
      <c r="F92" s="285"/>
      <c r="G92" s="285"/>
      <c r="H92" s="285"/>
      <c r="I92" s="285"/>
      <c r="J92" s="78"/>
      <c r="K92" s="39"/>
      <c r="L92" s="39"/>
      <c r="M92" s="40"/>
      <c r="N92" s="39"/>
    </row>
    <row r="93" spans="1:17" ht="16.5" customHeight="1" thickTop="1" thickBot="1">
      <c r="A93" s="126" t="s">
        <v>73</v>
      </c>
      <c r="B93" s="327">
        <v>76</v>
      </c>
      <c r="C93" s="328" t="s">
        <v>131</v>
      </c>
      <c r="D93" s="153" t="s">
        <v>52</v>
      </c>
      <c r="E93" s="329">
        <v>39762</v>
      </c>
      <c r="F93" s="316">
        <v>43251</v>
      </c>
      <c r="G93" s="303">
        <v>3.762</v>
      </c>
      <c r="H93" s="330">
        <v>104.096</v>
      </c>
      <c r="I93" s="331">
        <v>104.277</v>
      </c>
      <c r="J93" s="331">
        <v>104.288</v>
      </c>
      <c r="L93" s="208"/>
      <c r="M93" s="8"/>
      <c r="N93" s="125"/>
    </row>
    <row r="94" spans="1:17" ht="16.5" customHeight="1" thickTop="1" thickBot="1">
      <c r="B94" s="332">
        <f t="shared" ref="B94:B95" si="8">B93+1</f>
        <v>77</v>
      </c>
      <c r="C94" s="333" t="s">
        <v>132</v>
      </c>
      <c r="D94" s="334" t="s">
        <v>133</v>
      </c>
      <c r="E94" s="335">
        <v>40543</v>
      </c>
      <c r="F94" s="289">
        <v>43245</v>
      </c>
      <c r="G94" s="325">
        <v>4.7489999999999997</v>
      </c>
      <c r="H94" s="336">
        <v>104.66</v>
      </c>
      <c r="I94" s="336">
        <v>104.934</v>
      </c>
      <c r="J94" s="336">
        <v>104.95</v>
      </c>
      <c r="K94" s="39"/>
      <c r="L94" s="40"/>
      <c r="M94" s="39"/>
      <c r="N94" s="337"/>
    </row>
    <row r="95" spans="1:17" ht="16.5" customHeight="1" thickTop="1" thickBot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43251</v>
      </c>
      <c r="G95" s="343">
        <v>3.9409999999999998</v>
      </c>
      <c r="H95" s="344">
        <v>105.717</v>
      </c>
      <c r="I95" s="344">
        <v>105.95099999999999</v>
      </c>
      <c r="J95" s="344">
        <v>105.965</v>
      </c>
      <c r="K95" s="39"/>
      <c r="L95" s="40"/>
      <c r="M95" s="39"/>
      <c r="N95" s="337"/>
    </row>
    <row r="96" spans="1:17" s="8" customFormat="1" ht="16.5" customHeight="1" thickTop="1" thickBot="1">
      <c r="A96" s="126"/>
      <c r="B96" s="345" t="s">
        <v>136</v>
      </c>
      <c r="C96" s="77"/>
      <c r="D96" s="77"/>
      <c r="E96" s="77"/>
      <c r="F96" s="77"/>
      <c r="G96" s="77"/>
      <c r="H96" s="77"/>
      <c r="I96" s="77"/>
      <c r="J96" s="346"/>
      <c r="K96" s="39"/>
      <c r="L96" s="347"/>
      <c r="M96" s="39"/>
      <c r="N96" s="79"/>
    </row>
    <row r="97" spans="1:14" s="8" customFormat="1" ht="16.5" customHeight="1" thickTop="1" thickBot="1">
      <c r="A97" s="126"/>
      <c r="B97" s="348">
        <v>79</v>
      </c>
      <c r="C97" s="349" t="s">
        <v>137</v>
      </c>
      <c r="D97" s="350" t="s">
        <v>133</v>
      </c>
      <c r="E97" s="351">
        <v>43350</v>
      </c>
      <c r="F97" s="352" t="s">
        <v>138</v>
      </c>
      <c r="G97" s="353" t="s">
        <v>138</v>
      </c>
      <c r="H97" s="354">
        <v>101.002</v>
      </c>
      <c r="I97" s="354">
        <v>101.38500000000001</v>
      </c>
      <c r="J97" s="354">
        <v>101.572</v>
      </c>
      <c r="K97" s="39"/>
      <c r="L97" s="40"/>
      <c r="M97" s="39"/>
      <c r="N97" s="337"/>
    </row>
    <row r="98" spans="1:14" s="8" customFormat="1" ht="15" customHeight="1" thickTop="1" thickBot="1">
      <c r="A98" s="355"/>
      <c r="B98" s="356" t="s">
        <v>139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9"/>
      <c r="M98" s="129"/>
      <c r="N98" s="39"/>
    </row>
    <row r="99" spans="1:14" s="8" customFormat="1" ht="16.5" customHeight="1" thickTop="1" thickBot="1">
      <c r="A99" s="126"/>
      <c r="B99" s="357">
        <v>80</v>
      </c>
      <c r="C99" s="358" t="s">
        <v>140</v>
      </c>
      <c r="D99" s="359" t="s">
        <v>30</v>
      </c>
      <c r="E99" s="360">
        <v>34561</v>
      </c>
      <c r="F99" s="361">
        <v>43242</v>
      </c>
      <c r="G99" s="362">
        <v>0.58299999999999996</v>
      </c>
      <c r="H99" s="292">
        <v>60.686</v>
      </c>
      <c r="I99" s="292">
        <v>60.225999999999999</v>
      </c>
      <c r="J99" s="292">
        <v>60.695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63">
        <f>B99+1</f>
        <v>81</v>
      </c>
      <c r="C100" s="300" t="s">
        <v>141</v>
      </c>
      <c r="D100" s="113" t="s">
        <v>106</v>
      </c>
      <c r="E100" s="289">
        <v>34415</v>
      </c>
      <c r="F100" s="289">
        <v>42877</v>
      </c>
      <c r="G100" s="291" t="s">
        <v>142</v>
      </c>
      <c r="H100" s="193" t="s">
        <v>70</v>
      </c>
      <c r="I100" s="193" t="s">
        <v>70</v>
      </c>
      <c r="J100" s="193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63">
        <f t="shared" ref="B101:B108" si="9">B100+1</f>
        <v>82</v>
      </c>
      <c r="C101" s="300" t="s">
        <v>143</v>
      </c>
      <c r="D101" s="301" t="s">
        <v>106</v>
      </c>
      <c r="E101" s="364">
        <v>34415</v>
      </c>
      <c r="F101" s="289">
        <v>42877</v>
      </c>
      <c r="G101" s="303" t="s">
        <v>144</v>
      </c>
      <c r="H101" s="193" t="s">
        <v>70</v>
      </c>
      <c r="I101" s="193" t="s">
        <v>70</v>
      </c>
      <c r="J101" s="193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63">
        <f t="shared" si="9"/>
        <v>83</v>
      </c>
      <c r="C102" s="300" t="s">
        <v>145</v>
      </c>
      <c r="D102" s="365" t="s">
        <v>40</v>
      </c>
      <c r="E102" s="364">
        <v>105.764</v>
      </c>
      <c r="F102" s="289">
        <v>43228</v>
      </c>
      <c r="G102" s="303">
        <v>1.958</v>
      </c>
      <c r="H102" s="166">
        <v>100.97799999999999</v>
      </c>
      <c r="I102" s="166">
        <v>100.59699999999999</v>
      </c>
      <c r="J102" s="166">
        <v>100.98399999999999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63">
        <f t="shared" si="9"/>
        <v>84</v>
      </c>
      <c r="C103" s="300" t="s">
        <v>146</v>
      </c>
      <c r="D103" s="365" t="s">
        <v>114</v>
      </c>
      <c r="E103" s="364">
        <v>36367</v>
      </c>
      <c r="F103" s="289">
        <v>43248</v>
      </c>
      <c r="G103" s="303">
        <v>0.496</v>
      </c>
      <c r="H103" s="166">
        <v>18.577999999999999</v>
      </c>
      <c r="I103" s="166">
        <v>18.57</v>
      </c>
      <c r="J103" s="166">
        <v>18.587</v>
      </c>
      <c r="K103" s="366"/>
      <c r="L103" s="92"/>
      <c r="M103" s="92"/>
      <c r="N103" s="367"/>
    </row>
    <row r="104" spans="1:14" s="8" customFormat="1" ht="16.5" customHeight="1" thickTop="1" thickBot="1">
      <c r="A104" s="126"/>
      <c r="B104" s="368">
        <f t="shared" si="9"/>
        <v>85</v>
      </c>
      <c r="C104" s="369" t="s">
        <v>147</v>
      </c>
      <c r="D104" s="370" t="s">
        <v>120</v>
      </c>
      <c r="E104" s="371">
        <v>36857</v>
      </c>
      <c r="F104" s="289">
        <v>43189</v>
      </c>
      <c r="G104" s="372">
        <v>7.298</v>
      </c>
      <c r="H104" s="166">
        <v>310.92399999999998</v>
      </c>
      <c r="I104" s="166">
        <v>310.30399999999997</v>
      </c>
      <c r="J104" s="166">
        <v>311.92399999999998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68">
        <f t="shared" si="9"/>
        <v>86</v>
      </c>
      <c r="C105" s="369" t="s">
        <v>148</v>
      </c>
      <c r="D105" s="373" t="s">
        <v>68</v>
      </c>
      <c r="E105" s="371">
        <v>38777</v>
      </c>
      <c r="F105" s="289">
        <v>43245</v>
      </c>
      <c r="G105" s="372">
        <v>31.236000000000001</v>
      </c>
      <c r="H105" s="76">
        <v>2484.413</v>
      </c>
      <c r="I105" s="76">
        <v>2522.1469999999999</v>
      </c>
      <c r="J105" s="76">
        <v>2541.904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68">
        <f t="shared" si="9"/>
        <v>87</v>
      </c>
      <c r="C106" s="369" t="s">
        <v>149</v>
      </c>
      <c r="D106" s="373" t="s">
        <v>16</v>
      </c>
      <c r="E106" s="371">
        <v>34423</v>
      </c>
      <c r="F106" s="289">
        <v>43238</v>
      </c>
      <c r="G106" s="372">
        <v>2.5209999999999999</v>
      </c>
      <c r="H106" s="166">
        <v>77.578000000000003</v>
      </c>
      <c r="I106" s="166">
        <v>77.334000000000003</v>
      </c>
      <c r="J106" s="166">
        <v>77.197000000000003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68">
        <f t="shared" si="9"/>
        <v>88</v>
      </c>
      <c r="C107" s="369" t="s">
        <v>150</v>
      </c>
      <c r="D107" s="373" t="s">
        <v>16</v>
      </c>
      <c r="E107" s="371">
        <v>34731</v>
      </c>
      <c r="F107" s="374">
        <v>43237</v>
      </c>
      <c r="G107" s="372">
        <v>2.2429999999999999</v>
      </c>
      <c r="H107" s="166">
        <v>58.052999999999997</v>
      </c>
      <c r="I107" s="166">
        <v>58.131</v>
      </c>
      <c r="J107" s="166">
        <v>58.088000000000001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75">
        <f t="shared" si="9"/>
        <v>89</v>
      </c>
      <c r="C108" s="376" t="s">
        <v>151</v>
      </c>
      <c r="D108" s="377" t="s">
        <v>14</v>
      </c>
      <c r="E108" s="378">
        <v>36297</v>
      </c>
      <c r="F108" s="379">
        <v>43228</v>
      </c>
      <c r="G108" s="380">
        <v>3.7999999999999999E-2</v>
      </c>
      <c r="H108" s="259">
        <v>117.754</v>
      </c>
      <c r="I108" s="259">
        <v>118.7</v>
      </c>
      <c r="J108" s="259">
        <v>119.38</v>
      </c>
      <c r="K108" s="381"/>
      <c r="L108" s="381"/>
      <c r="M108" s="40"/>
      <c r="N108" s="381"/>
    </row>
    <row r="109" spans="1:14" s="8" customFormat="1" ht="18" customHeight="1" thickTop="1" thickBot="1">
      <c r="A109" s="126"/>
      <c r="B109" s="345" t="s">
        <v>152</v>
      </c>
      <c r="C109" s="77"/>
      <c r="D109" s="77"/>
      <c r="E109" s="77"/>
      <c r="F109" s="77"/>
      <c r="G109" s="77"/>
      <c r="H109" s="77"/>
      <c r="I109" s="77"/>
      <c r="J109" s="346"/>
      <c r="M109" s="200"/>
    </row>
    <row r="110" spans="1:14" s="8" customFormat="1" ht="16.5" customHeight="1" thickTop="1" thickBot="1">
      <c r="A110" s="126"/>
      <c r="B110" s="382">
        <v>90</v>
      </c>
      <c r="C110" s="119" t="s">
        <v>153</v>
      </c>
      <c r="D110" s="219" t="s">
        <v>30</v>
      </c>
      <c r="E110" s="289">
        <v>39084</v>
      </c>
      <c r="F110" s="289">
        <v>43228</v>
      </c>
      <c r="G110" s="291">
        <v>0.22800000000000001</v>
      </c>
      <c r="H110" s="193" t="s">
        <v>70</v>
      </c>
      <c r="I110" s="193" t="s">
        <v>70</v>
      </c>
      <c r="J110" s="193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83">
        <f>B110+1</f>
        <v>91</v>
      </c>
      <c r="C111" s="384" t="s">
        <v>154</v>
      </c>
      <c r="D111" s="373" t="s">
        <v>30</v>
      </c>
      <c r="E111" s="371">
        <v>1867429</v>
      </c>
      <c r="F111" s="289">
        <v>43228</v>
      </c>
      <c r="G111" s="372">
        <v>0.151</v>
      </c>
      <c r="H111" s="166">
        <v>11.641</v>
      </c>
      <c r="I111" s="166">
        <v>11.57</v>
      </c>
      <c r="J111" s="166">
        <v>11.615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83">
        <f t="shared" ref="B112:B126" si="10">B111+1</f>
        <v>92</v>
      </c>
      <c r="C112" s="384" t="s">
        <v>155</v>
      </c>
      <c r="D112" s="373" t="s">
        <v>30</v>
      </c>
      <c r="E112" s="371">
        <v>735</v>
      </c>
      <c r="F112" s="289">
        <v>43228</v>
      </c>
      <c r="G112" s="372">
        <v>1.4E-2</v>
      </c>
      <c r="H112" s="193" t="s">
        <v>70</v>
      </c>
      <c r="I112" s="193" t="s">
        <v>70</v>
      </c>
      <c r="J112" s="193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385"/>
      <c r="B113" s="383">
        <f t="shared" si="10"/>
        <v>93</v>
      </c>
      <c r="C113" s="384" t="s">
        <v>156</v>
      </c>
      <c r="D113" s="373" t="s">
        <v>30</v>
      </c>
      <c r="E113" s="371">
        <v>39084</v>
      </c>
      <c r="F113" s="289">
        <v>43228</v>
      </c>
      <c r="G113" s="372">
        <v>0.23200000000000001</v>
      </c>
      <c r="H113" s="166">
        <v>14.496</v>
      </c>
      <c r="I113" s="166">
        <v>14.305999999999999</v>
      </c>
      <c r="J113" s="166">
        <v>14.51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383">
        <f t="shared" si="10"/>
        <v>94</v>
      </c>
      <c r="C114" s="386" t="s">
        <v>157</v>
      </c>
      <c r="D114" s="370" t="s">
        <v>106</v>
      </c>
      <c r="E114" s="371">
        <v>39994</v>
      </c>
      <c r="F114" s="289">
        <v>43241</v>
      </c>
      <c r="G114" s="372">
        <v>0.29899999999999999</v>
      </c>
      <c r="H114" s="166">
        <v>16.364999999999998</v>
      </c>
      <c r="I114" s="166">
        <v>16.591000000000001</v>
      </c>
      <c r="J114" s="166">
        <v>16.762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383">
        <f t="shared" si="10"/>
        <v>95</v>
      </c>
      <c r="C115" s="386" t="s">
        <v>158</v>
      </c>
      <c r="D115" s="373" t="s">
        <v>106</v>
      </c>
      <c r="E115" s="371">
        <v>40848</v>
      </c>
      <c r="F115" s="289">
        <v>43241</v>
      </c>
      <c r="G115" s="372">
        <v>0.24</v>
      </c>
      <c r="H115" s="166">
        <v>14.055</v>
      </c>
      <c r="I115" s="166">
        <v>14.212</v>
      </c>
      <c r="J115" s="166">
        <v>14.336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383">
        <f t="shared" si="10"/>
        <v>96</v>
      </c>
      <c r="C116" s="387" t="s">
        <v>159</v>
      </c>
      <c r="D116" s="370" t="s">
        <v>40</v>
      </c>
      <c r="E116" s="371">
        <v>39175</v>
      </c>
      <c r="F116" s="289">
        <v>43222</v>
      </c>
      <c r="G116" s="372">
        <v>4.5140000000000002</v>
      </c>
      <c r="H116" s="166">
        <v>158.18899999999999</v>
      </c>
      <c r="I116" s="166">
        <v>158.291</v>
      </c>
      <c r="J116" s="166">
        <v>158.67599999999999</v>
      </c>
      <c r="K116" s="39"/>
      <c r="L116" s="40"/>
      <c r="M116" s="39"/>
      <c r="N116" s="97"/>
    </row>
    <row r="117" spans="1:17" s="93" customFormat="1" ht="16.5" customHeight="1" thickTop="1" thickBot="1">
      <c r="B117" s="383">
        <f t="shared" si="10"/>
        <v>97</v>
      </c>
      <c r="C117" s="388" t="s">
        <v>160</v>
      </c>
      <c r="D117" s="389" t="s">
        <v>34</v>
      </c>
      <c r="E117" s="371">
        <v>40708</v>
      </c>
      <c r="F117" s="289">
        <v>43245</v>
      </c>
      <c r="G117" s="390">
        <v>0.11</v>
      </c>
      <c r="H117" s="76">
        <v>8.8710000000000004</v>
      </c>
      <c r="I117" s="76">
        <v>8.9510000000000005</v>
      </c>
      <c r="J117" s="76">
        <v>9.032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383">
        <f t="shared" si="10"/>
        <v>98</v>
      </c>
      <c r="C118" s="391" t="s">
        <v>161</v>
      </c>
      <c r="D118" s="219" t="s">
        <v>16</v>
      </c>
      <c r="E118" s="371">
        <v>39699</v>
      </c>
      <c r="F118" s="289">
        <v>43235</v>
      </c>
      <c r="G118" s="390">
        <v>3.415</v>
      </c>
      <c r="H118" s="166">
        <v>125.596</v>
      </c>
      <c r="I118" s="166">
        <v>124.373</v>
      </c>
      <c r="J118" s="166">
        <v>124.11499999999999</v>
      </c>
      <c r="K118" s="39"/>
      <c r="L118" s="40"/>
      <c r="M118" s="39"/>
      <c r="N118" s="97"/>
    </row>
    <row r="119" spans="1:17" ht="16.5" customHeight="1" thickTop="1" thickBot="1">
      <c r="B119" s="383">
        <f t="shared" si="10"/>
        <v>99</v>
      </c>
      <c r="C119" s="386" t="s">
        <v>162</v>
      </c>
      <c r="D119" s="373" t="s">
        <v>36</v>
      </c>
      <c r="E119" s="371">
        <v>40725</v>
      </c>
      <c r="F119" s="392">
        <v>43250</v>
      </c>
      <c r="G119" s="393">
        <v>0.96499999999999997</v>
      </c>
      <c r="H119" s="166">
        <v>86.052000000000007</v>
      </c>
      <c r="I119" s="166">
        <v>85.555999999999997</v>
      </c>
      <c r="J119" s="166">
        <v>85.525999999999996</v>
      </c>
      <c r="K119" s="39"/>
      <c r="L119" s="39"/>
      <c r="M119" s="40"/>
      <c r="N119" s="39"/>
    </row>
    <row r="120" spans="1:17" ht="16.5" customHeight="1" thickTop="1" thickBot="1">
      <c r="A120" s="126" t="s">
        <v>73</v>
      </c>
      <c r="B120" s="383">
        <f t="shared" si="10"/>
        <v>100</v>
      </c>
      <c r="C120" s="386" t="s">
        <v>163</v>
      </c>
      <c r="D120" s="373" t="s">
        <v>36</v>
      </c>
      <c r="E120" s="394">
        <v>40725</v>
      </c>
      <c r="F120" s="392">
        <v>43250</v>
      </c>
      <c r="G120" s="395">
        <v>0.59899999999999998</v>
      </c>
      <c r="H120" s="76">
        <v>87.477000000000004</v>
      </c>
      <c r="I120" s="76">
        <v>87.272999999999996</v>
      </c>
      <c r="J120" s="76">
        <v>87.182000000000002</v>
      </c>
      <c r="K120" s="39"/>
      <c r="L120" s="39"/>
      <c r="M120" s="40"/>
      <c r="N120" s="39"/>
    </row>
    <row r="121" spans="1:17" s="93" customFormat="1" ht="16.5" customHeight="1" thickTop="1">
      <c r="B121" s="383">
        <f t="shared" si="10"/>
        <v>101</v>
      </c>
      <c r="C121" s="396" t="s">
        <v>164</v>
      </c>
      <c r="D121" s="397" t="s">
        <v>38</v>
      </c>
      <c r="E121" s="398">
        <v>40910</v>
      </c>
      <c r="F121" s="289">
        <v>43248</v>
      </c>
      <c r="G121" s="399">
        <v>3.6440000000000001</v>
      </c>
      <c r="H121" s="76">
        <v>100.297</v>
      </c>
      <c r="I121" s="76">
        <v>100.71</v>
      </c>
      <c r="J121" s="76">
        <v>100.98399999999999</v>
      </c>
      <c r="K121" s="400"/>
      <c r="L121" s="401"/>
      <c r="M121" s="400"/>
      <c r="N121" s="402"/>
      <c r="O121" s="39"/>
      <c r="P121" s="39"/>
      <c r="Q121" s="39"/>
    </row>
    <row r="122" spans="1:17" ht="16.5" customHeight="1">
      <c r="B122" s="383">
        <f t="shared" si="10"/>
        <v>102</v>
      </c>
      <c r="C122" s="403" t="s">
        <v>165</v>
      </c>
      <c r="D122" s="404" t="s">
        <v>14</v>
      </c>
      <c r="E122" s="392">
        <v>41904</v>
      </c>
      <c r="F122" s="405">
        <v>43208</v>
      </c>
      <c r="G122" s="399">
        <v>1.0900000000000001</v>
      </c>
      <c r="H122" s="166">
        <v>108.902</v>
      </c>
      <c r="I122" s="166">
        <v>109.57599999999999</v>
      </c>
      <c r="J122" s="166">
        <v>110.792</v>
      </c>
      <c r="K122" s="406"/>
      <c r="L122" s="407"/>
      <c r="M122" s="406"/>
      <c r="N122" s="408"/>
    </row>
    <row r="123" spans="1:17" ht="16.5" customHeight="1">
      <c r="B123" s="383">
        <f t="shared" si="10"/>
        <v>103</v>
      </c>
      <c r="C123" s="409" t="s">
        <v>166</v>
      </c>
      <c r="D123" s="410" t="s">
        <v>16</v>
      </c>
      <c r="E123" s="411">
        <v>42388</v>
      </c>
      <c r="F123" s="392">
        <v>43236</v>
      </c>
      <c r="G123" s="291">
        <v>1.829</v>
      </c>
      <c r="H123" s="166">
        <v>97.713999999999999</v>
      </c>
      <c r="I123" s="166">
        <v>96.944999999999993</v>
      </c>
      <c r="J123" s="166">
        <v>96.762</v>
      </c>
      <c r="K123" s="406"/>
      <c r="L123" s="407"/>
      <c r="M123" s="406"/>
      <c r="N123" s="408"/>
    </row>
    <row r="124" spans="1:17" ht="16.5" customHeight="1">
      <c r="B124" s="383">
        <f t="shared" si="10"/>
        <v>104</v>
      </c>
      <c r="C124" s="409" t="s">
        <v>167</v>
      </c>
      <c r="D124" s="410" t="s">
        <v>34</v>
      </c>
      <c r="E124" s="411">
        <v>42741</v>
      </c>
      <c r="F124" s="412" t="s">
        <v>138</v>
      </c>
      <c r="G124" s="413" t="s">
        <v>138</v>
      </c>
      <c r="H124" s="166">
        <v>10.234</v>
      </c>
      <c r="I124" s="166">
        <v>10.343999999999999</v>
      </c>
      <c r="J124" s="166">
        <v>10.468</v>
      </c>
      <c r="K124" s="414"/>
      <c r="L124" s="407"/>
      <c r="M124" s="414"/>
      <c r="N124" s="408"/>
    </row>
    <row r="125" spans="1:17" ht="16.5" customHeight="1">
      <c r="B125" s="415">
        <f t="shared" si="10"/>
        <v>105</v>
      </c>
      <c r="C125" s="416" t="s">
        <v>168</v>
      </c>
      <c r="D125" s="417" t="s">
        <v>26</v>
      </c>
      <c r="E125" s="418">
        <v>43087</v>
      </c>
      <c r="F125" s="419" t="s">
        <v>138</v>
      </c>
      <c r="G125" s="420" t="s">
        <v>138</v>
      </c>
      <c r="H125" s="76">
        <v>100.04900000000001</v>
      </c>
      <c r="I125" s="76">
        <v>99.936999999999998</v>
      </c>
      <c r="J125" s="76">
        <v>100.012</v>
      </c>
      <c r="K125" s="421"/>
      <c r="L125" s="422"/>
      <c r="M125" s="421"/>
      <c r="N125" s="423"/>
    </row>
    <row r="126" spans="1:17" ht="16.5" customHeight="1" thickBot="1">
      <c r="B126" s="424">
        <f t="shared" si="10"/>
        <v>106</v>
      </c>
      <c r="C126" s="425" t="s">
        <v>169</v>
      </c>
      <c r="D126" s="426" t="s">
        <v>12</v>
      </c>
      <c r="E126" s="379">
        <v>39097</v>
      </c>
      <c r="F126" s="379">
        <v>43213</v>
      </c>
      <c r="G126" s="427">
        <v>4.1740000000000004</v>
      </c>
      <c r="H126" s="259">
        <v>162.32400000000001</v>
      </c>
      <c r="I126" s="259">
        <v>162.82499999999999</v>
      </c>
      <c r="J126" s="259">
        <v>164.74600000000001</v>
      </c>
      <c r="K126" s="428"/>
      <c r="L126" s="429"/>
      <c r="M126" s="430"/>
      <c r="N126" s="429"/>
    </row>
    <row r="127" spans="1:17" ht="13.5" customHeight="1" thickTop="1" thickBot="1">
      <c r="B127" s="345" t="s">
        <v>170</v>
      </c>
      <c r="C127" s="77"/>
      <c r="D127" s="77"/>
      <c r="E127" s="77"/>
      <c r="F127" s="77"/>
      <c r="G127" s="77"/>
      <c r="H127" s="77"/>
      <c r="I127" s="77"/>
      <c r="J127" s="346"/>
      <c r="M127" s="200"/>
    </row>
    <row r="128" spans="1:17" ht="16.5" customHeight="1" thickTop="1" thickBot="1">
      <c r="B128" s="415">
        <v>107</v>
      </c>
      <c r="C128" s="431" t="s">
        <v>171</v>
      </c>
      <c r="D128" s="373" t="s">
        <v>24</v>
      </c>
      <c r="E128" s="371">
        <v>40630</v>
      </c>
      <c r="F128" s="392">
        <v>43250</v>
      </c>
      <c r="G128" s="432">
        <v>1.8959999999999999</v>
      </c>
      <c r="H128" s="433">
        <v>111.307</v>
      </c>
      <c r="I128" s="434">
        <v>112.431</v>
      </c>
      <c r="J128" s="434">
        <v>112.887</v>
      </c>
      <c r="K128" s="218" t="s">
        <v>85</v>
      </c>
      <c r="M128" s="208">
        <f>+(J128-I128)/I128</f>
        <v>4.0558209034875E-3</v>
      </c>
    </row>
    <row r="129" spans="1:14" ht="16.5" customHeight="1" thickTop="1" thickBot="1">
      <c r="B129" s="415">
        <f>B128+1</f>
        <v>108</v>
      </c>
      <c r="C129" s="435" t="s">
        <v>172</v>
      </c>
      <c r="D129" s="436" t="s">
        <v>173</v>
      </c>
      <c r="E129" s="437">
        <v>40543</v>
      </c>
      <c r="F129" s="438">
        <v>43245</v>
      </c>
      <c r="G129" s="439">
        <v>0.996</v>
      </c>
      <c r="H129" s="76">
        <v>112.31699999999999</v>
      </c>
      <c r="I129" s="76">
        <v>113.05200000000001</v>
      </c>
      <c r="J129" s="76">
        <v>113.095</v>
      </c>
      <c r="K129" s="207" t="s">
        <v>75</v>
      </c>
      <c r="M129" s="208" t="e">
        <f>+(#REF!-I129)/I129</f>
        <v>#REF!</v>
      </c>
    </row>
    <row r="130" spans="1:14" ht="16.5" customHeight="1" thickTop="1" thickBot="1">
      <c r="B130" s="415">
        <f t="shared" ref="B130:B143" si="11">B129+1</f>
        <v>109</v>
      </c>
      <c r="C130" s="386" t="s">
        <v>174</v>
      </c>
      <c r="D130" s="440" t="s">
        <v>173</v>
      </c>
      <c r="E130" s="394">
        <v>40543</v>
      </c>
      <c r="F130" s="438">
        <v>43245</v>
      </c>
      <c r="G130" s="441">
        <v>0.83299999999999996</v>
      </c>
      <c r="H130" s="76">
        <v>120.15600000000001</v>
      </c>
      <c r="I130" s="76">
        <v>121.316</v>
      </c>
      <c r="J130" s="76">
        <v>122.405</v>
      </c>
      <c r="K130" s="207" t="s">
        <v>75</v>
      </c>
      <c r="M130" s="208">
        <f t="shared" ref="M130:M135" si="12">+(J130-I130)/I130</f>
        <v>8.9765570905733678E-3</v>
      </c>
    </row>
    <row r="131" spans="1:14" ht="16.5" customHeight="1" thickTop="1" thickBot="1">
      <c r="B131" s="415">
        <f t="shared" si="11"/>
        <v>110</v>
      </c>
      <c r="C131" s="442" t="s">
        <v>175</v>
      </c>
      <c r="D131" s="373" t="s">
        <v>20</v>
      </c>
      <c r="E131" s="394">
        <v>38671</v>
      </c>
      <c r="F131" s="438">
        <v>43241</v>
      </c>
      <c r="G131" s="439">
        <v>1.4370000000000001</v>
      </c>
      <c r="H131" s="443">
        <v>206.41</v>
      </c>
      <c r="I131" s="443">
        <v>209.07400000000001</v>
      </c>
      <c r="J131" s="443">
        <v>209.60400000000001</v>
      </c>
      <c r="K131" s="212" t="s">
        <v>77</v>
      </c>
      <c r="M131" s="208">
        <f t="shared" si="12"/>
        <v>2.5349876120416746E-3</v>
      </c>
    </row>
    <row r="132" spans="1:14" ht="16.5" customHeight="1" thickTop="1" thickBot="1">
      <c r="B132" s="415">
        <f t="shared" si="11"/>
        <v>111</v>
      </c>
      <c r="C132" s="442" t="s">
        <v>176</v>
      </c>
      <c r="D132" s="373" t="s">
        <v>20</v>
      </c>
      <c r="E132" s="394">
        <v>38671</v>
      </c>
      <c r="F132" s="438">
        <v>43241</v>
      </c>
      <c r="G132" s="399">
        <v>1.6950000000000001</v>
      </c>
      <c r="H132" s="76">
        <v>187.875</v>
      </c>
      <c r="I132" s="434">
        <v>189.34</v>
      </c>
      <c r="J132" s="434">
        <v>189.50200000000001</v>
      </c>
      <c r="K132" s="97" t="s">
        <v>77</v>
      </c>
      <c r="L132" s="39"/>
      <c r="M132" s="40">
        <f t="shared" si="12"/>
        <v>8.5560367592693641E-4</v>
      </c>
      <c r="N132" s="39"/>
    </row>
    <row r="133" spans="1:14" s="8" customFormat="1" ht="16.5" customHeight="1" thickTop="1" thickBot="1">
      <c r="A133" s="126"/>
      <c r="B133" s="415">
        <f t="shared" si="11"/>
        <v>112</v>
      </c>
      <c r="C133" s="384" t="s">
        <v>177</v>
      </c>
      <c r="D133" s="373" t="s">
        <v>20</v>
      </c>
      <c r="E133" s="394">
        <v>38671</v>
      </c>
      <c r="F133" s="438">
        <v>43241</v>
      </c>
      <c r="G133" s="399">
        <v>3.6469999999999998</v>
      </c>
      <c r="H133" s="76">
        <v>163.505</v>
      </c>
      <c r="I133" s="434">
        <v>164.107</v>
      </c>
      <c r="J133" s="434">
        <v>164.39</v>
      </c>
      <c r="K133" s="97" t="s">
        <v>77</v>
      </c>
      <c r="L133" s="39"/>
      <c r="M133" s="40">
        <f t="shared" si="12"/>
        <v>1.7244846350246306E-3</v>
      </c>
      <c r="N133" s="39"/>
    </row>
    <row r="134" spans="1:14" s="8" customFormat="1" ht="16.5" customHeight="1" thickTop="1" thickBot="1">
      <c r="A134" s="126"/>
      <c r="B134" s="415">
        <f t="shared" si="11"/>
        <v>113</v>
      </c>
      <c r="C134" s="386" t="s">
        <v>178</v>
      </c>
      <c r="D134" s="373" t="s">
        <v>20</v>
      </c>
      <c r="E134" s="394">
        <v>40014</v>
      </c>
      <c r="F134" s="444" t="s">
        <v>179</v>
      </c>
      <c r="G134" s="395" t="s">
        <v>179</v>
      </c>
      <c r="H134" s="76">
        <v>24.302</v>
      </c>
      <c r="I134" s="434">
        <v>24.623000000000001</v>
      </c>
      <c r="J134" s="434">
        <v>25.001999999999999</v>
      </c>
      <c r="K134" s="212" t="s">
        <v>77</v>
      </c>
      <c r="M134" s="208">
        <f t="shared" si="12"/>
        <v>1.5392113065020419E-2</v>
      </c>
    </row>
    <row r="135" spans="1:14" s="8" customFormat="1" ht="16.5" customHeight="1" thickTop="1" thickBot="1">
      <c r="A135" s="126"/>
      <c r="B135" s="415">
        <f t="shared" si="11"/>
        <v>114</v>
      </c>
      <c r="C135" s="386" t="s">
        <v>180</v>
      </c>
      <c r="D135" s="373" t="s">
        <v>20</v>
      </c>
      <c r="E135" s="394">
        <v>40455</v>
      </c>
      <c r="F135" s="405" t="s">
        <v>179</v>
      </c>
      <c r="G135" s="395" t="s">
        <v>179</v>
      </c>
      <c r="H135" s="76">
        <v>145.46299999999999</v>
      </c>
      <c r="I135" s="434">
        <v>145.47300000000001</v>
      </c>
      <c r="J135" s="434">
        <v>146.518</v>
      </c>
      <c r="K135" s="212" t="s">
        <v>77</v>
      </c>
      <c r="M135" s="208">
        <f t="shared" si="12"/>
        <v>7.1834635980559097E-3</v>
      </c>
    </row>
    <row r="136" spans="1:14" s="8" customFormat="1" ht="16.5" customHeight="1" thickTop="1" thickBot="1">
      <c r="A136" s="126"/>
      <c r="B136" s="415">
        <f t="shared" si="11"/>
        <v>115</v>
      </c>
      <c r="C136" s="386" t="s">
        <v>181</v>
      </c>
      <c r="D136" s="373" t="s">
        <v>182</v>
      </c>
      <c r="E136" s="394">
        <v>40240</v>
      </c>
      <c r="F136" s="392">
        <v>43250</v>
      </c>
      <c r="G136" s="395">
        <v>1.972</v>
      </c>
      <c r="H136" s="76">
        <v>128.46</v>
      </c>
      <c r="I136" s="434">
        <v>129.99700000000001</v>
      </c>
      <c r="J136" s="434">
        <v>129.25800000000001</v>
      </c>
      <c r="K136" s="218" t="s">
        <v>85</v>
      </c>
      <c r="M136" s="208" t="e">
        <f>+(I136-#REF!)/#REF!</f>
        <v>#REF!</v>
      </c>
    </row>
    <row r="137" spans="1:14" s="8" customFormat="1" ht="16.5" customHeight="1" thickTop="1" thickBot="1">
      <c r="A137" s="126"/>
      <c r="B137" s="415">
        <f t="shared" si="11"/>
        <v>116</v>
      </c>
      <c r="C137" s="396" t="s">
        <v>183</v>
      </c>
      <c r="D137" s="397" t="s">
        <v>38</v>
      </c>
      <c r="E137" s="445">
        <v>40147</v>
      </c>
      <c r="F137" s="405">
        <v>41418</v>
      </c>
      <c r="G137" s="399" t="s">
        <v>184</v>
      </c>
      <c r="H137" s="76">
        <v>9549.0889999999999</v>
      </c>
      <c r="I137" s="434">
        <v>9589.7109999999993</v>
      </c>
      <c r="J137" s="434">
        <v>9525.0149999999994</v>
      </c>
      <c r="K137" s="446" t="s">
        <v>77</v>
      </c>
      <c r="L137" s="447"/>
      <c r="M137" s="448">
        <f t="shared" ref="M137" si="13">+(J137-I137)/I137</f>
        <v>-6.7463972584783753E-3</v>
      </c>
      <c r="N137" s="447"/>
    </row>
    <row r="138" spans="1:14" s="8" customFormat="1" ht="16.5" customHeight="1" thickTop="1" thickBot="1">
      <c r="A138" s="126"/>
      <c r="B138" s="415">
        <f t="shared" si="11"/>
        <v>117</v>
      </c>
      <c r="C138" s="396" t="s">
        <v>185</v>
      </c>
      <c r="D138" s="397" t="s">
        <v>38</v>
      </c>
      <c r="E138" s="449">
        <v>41984</v>
      </c>
      <c r="F138" s="450" t="s">
        <v>179</v>
      </c>
      <c r="G138" s="451" t="s">
        <v>179</v>
      </c>
      <c r="H138" s="443">
        <v>75.459999999999994</v>
      </c>
      <c r="I138" s="452">
        <v>76.61</v>
      </c>
      <c r="J138" s="452">
        <v>74.843000000000004</v>
      </c>
      <c r="K138" s="212" t="s">
        <v>77</v>
      </c>
      <c r="M138" s="208">
        <f>+(J138-I138)/I138</f>
        <v>-2.3064874037331887E-2</v>
      </c>
    </row>
    <row r="139" spans="1:14" s="8" customFormat="1" ht="16.5" customHeight="1" thickTop="1">
      <c r="A139" s="126"/>
      <c r="B139" s="415">
        <f t="shared" si="11"/>
        <v>118</v>
      </c>
      <c r="C139" s="453" t="s">
        <v>186</v>
      </c>
      <c r="D139" s="454" t="s">
        <v>68</v>
      </c>
      <c r="E139" s="455">
        <v>42170</v>
      </c>
      <c r="F139" s="438">
        <v>43235</v>
      </c>
      <c r="G139" s="456">
        <v>15.347</v>
      </c>
      <c r="H139" s="76">
        <v>1047.4490000000001</v>
      </c>
      <c r="I139" s="76">
        <v>1054.33</v>
      </c>
      <c r="J139" s="76">
        <v>1057.732</v>
      </c>
      <c r="K139" s="212"/>
      <c r="M139" s="221">
        <f t="shared" ref="M139:M143" si="14">+(J139-I139)/I139</f>
        <v>3.2266937296672234E-3</v>
      </c>
    </row>
    <row r="140" spans="1:14" s="8" customFormat="1" ht="16.5" customHeight="1">
      <c r="A140" s="126"/>
      <c r="B140" s="415">
        <f t="shared" si="11"/>
        <v>119</v>
      </c>
      <c r="C140" s="457" t="s">
        <v>187</v>
      </c>
      <c r="D140" s="454" t="s">
        <v>10</v>
      </c>
      <c r="E140" s="398">
        <v>42352</v>
      </c>
      <c r="F140" s="438">
        <v>43245</v>
      </c>
      <c r="G140" s="456">
        <v>89.22</v>
      </c>
      <c r="H140" s="76">
        <v>5956.6819999999998</v>
      </c>
      <c r="I140" s="76">
        <v>5937.1139999999996</v>
      </c>
      <c r="J140" s="76">
        <v>5944.357</v>
      </c>
      <c r="K140" s="212"/>
      <c r="M140" s="221">
        <f t="shared" si="14"/>
        <v>1.2199529939968129E-3</v>
      </c>
    </row>
    <row r="141" spans="1:14" s="8" customFormat="1" ht="16.5" customHeight="1">
      <c r="A141" s="126"/>
      <c r="B141" s="415">
        <f t="shared" si="11"/>
        <v>120</v>
      </c>
      <c r="C141" s="458" t="s">
        <v>188</v>
      </c>
      <c r="D141" s="459" t="s">
        <v>34</v>
      </c>
      <c r="E141" s="460">
        <v>42580</v>
      </c>
      <c r="F141" s="438">
        <v>43245</v>
      </c>
      <c r="G141" s="461">
        <v>119.161</v>
      </c>
      <c r="H141" s="76">
        <v>5259.8339999999998</v>
      </c>
      <c r="I141" s="462">
        <v>5286.4390000000003</v>
      </c>
      <c r="J141" s="462">
        <v>5295.2730000000001</v>
      </c>
      <c r="K141" s="463"/>
      <c r="L141" s="464"/>
      <c r="M141" s="465">
        <f t="shared" si="14"/>
        <v>1.6710681803005448E-3</v>
      </c>
      <c r="N141" s="464"/>
    </row>
    <row r="142" spans="1:14" s="8" customFormat="1" ht="16.5" customHeight="1">
      <c r="A142" s="126"/>
      <c r="B142" s="415">
        <f t="shared" si="11"/>
        <v>121</v>
      </c>
      <c r="C142" s="466" t="s">
        <v>189</v>
      </c>
      <c r="D142" s="467" t="s">
        <v>24</v>
      </c>
      <c r="E142" s="468">
        <v>42920</v>
      </c>
      <c r="F142" s="469">
        <v>43250</v>
      </c>
      <c r="G142" s="432">
        <v>0.57999999999999996</v>
      </c>
      <c r="H142" s="76">
        <v>91.894000000000005</v>
      </c>
      <c r="I142" s="462">
        <v>92.793999999999997</v>
      </c>
      <c r="J142" s="462">
        <v>93.513999999999996</v>
      </c>
      <c r="K142" s="470"/>
      <c r="L142" s="471"/>
      <c r="M142" s="472">
        <f t="shared" si="14"/>
        <v>7.7591223570489349E-3</v>
      </c>
      <c r="N142" s="471"/>
    </row>
    <row r="143" spans="1:14" s="8" customFormat="1" ht="16.5" customHeight="1" thickBot="1">
      <c r="A143" s="126"/>
      <c r="B143" s="415">
        <f t="shared" si="11"/>
        <v>122</v>
      </c>
      <c r="C143" s="457" t="s">
        <v>190</v>
      </c>
      <c r="D143" s="454" t="s">
        <v>10</v>
      </c>
      <c r="E143" s="473">
        <v>43416</v>
      </c>
      <c r="F143" s="469" t="s">
        <v>138</v>
      </c>
      <c r="G143" s="432" t="s">
        <v>138</v>
      </c>
      <c r="H143" s="474">
        <v>5000</v>
      </c>
      <c r="I143" s="475">
        <v>5000</v>
      </c>
      <c r="J143" s="475">
        <v>5000</v>
      </c>
      <c r="K143" s="470"/>
      <c r="L143" s="471"/>
      <c r="M143" s="472">
        <f t="shared" si="14"/>
        <v>0</v>
      </c>
      <c r="N143" s="471"/>
    </row>
    <row r="144" spans="1:14" s="8" customFormat="1" ht="13.5" customHeight="1" thickTop="1" thickBot="1">
      <c r="A144" s="126"/>
      <c r="B144" s="476" t="s">
        <v>191</v>
      </c>
      <c r="C144" s="285"/>
      <c r="D144" s="285"/>
      <c r="E144" s="285"/>
      <c r="F144" s="285"/>
      <c r="G144" s="285"/>
      <c r="H144" s="285"/>
      <c r="I144" s="285"/>
      <c r="J144" s="286"/>
      <c r="K144" s="326"/>
      <c r="L144" s="326"/>
      <c r="M144" s="200"/>
      <c r="N144" s="326"/>
    </row>
    <row r="145" spans="1:14" s="8" customFormat="1" ht="16.5" customHeight="1" thickTop="1" thickBot="1">
      <c r="A145" s="126"/>
      <c r="B145" s="477">
        <v>123</v>
      </c>
      <c r="C145" s="478" t="s">
        <v>192</v>
      </c>
      <c r="D145" s="350" t="s">
        <v>135</v>
      </c>
      <c r="E145" s="479">
        <v>42024</v>
      </c>
      <c r="F145" s="480">
        <v>43251</v>
      </c>
      <c r="G145" s="481">
        <v>2.5339999999999998</v>
      </c>
      <c r="H145" s="482">
        <v>123.003</v>
      </c>
      <c r="I145" s="482">
        <v>121.967</v>
      </c>
      <c r="J145" s="482">
        <v>122.288</v>
      </c>
      <c r="K145" s="263" t="s">
        <v>77</v>
      </c>
      <c r="L145" s="31"/>
      <c r="M145" s="483">
        <f>+(J145-I145)/I145</f>
        <v>2.6318594373887852E-3</v>
      </c>
      <c r="N145" s="31"/>
    </row>
    <row r="146" spans="1:14" s="8" customFormat="1" ht="16.5" customHeight="1" thickTop="1" thickBot="1">
      <c r="A146" s="126"/>
      <c r="B146" s="345" t="s">
        <v>193</v>
      </c>
      <c r="C146" s="77"/>
      <c r="D146" s="77"/>
      <c r="E146" s="77"/>
      <c r="F146" s="77"/>
      <c r="G146" s="77"/>
      <c r="H146" s="77"/>
      <c r="I146" s="77"/>
      <c r="J146" s="346"/>
      <c r="M146" s="200"/>
    </row>
    <row r="147" spans="1:14" s="8" customFormat="1" ht="16.5" customHeight="1" thickTop="1" thickBot="1">
      <c r="A147" s="126"/>
      <c r="B147" s="424">
        <v>124</v>
      </c>
      <c r="C147" s="484" t="s">
        <v>194</v>
      </c>
      <c r="D147" s="485" t="s">
        <v>12</v>
      </c>
      <c r="E147" s="379">
        <v>42506</v>
      </c>
      <c r="F147" s="486">
        <v>43213</v>
      </c>
      <c r="G147" s="487">
        <v>176.964</v>
      </c>
      <c r="H147" s="488">
        <v>11963.014999999999</v>
      </c>
      <c r="I147" s="488">
        <v>11934.33</v>
      </c>
      <c r="J147" s="488">
        <v>11961.223</v>
      </c>
      <c r="K147" s="212" t="s">
        <v>77</v>
      </c>
      <c r="M147" s="208">
        <f>+(J147-I147)/I147</f>
        <v>2.2534151477292845E-3</v>
      </c>
    </row>
    <row r="148" spans="1:14" s="489" customFormat="1" ht="21.75" customHeight="1" thickTop="1">
      <c r="B148" s="490" t="s">
        <v>195</v>
      </c>
      <c r="C148" s="8"/>
      <c r="D148" s="491"/>
      <c r="E148" s="492"/>
      <c r="F148" s="493"/>
      <c r="G148" s="492"/>
      <c r="H148" s="493"/>
      <c r="I148" s="493"/>
      <c r="J148" s="494"/>
      <c r="M148" s="495"/>
    </row>
    <row r="149" spans="1:14" s="489" customFormat="1" ht="15.75" customHeight="1">
      <c r="B149" s="490" t="s">
        <v>196</v>
      </c>
      <c r="C149" s="491"/>
      <c r="D149" s="491"/>
      <c r="E149" s="492"/>
      <c r="F149" s="492"/>
      <c r="G149" s="492"/>
      <c r="H149" s="493"/>
      <c r="I149" s="493"/>
      <c r="J149" s="494"/>
      <c r="M149" s="495"/>
    </row>
    <row r="150" spans="1:14" s="489" customFormat="1" ht="15.75" customHeight="1">
      <c r="B150" s="490" t="s">
        <v>197</v>
      </c>
      <c r="C150" s="491"/>
      <c r="D150" s="491"/>
      <c r="E150" s="492"/>
      <c r="F150" s="492"/>
      <c r="G150" s="492"/>
      <c r="H150" s="493"/>
      <c r="I150" s="493"/>
      <c r="J150" s="494"/>
      <c r="M150" s="495"/>
    </row>
    <row r="151" spans="1:14" s="489" customFormat="1" ht="15.75" customHeight="1">
      <c r="B151" s="496" t="s">
        <v>198</v>
      </c>
      <c r="C151" s="491"/>
      <c r="D151" s="491"/>
      <c r="E151" s="492"/>
      <c r="F151" s="492" t="s">
        <v>199</v>
      </c>
      <c r="G151" s="492"/>
      <c r="H151" s="493"/>
      <c r="I151" s="493"/>
      <c r="J151" s="494"/>
      <c r="M151" s="495"/>
    </row>
    <row r="152" spans="1:14" s="489" customFormat="1" ht="15.75" customHeight="1">
      <c r="B152" s="496" t="s">
        <v>200</v>
      </c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1:14" s="489" customFormat="1" ht="15.75" customHeight="1">
      <c r="B153" s="496"/>
      <c r="C153" s="491"/>
      <c r="D153" s="491"/>
      <c r="E153" s="492"/>
      <c r="F153" s="492"/>
      <c r="G153" s="492"/>
      <c r="H153" s="493"/>
      <c r="I153" s="493"/>
      <c r="J153" s="494"/>
      <c r="M153" s="495"/>
    </row>
    <row r="154" spans="1:14" s="489" customFormat="1" ht="15.75" customHeight="1">
      <c r="B154" s="496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1:14" s="489" customFormat="1" ht="15.75" customHeight="1">
      <c r="B155" s="496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1:14" s="489" customFormat="1" ht="15.75" customHeight="1">
      <c r="B156" s="496"/>
      <c r="C156" s="491"/>
      <c r="D156" s="491" t="s">
        <v>28</v>
      </c>
      <c r="E156" s="492"/>
      <c r="F156" s="492"/>
      <c r="G156" s="492"/>
      <c r="H156" s="493"/>
      <c r="I156" s="493"/>
      <c r="J156" s="494"/>
      <c r="M156" s="495"/>
    </row>
    <row r="157" spans="1:14" s="489" customFormat="1" ht="15.75" customHeight="1">
      <c r="B157" s="496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1:14" s="489" customFormat="1" ht="15.75" customHeight="1">
      <c r="B158" s="496"/>
      <c r="C158" s="491"/>
      <c r="D158" s="491"/>
      <c r="E158" s="492"/>
      <c r="F158" s="492"/>
      <c r="G158" s="492"/>
      <c r="H158" s="493"/>
      <c r="I158" s="493"/>
      <c r="J158" s="494"/>
      <c r="M158" s="495"/>
    </row>
    <row r="159" spans="1:14" s="489" customFormat="1" ht="15.75" customHeight="1">
      <c r="B159" s="496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1:14" s="489" customFormat="1" ht="15.75" customHeight="1">
      <c r="B160" s="496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9" customFormat="1" ht="15.75" customHeight="1">
      <c r="B161" s="496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9" customFormat="1" ht="15.75" customHeight="1">
      <c r="B162" s="496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9" customFormat="1" ht="15.75" customHeight="1">
      <c r="B163" s="496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9" customFormat="1" ht="15.75" customHeight="1">
      <c r="B164" s="496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9" customFormat="1" ht="15.75" customHeight="1">
      <c r="B165" s="496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9" customFormat="1" ht="15.75" customHeight="1">
      <c r="B166" s="496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9" customFormat="1" ht="15.75" customHeight="1">
      <c r="B167" s="496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9" customFormat="1" ht="15.75" customHeight="1">
      <c r="B168" s="496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9" customFormat="1" ht="15.75" customHeight="1">
      <c r="B169" s="496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9" customFormat="1" ht="15.75" customHeight="1">
      <c r="B170" s="496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9" customFormat="1" ht="15.75" customHeight="1">
      <c r="B171" s="496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9" customFormat="1" ht="15.75" customHeight="1">
      <c r="B172" s="496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9" customFormat="1" ht="15.75" customHeight="1">
      <c r="B173" s="496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9" customFormat="1" ht="15.75" customHeight="1">
      <c r="B174" s="496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9" customFormat="1" ht="15.75" customHeight="1">
      <c r="B175" s="496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9" customFormat="1" ht="15.75" customHeight="1">
      <c r="B176" s="496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9" customFormat="1" ht="15.75" customHeight="1">
      <c r="B177" s="496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9" customFormat="1" ht="15.75" customHeight="1">
      <c r="B178" s="496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9" customFormat="1" ht="15.75" customHeight="1">
      <c r="B179" s="496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9" customFormat="1" ht="15.75" customHeight="1">
      <c r="B180" s="496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9" customFormat="1" ht="15.75" customHeight="1">
      <c r="B181" s="496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9" customFormat="1" ht="15.75" customHeight="1">
      <c r="B182" s="496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9" customFormat="1" ht="15.75" customHeight="1">
      <c r="B183" s="496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9" customFormat="1" ht="15.75" customHeight="1">
      <c r="B184" s="496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9" customFormat="1" ht="15.75" customHeight="1">
      <c r="B185" s="496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9" customFormat="1" ht="15.75" customHeight="1">
      <c r="B186" s="496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9" customFormat="1" ht="15.75" customHeight="1">
      <c r="B187" s="496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9" customFormat="1" ht="15.75" customHeight="1">
      <c r="B188" s="496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9" customFormat="1" ht="15.75" customHeight="1">
      <c r="B189" s="496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9" customFormat="1" ht="15.75" customHeight="1">
      <c r="B190" s="496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9" customFormat="1" ht="15.75" customHeight="1">
      <c r="B191" s="496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9" customFormat="1" ht="15.75" customHeight="1">
      <c r="B192" s="496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9" customFormat="1" ht="15.75" customHeight="1">
      <c r="B193" s="496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9" customFormat="1" ht="15.75" customHeight="1">
      <c r="B194" s="496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9" customFormat="1" ht="15.75" customHeight="1">
      <c r="B195" s="496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9" customFormat="1" ht="15.75" customHeight="1">
      <c r="B196" s="496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9" customFormat="1" ht="15.75" customHeight="1">
      <c r="B197" s="496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9" customFormat="1" ht="15.75" customHeight="1">
      <c r="B198" s="496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9" customFormat="1" ht="15.75" customHeight="1">
      <c r="B199" s="496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9" customFormat="1" ht="15.75" customHeight="1">
      <c r="B200" s="496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9" customFormat="1" ht="15.75" customHeight="1">
      <c r="B201" s="496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9" customFormat="1" ht="15.75" customHeight="1">
      <c r="B202" s="496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9" customFormat="1" ht="15.75" customHeight="1">
      <c r="B203" s="496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9" customFormat="1" ht="15.75" customHeight="1">
      <c r="B204" s="496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9" customFormat="1" ht="15.75" customHeight="1">
      <c r="B205" s="496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9" customFormat="1" ht="15.75" customHeight="1">
      <c r="B206" s="496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9" customFormat="1" ht="15.75" customHeight="1">
      <c r="B207" s="496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9" customFormat="1" ht="15.75" customHeight="1">
      <c r="B208" s="496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9" customFormat="1" ht="15.75" customHeight="1">
      <c r="B209" s="496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9" customFormat="1" ht="15.75" customHeight="1">
      <c r="B210" s="496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9" customFormat="1" ht="15.75" customHeight="1">
      <c r="B211" s="496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9" customFormat="1" ht="15.75" customHeight="1">
      <c r="B212" s="496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9" customFormat="1" ht="15.75" customHeight="1">
      <c r="B213" s="496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9" customFormat="1" ht="15.75" customHeight="1">
      <c r="B214" s="496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9" customFormat="1" ht="15.75" customHeight="1">
      <c r="B215" s="496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9" customFormat="1" ht="15.75" customHeight="1">
      <c r="B216" s="496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9" customFormat="1" ht="15.75" customHeight="1">
      <c r="B217" s="496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9" customFormat="1" ht="15.75" customHeight="1">
      <c r="B218" s="496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9" customFormat="1" ht="15.75" customHeight="1">
      <c r="B219" s="496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9" customFormat="1" ht="15.75" customHeight="1">
      <c r="B220" s="496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9" customFormat="1" ht="15.75" customHeight="1">
      <c r="B221" s="496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9" customFormat="1" ht="15.75" customHeight="1">
      <c r="B222" s="496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9" customFormat="1" ht="15.75" customHeight="1">
      <c r="B223" s="496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9" customFormat="1" ht="15.75" customHeight="1">
      <c r="B224" s="496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9" customFormat="1" ht="15.75" customHeight="1">
      <c r="B225" s="496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9" customFormat="1" ht="15.75" customHeight="1">
      <c r="B226" s="496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9" customFormat="1" ht="15.75" customHeight="1">
      <c r="B227" s="496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9" customFormat="1" ht="15.75" customHeight="1">
      <c r="B228" s="496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9" customFormat="1" ht="15.75" customHeight="1">
      <c r="B229" s="496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9" customFormat="1" ht="15.75" customHeight="1">
      <c r="B230" s="496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9" customFormat="1" ht="15.75" customHeight="1">
      <c r="B231" s="496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9" customFormat="1" ht="15.75" customHeight="1">
      <c r="B232" s="496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9" customFormat="1" ht="15.75" customHeight="1">
      <c r="B233" s="496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9" customFormat="1" ht="15.75" customHeight="1">
      <c r="B234" s="496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9" customFormat="1" ht="15.75" customHeight="1">
      <c r="B235" s="496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9" customFormat="1" ht="15.75" customHeight="1">
      <c r="B236" s="496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9" customFormat="1" ht="15.75" customHeight="1">
      <c r="B237" s="496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9" customFormat="1" ht="15.75" customHeight="1">
      <c r="B238" s="496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9" customFormat="1" ht="15.75" customHeight="1">
      <c r="B239" s="496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9" customFormat="1" ht="15.75" customHeight="1">
      <c r="B240" s="496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9" customFormat="1" ht="15.75" customHeight="1">
      <c r="B241" s="496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9" customFormat="1" ht="15.75" customHeight="1">
      <c r="B242" s="496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9" customFormat="1" ht="15.75" customHeight="1">
      <c r="B243" s="496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9" customFormat="1" ht="15.75" customHeight="1">
      <c r="B244" s="496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9" customFormat="1" ht="15.75" customHeight="1">
      <c r="B245" s="496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9" customFormat="1" ht="15.75" customHeight="1">
      <c r="B246" s="496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9" customFormat="1" ht="15.75" customHeight="1">
      <c r="B247" s="496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9" customFormat="1" ht="15.75" customHeight="1">
      <c r="B248" s="496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9" customFormat="1" ht="15.75" customHeight="1">
      <c r="B249" s="496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9" customFormat="1" ht="15.75" customHeight="1">
      <c r="B250" s="496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9" customFormat="1" ht="15.75" customHeight="1">
      <c r="B251" s="496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9" customFormat="1" ht="15.75" customHeight="1">
      <c r="B252" s="496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9" customFormat="1" ht="15.75" customHeight="1">
      <c r="B253" s="496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9" customFormat="1" ht="15.75" customHeight="1">
      <c r="B254" s="496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9" customFormat="1" ht="15.75" customHeight="1">
      <c r="B255" s="496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9" customFormat="1" ht="15.75" customHeight="1">
      <c r="B256" s="496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9" customFormat="1" ht="15.75" customHeight="1">
      <c r="B257" s="496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9" customFormat="1" ht="15.75" customHeight="1">
      <c r="B258" s="496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9" customFormat="1" ht="15.75" customHeight="1">
      <c r="B259" s="496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9" customFormat="1" ht="15.75" customHeight="1">
      <c r="B260" s="496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9" customFormat="1" ht="15.75" customHeight="1">
      <c r="B261" s="496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9" customFormat="1" ht="15.75" customHeight="1">
      <c r="B262" s="496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9" customFormat="1" ht="15.75" customHeight="1">
      <c r="B263" s="496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9" customFormat="1" ht="15.75" customHeight="1">
      <c r="B264" s="496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9" customFormat="1" ht="15.75" customHeight="1">
      <c r="B265" s="496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9" customFormat="1" ht="15.75" customHeight="1">
      <c r="B266" s="496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9" customFormat="1" ht="15.75" customHeight="1">
      <c r="B267" s="496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9" customFormat="1" ht="15.75" customHeight="1">
      <c r="B268" s="496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9" customFormat="1" ht="15.75" customHeight="1">
      <c r="B269" s="496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9" customFormat="1" ht="15.75" customHeight="1">
      <c r="B270" s="496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9" customFormat="1" ht="15.75" customHeight="1">
      <c r="B271" s="496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9" customFormat="1" ht="15.75" customHeight="1">
      <c r="B272" s="496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9" customFormat="1" ht="15.75" customHeight="1">
      <c r="B273" s="496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9" customFormat="1" ht="15.75" customHeight="1">
      <c r="B274" s="496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9" customFormat="1" ht="15.75" customHeight="1">
      <c r="B275" s="496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9" customFormat="1" ht="15.75" customHeight="1">
      <c r="B276" s="496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9" customFormat="1" ht="15.75" customHeight="1">
      <c r="B277" s="496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9" customFormat="1" ht="15.75" customHeight="1">
      <c r="B278" s="496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9" customFormat="1" ht="15.75" customHeight="1">
      <c r="B279" s="496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9" customFormat="1" ht="15.75" customHeight="1">
      <c r="B280" s="496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9" customFormat="1" ht="15.75" customHeight="1">
      <c r="B281" s="496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9" customFormat="1" ht="15.75" customHeight="1">
      <c r="B282" s="496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9" customFormat="1" ht="15.75" customHeight="1">
      <c r="B283" s="496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9" customFormat="1" ht="15.75" customHeight="1">
      <c r="B284" s="496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9" customFormat="1" ht="15.75" customHeight="1">
      <c r="B285" s="496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9" customFormat="1" ht="15.75" customHeight="1">
      <c r="B286" s="496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9" customFormat="1" ht="15.75" customHeight="1">
      <c r="B287" s="496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9" customFormat="1" ht="15.75" customHeight="1">
      <c r="B288" s="496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9" customFormat="1" ht="15.75" customHeight="1">
      <c r="B289" s="496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9" customFormat="1" ht="15.75" customHeight="1">
      <c r="B290" s="496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9" customFormat="1" ht="15.75" customHeight="1">
      <c r="B291" s="496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9" customFormat="1" ht="15.75" customHeight="1">
      <c r="B292" s="496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9" customFormat="1" ht="15.75" customHeight="1">
      <c r="B293" s="496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9" customFormat="1" ht="15.75" customHeight="1">
      <c r="B294" s="496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9" customFormat="1" ht="15.75" customHeight="1">
      <c r="B295" s="496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9" customFormat="1" ht="15.75" customHeight="1">
      <c r="B296" s="496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9" customFormat="1" ht="15.75" customHeight="1">
      <c r="B297" s="496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9" customFormat="1" ht="15.75" customHeight="1">
      <c r="B298" s="496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9" customFormat="1" ht="15.75" customHeight="1">
      <c r="B299" s="496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9" customFormat="1" ht="15.75" customHeight="1">
      <c r="B300" s="496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9" customFormat="1" ht="15.75" customHeight="1">
      <c r="B301" s="496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9" customFormat="1" ht="15.75" customHeight="1">
      <c r="B302" s="496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9" customFormat="1" ht="15.75" customHeight="1">
      <c r="B303" s="496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9" customFormat="1" ht="15.75" customHeight="1">
      <c r="B304" s="496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9" customFormat="1" ht="15.75" customHeight="1">
      <c r="B305" s="496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9" customFormat="1" ht="15.75" customHeight="1">
      <c r="B306" s="496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9" customFormat="1" ht="15.75" customHeight="1">
      <c r="B307" s="496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9" customFormat="1" ht="15.75" customHeight="1">
      <c r="B308" s="496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9" customFormat="1" ht="15.75" customHeight="1">
      <c r="B309" s="496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9" customFormat="1" ht="15.75" customHeight="1">
      <c r="B310" s="496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9" customFormat="1" ht="15.75" customHeight="1">
      <c r="B311" s="496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9" customFormat="1" ht="15.75" customHeight="1">
      <c r="B312" s="496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9" customFormat="1" ht="15.75" customHeight="1">
      <c r="B313" s="496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9" customFormat="1" ht="15.75" customHeight="1">
      <c r="B314" s="496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9" customFormat="1" ht="15.75" customHeight="1">
      <c r="B315" s="496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9" customFormat="1" ht="15.75" customHeight="1">
      <c r="B316" s="496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9" customFormat="1" ht="15.75" customHeight="1">
      <c r="B317" s="496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9" customFormat="1" ht="15.75" customHeight="1">
      <c r="B318" s="496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9" customFormat="1" ht="15.75" customHeight="1">
      <c r="B319" s="496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9" customFormat="1" ht="15.75" customHeight="1">
      <c r="B320" s="496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9" customFormat="1" ht="15.75" customHeight="1">
      <c r="B321" s="496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9" customFormat="1" ht="15.75" customHeight="1">
      <c r="B322" s="496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9" customFormat="1" ht="15.75" customHeight="1">
      <c r="B323" s="496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9" customFormat="1" ht="15.75" customHeight="1">
      <c r="B324" s="496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9" customFormat="1" ht="15.75" customHeight="1">
      <c r="B325" s="496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9" customFormat="1" ht="15.75" customHeight="1">
      <c r="B326" s="496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9" customFormat="1" ht="15.75" customHeight="1">
      <c r="B327" s="496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9" customFormat="1" ht="15.75" customHeight="1">
      <c r="B328" s="496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9" customFormat="1" ht="15.75" customHeight="1">
      <c r="B329" s="496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9" customFormat="1" ht="15.75" customHeight="1">
      <c r="B330" s="496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9" customFormat="1" ht="15.75" customHeight="1">
      <c r="B331" s="496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9" customFormat="1" ht="15.75" customHeight="1">
      <c r="B332" s="496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9" customFormat="1" ht="15.75" customHeight="1">
      <c r="B333" s="496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9" customFormat="1" ht="15.75" customHeight="1">
      <c r="B334" s="496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9" customFormat="1" ht="15.75" customHeight="1">
      <c r="B335" s="496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9" customFormat="1" ht="15.75" customHeight="1">
      <c r="B336" s="496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9" customFormat="1" ht="15.75" customHeight="1">
      <c r="B337" s="496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9" customFormat="1" ht="15.75" customHeight="1">
      <c r="B338" s="496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9" customFormat="1" ht="15.75" customHeight="1">
      <c r="B339" s="496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9" customFormat="1" ht="15.75" customHeight="1">
      <c r="B340" s="496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9" customFormat="1" ht="15.75" customHeight="1">
      <c r="B341" s="496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9" customFormat="1" ht="15.75" customHeight="1">
      <c r="B342" s="496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9" customFormat="1" ht="15.75" customHeight="1">
      <c r="B343" s="496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9" customFormat="1" ht="15.75" customHeight="1">
      <c r="B344" s="496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9" customFormat="1" ht="15.75" customHeight="1">
      <c r="B345" s="496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9" customFormat="1" ht="15.75" customHeight="1">
      <c r="B346" s="496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9" customFormat="1" ht="15.75" customHeight="1">
      <c r="B347" s="496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9" customFormat="1" ht="15.75" customHeight="1">
      <c r="B348" s="496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9" customFormat="1" ht="15.75" customHeight="1">
      <c r="B349" s="496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9" customFormat="1" ht="15.75" customHeight="1">
      <c r="B350" s="496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9" customFormat="1" ht="15.75" customHeight="1">
      <c r="B351" s="496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9" customFormat="1" ht="15.75" customHeight="1">
      <c r="B352" s="496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9" customFormat="1" ht="15.75" customHeight="1">
      <c r="B353" s="496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9" customFormat="1" ht="15.75" customHeight="1">
      <c r="B354" s="496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9" customFormat="1" ht="15.75" customHeight="1">
      <c r="B355" s="496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9" customFormat="1" ht="15.75" customHeight="1">
      <c r="B356" s="496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9" customFormat="1" ht="15.75" customHeight="1">
      <c r="B357" s="496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9" customFormat="1" ht="15.75" customHeight="1">
      <c r="B358" s="496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9" customFormat="1" ht="15.75" customHeight="1">
      <c r="B359" s="496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9" customFormat="1" ht="15.75" customHeight="1">
      <c r="B360" s="496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9" customFormat="1" ht="15.75" customHeight="1">
      <c r="B361" s="496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9" customFormat="1" ht="15.75" customHeight="1">
      <c r="B362" s="496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9" customFormat="1" ht="15.75" customHeight="1">
      <c r="B363" s="496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9" customFormat="1" ht="15.75" customHeight="1">
      <c r="B364" s="496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9" customFormat="1" ht="15.75" customHeight="1">
      <c r="B365" s="496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9" customFormat="1" ht="15.75" customHeight="1">
      <c r="B366" s="496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9" customFormat="1" ht="15.75" customHeight="1">
      <c r="B367" s="496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9" customFormat="1" ht="15.75" customHeight="1">
      <c r="B368" s="496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9" customFormat="1" ht="15.75" customHeight="1">
      <c r="B369" s="496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9" customFormat="1" ht="15.75" customHeight="1">
      <c r="B370" s="496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9" customFormat="1" ht="15.75" customHeight="1">
      <c r="B371" s="496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9" customFormat="1" ht="15.75" customHeight="1">
      <c r="B372" s="496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9" customFormat="1" ht="15.75" customHeight="1">
      <c r="B373" s="496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9" customFormat="1" ht="15.75" customHeight="1">
      <c r="B374" s="496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9" customFormat="1" ht="15.75" customHeight="1">
      <c r="B375" s="496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9" customFormat="1" ht="15.75" customHeight="1">
      <c r="B376" s="496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9" customFormat="1" ht="15.75" customHeight="1">
      <c r="B377" s="496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9" customFormat="1" ht="15.75" customHeight="1">
      <c r="B378" s="496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9" customFormat="1" ht="15.75" customHeight="1">
      <c r="B379" s="496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9" customFormat="1" ht="15.75" customHeight="1">
      <c r="B380" s="496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9" customFormat="1" ht="15.75" customHeight="1">
      <c r="B381" s="496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9" customFormat="1" ht="15.75" customHeight="1">
      <c r="B382" s="496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9" customFormat="1" ht="15.75" customHeight="1">
      <c r="B383" s="496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9" customFormat="1" ht="15.75" customHeight="1">
      <c r="B384" s="496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9" customFormat="1" ht="15.75" customHeight="1">
      <c r="B385" s="496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9" customFormat="1" ht="15.75" customHeight="1">
      <c r="B386" s="496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9" customFormat="1" ht="15.75" customHeight="1">
      <c r="B387" s="496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9" customFormat="1" ht="15.75" customHeight="1">
      <c r="B388" s="496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9" customFormat="1" ht="15.75" customHeight="1">
      <c r="B389" s="496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9" customFormat="1" ht="15.75" customHeight="1">
      <c r="B390" s="496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9" customFormat="1" ht="15.75" customHeight="1">
      <c r="B391" s="496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9" customFormat="1" ht="15.75" customHeight="1">
      <c r="B392" s="496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9" customFormat="1" ht="15.75" customHeight="1">
      <c r="B393" s="496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9" customFormat="1" ht="15.75" customHeight="1">
      <c r="B394" s="496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9" customFormat="1" ht="15.75" customHeight="1">
      <c r="B395" s="496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9" customFormat="1" ht="15.75" customHeight="1">
      <c r="B396" s="496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9" customFormat="1" ht="15.75" customHeight="1">
      <c r="B397" s="496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9" customFormat="1" ht="15.75" customHeight="1">
      <c r="B398" s="496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9" customFormat="1" ht="15.75" customHeight="1">
      <c r="B399" s="496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9" customFormat="1" ht="15.75" customHeight="1">
      <c r="B400" s="496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9" customFormat="1" ht="15.75" customHeight="1">
      <c r="B401" s="496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9" customFormat="1" ht="15.75" customHeight="1">
      <c r="B402" s="496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9" customFormat="1" ht="15.75" customHeight="1">
      <c r="B403" s="496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9" customFormat="1" ht="15.75" customHeight="1">
      <c r="B404" s="496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9" customFormat="1" ht="15.75" customHeight="1">
      <c r="B405" s="496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9" customFormat="1" ht="15.75" customHeight="1">
      <c r="B406" s="496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9" customFormat="1" ht="15.75" customHeight="1">
      <c r="B407" s="496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9" customFormat="1" ht="15.75" customHeight="1">
      <c r="B408" s="496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9" customFormat="1" ht="15.75" customHeight="1">
      <c r="B409" s="496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9" customFormat="1" ht="15.75" customHeight="1">
      <c r="B410" s="496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9" customFormat="1" ht="15.75" customHeight="1">
      <c r="B411" s="496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9" customFormat="1" ht="15.75" customHeight="1">
      <c r="B412" s="496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9" customFormat="1" ht="15.75" customHeight="1">
      <c r="B413" s="496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9" customFormat="1" ht="15.75" customHeight="1">
      <c r="B414" s="496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9" customFormat="1" ht="15.75" customHeight="1">
      <c r="B415" s="496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9" customFormat="1" ht="15.75" customHeight="1">
      <c r="B416" s="496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9" customFormat="1" ht="15.75" customHeight="1">
      <c r="B417" s="496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9" customFormat="1" ht="15.75" customHeight="1">
      <c r="B418" s="496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9" customFormat="1" ht="15.75" customHeight="1">
      <c r="B419" s="496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9" customFormat="1" ht="15.75" customHeight="1">
      <c r="B420" s="496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9" customFormat="1" ht="15.75" customHeight="1">
      <c r="B421" s="496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9" customFormat="1" ht="15.75" customHeight="1">
      <c r="B422" s="496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9" customFormat="1" ht="15.75" customHeight="1">
      <c r="B423" s="496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9" customFormat="1" ht="15.75" customHeight="1">
      <c r="B424" s="496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9" customFormat="1" ht="15.75" customHeight="1">
      <c r="B425" s="496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9" customFormat="1" ht="15.75" customHeight="1">
      <c r="B426" s="496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9" customFormat="1" ht="15.75" customHeight="1">
      <c r="B427" s="496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9" customFormat="1" ht="15.75" customHeight="1">
      <c r="B428" s="496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9" customFormat="1" ht="15.75" customHeight="1">
      <c r="B429" s="496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9" customFormat="1" ht="15.75" customHeight="1">
      <c r="B430" s="496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9" customFormat="1" ht="15.75" customHeight="1">
      <c r="B431" s="496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9" customFormat="1" ht="15.75" customHeight="1">
      <c r="B432" s="496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9" customFormat="1" ht="15.75" customHeight="1">
      <c r="B433" s="496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9" customFormat="1" ht="15.75" customHeight="1">
      <c r="B434" s="496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9" customFormat="1" ht="15.75" customHeight="1">
      <c r="B435" s="496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9" customFormat="1" ht="15.75" customHeight="1">
      <c r="B436" s="496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9" customFormat="1" ht="15.75" customHeight="1">
      <c r="B437" s="496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9" customFormat="1" ht="15.75" customHeight="1">
      <c r="B438" s="496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9" customFormat="1" ht="15.75" customHeight="1">
      <c r="B439" s="496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9" customFormat="1" ht="15.75" customHeight="1">
      <c r="B440" s="496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9" customFormat="1" ht="15.75" customHeight="1">
      <c r="B441" s="496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9" customFormat="1" ht="15.75" customHeight="1">
      <c r="B442" s="496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9" customFormat="1" ht="15.75" customHeight="1">
      <c r="B443" s="496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9" customFormat="1" ht="15.75" customHeight="1">
      <c r="B444" s="496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9" customFormat="1" ht="15.75" customHeight="1">
      <c r="B445" s="496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9" customFormat="1" ht="15.75" customHeight="1">
      <c r="B446" s="496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9" customFormat="1" ht="15.75" customHeight="1">
      <c r="B447" s="496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9" customFormat="1" ht="15.75" customHeight="1">
      <c r="B448" s="496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9" customFormat="1" ht="15.75" customHeight="1">
      <c r="B449" s="496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9" customFormat="1" ht="15.75" customHeight="1">
      <c r="B450" s="496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9" customFormat="1" ht="15.75" customHeight="1">
      <c r="B451" s="496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9" customFormat="1" ht="15.75" customHeight="1">
      <c r="B452" s="496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9" customFormat="1" ht="15.75" customHeight="1">
      <c r="B453" s="496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9" customFormat="1" ht="15.75" customHeight="1">
      <c r="B454" s="496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9" customFormat="1" ht="15.75" customHeight="1">
      <c r="B455" s="496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9" customFormat="1" ht="15.75" customHeight="1">
      <c r="B456" s="496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9" customFormat="1" ht="15.75" customHeight="1">
      <c r="B457" s="496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9" customFormat="1" ht="15.75" customHeight="1">
      <c r="B458" s="496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9" customFormat="1" ht="15.75" customHeight="1">
      <c r="B459" s="496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9" customFormat="1" ht="15.75" customHeight="1">
      <c r="B460" s="496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9" customFormat="1" ht="15.75" customHeight="1">
      <c r="B461" s="496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9" customFormat="1" ht="15.75" customHeight="1">
      <c r="B462" s="496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9" customFormat="1" ht="15.75" customHeight="1">
      <c r="B463" s="496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9" customFormat="1" ht="15.75" customHeight="1">
      <c r="B464" s="496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9" customFormat="1" ht="15.75" customHeight="1">
      <c r="B465" s="496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9" customFormat="1" ht="15.75" customHeight="1">
      <c r="B466" s="496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9" customFormat="1" ht="15.75" customHeight="1">
      <c r="B467" s="496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9" customFormat="1" ht="15.75" customHeight="1">
      <c r="B468" s="496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9" customFormat="1" ht="15.75" customHeight="1">
      <c r="B469" s="496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9" customFormat="1" ht="15.75" customHeight="1">
      <c r="B470" s="496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9" customFormat="1" ht="15.75" customHeight="1">
      <c r="B471" s="496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9" customFormat="1" ht="15.75" customHeight="1">
      <c r="B472" s="496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9" customFormat="1" ht="15.75" customHeight="1">
      <c r="B473" s="496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9" customFormat="1" ht="15.75" customHeight="1">
      <c r="B474" s="496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9" customFormat="1" ht="15.75" customHeight="1">
      <c r="B475" s="496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9" customFormat="1" ht="15.75" customHeight="1">
      <c r="B476" s="496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9" customFormat="1" ht="15.75" customHeight="1">
      <c r="B477" s="496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9" customFormat="1" ht="15.75" customHeight="1">
      <c r="B478" s="496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9" customFormat="1" ht="15.75" customHeight="1">
      <c r="B479" s="496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9" customFormat="1" ht="15.75" customHeight="1">
      <c r="B480" s="496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9" customFormat="1" ht="15.75" customHeight="1">
      <c r="B481" s="496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9" customFormat="1" ht="15.75" customHeight="1">
      <c r="B482" s="496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9" customFormat="1" ht="15.75" customHeight="1">
      <c r="B483" s="496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9" customFormat="1" ht="15.75" customHeight="1">
      <c r="B484" s="496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9" customFormat="1" ht="15.75" customHeight="1">
      <c r="B485" s="496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9" customFormat="1" ht="15.75" customHeight="1">
      <c r="B486" s="496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9" customFormat="1" ht="15.75" customHeight="1">
      <c r="B487" s="496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9" customFormat="1" ht="15.75" customHeight="1">
      <c r="B488" s="496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9" customFormat="1" ht="15.75" customHeight="1">
      <c r="B489" s="496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9" customFormat="1" ht="15.75" customHeight="1">
      <c r="B490" s="496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9" customFormat="1" ht="15.75" customHeight="1">
      <c r="B491" s="496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9" customFormat="1" ht="15.75" customHeight="1">
      <c r="B492" s="496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9" customFormat="1" ht="15.75" customHeight="1">
      <c r="B493" s="496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9" customFormat="1" ht="15.75" customHeight="1">
      <c r="B494" s="496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9" customFormat="1" ht="15.75" customHeight="1">
      <c r="B495" s="496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9" customFormat="1" ht="15.75" customHeight="1">
      <c r="B496" s="496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1:17" s="489" customFormat="1" ht="15.75" customHeight="1">
      <c r="B497" s="496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1:17" s="489" customFormat="1" ht="15.75" customHeight="1">
      <c r="B498" s="496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1:17" s="489" customFormat="1" ht="15.75" customHeight="1">
      <c r="B499" s="496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1:17" s="489" customFormat="1" ht="15.75" customHeight="1">
      <c r="B500" s="496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1:17" s="489" customFormat="1" ht="15.75" customHeight="1">
      <c r="B501" s="496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1:17" s="489" customFormat="1" ht="15.75" customHeight="1">
      <c r="B502" s="496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1:17" s="489" customFormat="1" ht="15.75" customHeight="1">
      <c r="B503" s="496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1:17" s="489" customFormat="1" ht="15.75" customHeight="1">
      <c r="B504" s="496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1:17" s="489" customFormat="1" ht="15.75" customHeight="1">
      <c r="B505" s="496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1:17" s="489" customFormat="1" ht="15.75" customHeight="1">
      <c r="B506" s="496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1:17" s="489" customFormat="1" ht="15.75" customHeight="1">
      <c r="B507" s="496"/>
      <c r="C507" s="491"/>
      <c r="D507" s="491"/>
      <c r="E507" s="492"/>
      <c r="F507" s="492"/>
      <c r="G507" s="492"/>
      <c r="H507" s="493"/>
      <c r="I507" s="493"/>
      <c r="J507" s="494"/>
      <c r="M507" s="9"/>
    </row>
    <row r="508" spans="1:17" s="489" customFormat="1" ht="15.75" customHeight="1">
      <c r="B508" s="496"/>
      <c r="C508" s="491"/>
      <c r="D508" s="491"/>
      <c r="E508" s="492"/>
      <c r="F508" s="492"/>
      <c r="G508" s="492"/>
      <c r="H508" s="493"/>
      <c r="I508" s="493"/>
      <c r="J508" s="494"/>
      <c r="M508" s="9"/>
    </row>
    <row r="509" spans="1:17" s="167" customFormat="1" ht="15.75" customHeight="1">
      <c r="A509" s="126"/>
      <c r="B509" s="496"/>
      <c r="C509" s="491"/>
      <c r="D509" s="491"/>
      <c r="E509" s="492"/>
      <c r="F509" s="492"/>
      <c r="G509" s="492"/>
      <c r="H509" s="493"/>
      <c r="I509" s="493"/>
      <c r="J509" s="494"/>
      <c r="K509" s="8"/>
      <c r="L509" s="8"/>
      <c r="M509" s="9"/>
      <c r="N509" s="8"/>
      <c r="O509" s="31"/>
      <c r="P509" s="31"/>
      <c r="Q509" s="31"/>
    </row>
    <row r="510" spans="1:17" s="167" customFormat="1" ht="15.75" customHeight="1">
      <c r="A510" s="126"/>
      <c r="B510" s="496"/>
      <c r="C510" s="491"/>
      <c r="D510" s="491"/>
      <c r="E510" s="492"/>
      <c r="F510" s="492"/>
      <c r="G510" s="492"/>
      <c r="H510" s="493"/>
      <c r="I510" s="493"/>
      <c r="J510" s="494"/>
      <c r="K510" s="8"/>
      <c r="L510" s="8"/>
      <c r="M510" s="9"/>
      <c r="N510" s="8"/>
      <c r="O510" s="31"/>
      <c r="P510" s="31"/>
      <c r="Q510" s="31"/>
    </row>
    <row r="511" spans="1:17" s="167" customFormat="1" ht="15.75" customHeight="1">
      <c r="A511" s="126"/>
      <c r="B511" s="496"/>
      <c r="C511" s="491"/>
      <c r="D511" s="491"/>
      <c r="E511" s="492"/>
      <c r="F511" s="492"/>
      <c r="G511" s="492"/>
      <c r="H511" s="493"/>
      <c r="I511" s="493"/>
      <c r="J511" s="494"/>
      <c r="K511" s="8"/>
      <c r="L511" s="8"/>
      <c r="M511" s="9"/>
      <c r="N511" s="8"/>
      <c r="O511" s="31"/>
      <c r="P511" s="31"/>
      <c r="Q511" s="31"/>
    </row>
    <row r="512" spans="1:17" s="167" customFormat="1" ht="15.75" customHeight="1">
      <c r="A512" s="126"/>
      <c r="B512" s="496"/>
      <c r="C512" s="491"/>
      <c r="D512" s="491"/>
      <c r="E512" s="492"/>
      <c r="F512" s="492"/>
      <c r="G512" s="492"/>
      <c r="H512" s="493"/>
      <c r="I512" s="493"/>
      <c r="J512" s="494"/>
      <c r="K512" s="8"/>
      <c r="L512" s="8"/>
      <c r="M512" s="9"/>
      <c r="N512" s="8"/>
      <c r="O512" s="31"/>
      <c r="P512" s="31"/>
      <c r="Q512" s="31"/>
    </row>
    <row r="513" spans="1:17" s="167" customFormat="1" ht="15.75" customHeight="1">
      <c r="A513" s="126"/>
      <c r="B513" s="496"/>
      <c r="C513" s="491"/>
      <c r="D513" s="491"/>
      <c r="E513" s="492"/>
      <c r="F513" s="492"/>
      <c r="G513" s="492"/>
      <c r="H513" s="493"/>
      <c r="I513" s="493"/>
      <c r="J513" s="494"/>
      <c r="K513" s="8"/>
      <c r="L513" s="8"/>
      <c r="M513" s="9"/>
      <c r="N513" s="8"/>
      <c r="O513" s="31"/>
      <c r="P513" s="31"/>
      <c r="Q513" s="31"/>
    </row>
    <row r="514" spans="1:17" s="167" customFormat="1" ht="15.75" customHeight="1">
      <c r="A514" s="126"/>
      <c r="B514" s="496"/>
      <c r="C514" s="491"/>
      <c r="D514" s="491"/>
      <c r="E514" s="492"/>
      <c r="F514" s="492"/>
      <c r="G514" s="492"/>
      <c r="H514" s="493"/>
      <c r="I514" s="493"/>
      <c r="J514" s="494"/>
      <c r="K514" s="8"/>
      <c r="L514" s="8"/>
      <c r="M514" s="9"/>
      <c r="N514" s="8"/>
      <c r="O514" s="31"/>
      <c r="P514" s="31"/>
      <c r="Q514" s="31"/>
    </row>
    <row r="515" spans="1:17" s="167" customFormat="1" ht="15.75" customHeight="1">
      <c r="A515" s="126"/>
      <c r="B515" s="496"/>
      <c r="C515" s="491"/>
      <c r="D515" s="491"/>
      <c r="E515" s="492"/>
      <c r="F515" s="492"/>
      <c r="G515" s="492"/>
      <c r="H515" s="493"/>
      <c r="I515" s="493"/>
      <c r="J515" s="494"/>
      <c r="K515" s="8"/>
      <c r="L515" s="8"/>
      <c r="M515" s="9"/>
      <c r="N515" s="8"/>
      <c r="O515" s="31"/>
      <c r="P515" s="31"/>
      <c r="Q515" s="31"/>
    </row>
    <row r="516" spans="1:17" s="167" customFormat="1" ht="15.75" customHeight="1">
      <c r="A516" s="126"/>
      <c r="B516" s="490"/>
      <c r="C516" s="491"/>
      <c r="D516" s="491"/>
      <c r="E516" s="492"/>
      <c r="F516" s="492"/>
      <c r="G516" s="492"/>
      <c r="H516" s="493"/>
      <c r="I516" s="493"/>
      <c r="J516" s="494"/>
      <c r="K516" s="8"/>
      <c r="L516" s="8"/>
      <c r="M516" s="9"/>
      <c r="N516" s="8"/>
      <c r="O516" s="31"/>
      <c r="P516" s="31"/>
      <c r="Q516" s="31"/>
    </row>
    <row r="517" spans="1:17" s="167" customFormat="1" ht="15.75" customHeight="1">
      <c r="A517" s="126"/>
      <c r="B517" s="490"/>
      <c r="C517" s="8"/>
      <c r="D517" s="8"/>
      <c r="E517" s="8"/>
      <c r="F517" s="8"/>
      <c r="G517" s="8"/>
      <c r="H517" s="471"/>
      <c r="I517" s="471"/>
      <c r="J517" s="497"/>
      <c r="K517" s="8"/>
      <c r="L517" s="8"/>
      <c r="M517" s="9"/>
      <c r="N517" s="8"/>
      <c r="O517" s="31"/>
      <c r="P517" s="31"/>
      <c r="Q517" s="31"/>
    </row>
    <row r="518" spans="1:17" s="167" customFormat="1" ht="15.75" customHeight="1">
      <c r="A518" s="126"/>
      <c r="B518" s="490"/>
      <c r="C518" s="8"/>
      <c r="D518" s="8"/>
      <c r="E518" s="8"/>
      <c r="F518" s="8"/>
      <c r="G518" s="8"/>
      <c r="H518" s="471"/>
      <c r="I518" s="471"/>
      <c r="J518" s="497"/>
      <c r="K518" s="8"/>
      <c r="L518" s="8"/>
      <c r="M518" s="9"/>
      <c r="N518" s="8"/>
      <c r="O518" s="31"/>
      <c r="P518" s="31"/>
      <c r="Q518" s="31"/>
    </row>
    <row r="519" spans="1:17" s="167" customFormat="1" ht="15.75" customHeight="1">
      <c r="A519" s="126"/>
      <c r="B519" s="490"/>
      <c r="C519" s="8"/>
      <c r="D519" s="8"/>
      <c r="E519" s="8"/>
      <c r="F519" s="8"/>
      <c r="G519" s="8"/>
      <c r="H519" s="471"/>
      <c r="I519" s="471"/>
      <c r="J519" s="497"/>
      <c r="K519" s="8"/>
      <c r="L519" s="8"/>
      <c r="M519" s="9"/>
      <c r="N519" s="8"/>
      <c r="O519" s="31"/>
      <c r="P519" s="31"/>
      <c r="Q519" s="31"/>
    </row>
    <row r="520" spans="1:17" s="167" customFormat="1" ht="15.75" customHeight="1">
      <c r="A520" s="126"/>
      <c r="B520" s="490"/>
      <c r="C520" s="8"/>
      <c r="D520" s="8"/>
      <c r="E520" s="8"/>
      <c r="F520" s="8"/>
      <c r="G520" s="8"/>
      <c r="H520" s="471"/>
      <c r="I520" s="471"/>
      <c r="J520" s="497"/>
      <c r="K520" s="8"/>
      <c r="L520" s="8"/>
      <c r="M520" s="9"/>
      <c r="N520" s="8"/>
      <c r="O520" s="31"/>
      <c r="P520" s="31"/>
      <c r="Q520" s="31"/>
    </row>
    <row r="521" spans="1:17" s="167" customFormat="1" ht="15.75" customHeight="1">
      <c r="A521" s="126"/>
      <c r="B521" s="490"/>
      <c r="C521" s="8"/>
      <c r="D521" s="8"/>
      <c r="E521" s="8"/>
      <c r="F521" s="8"/>
      <c r="G521" s="8"/>
      <c r="H521" s="471"/>
      <c r="I521" s="471"/>
      <c r="J521" s="497"/>
      <c r="K521" s="8"/>
      <c r="L521" s="8"/>
      <c r="M521" s="9"/>
      <c r="N521" s="8"/>
      <c r="O521" s="31"/>
      <c r="P521" s="31"/>
      <c r="Q521" s="31"/>
    </row>
    <row r="522" spans="1:17" s="167" customFormat="1" ht="15.75" customHeight="1">
      <c r="A522" s="126"/>
      <c r="B522" s="490"/>
      <c r="C522" s="8"/>
      <c r="D522" s="8"/>
      <c r="E522" s="8"/>
      <c r="F522" s="8"/>
      <c r="G522" s="8"/>
      <c r="H522" s="471"/>
      <c r="I522" s="471"/>
      <c r="J522" s="497"/>
      <c r="K522" s="8"/>
      <c r="L522" s="8"/>
      <c r="M522" s="9"/>
      <c r="N522" s="8"/>
      <c r="O522" s="31"/>
      <c r="P522" s="31"/>
      <c r="Q522" s="31"/>
    </row>
    <row r="523" spans="1:17" s="167" customFormat="1" ht="15.75" customHeight="1">
      <c r="A523" s="126"/>
      <c r="B523" s="490"/>
      <c r="C523" s="8"/>
      <c r="D523" s="8"/>
      <c r="E523" s="8"/>
      <c r="F523" s="8"/>
      <c r="G523" s="8"/>
      <c r="H523" s="471"/>
      <c r="I523" s="471"/>
      <c r="J523" s="497"/>
      <c r="K523" s="8"/>
      <c r="L523" s="8"/>
      <c r="M523" s="9"/>
      <c r="N523" s="8"/>
      <c r="O523" s="31"/>
      <c r="P523" s="31"/>
      <c r="Q523" s="31"/>
    </row>
    <row r="524" spans="1:17" s="167" customFormat="1" ht="15.75" customHeight="1">
      <c r="A524" s="126"/>
      <c r="B524" s="490"/>
      <c r="C524" s="8"/>
      <c r="D524" s="8"/>
      <c r="E524" s="8"/>
      <c r="F524" s="8"/>
      <c r="G524" s="8"/>
      <c r="H524" s="471"/>
      <c r="I524" s="471"/>
      <c r="J524" s="497"/>
      <c r="K524" s="8"/>
      <c r="L524" s="8"/>
      <c r="M524" s="9"/>
      <c r="N524" s="8"/>
      <c r="O524" s="31"/>
      <c r="P524" s="31"/>
      <c r="Q524" s="31"/>
    </row>
    <row r="525" spans="1:17" s="167" customFormat="1" ht="15.75" customHeight="1">
      <c r="A525" s="126"/>
      <c r="B525" s="490"/>
      <c r="C525" s="8"/>
      <c r="D525" s="8"/>
      <c r="E525" s="8"/>
      <c r="F525" s="8"/>
      <c r="G525" s="8"/>
      <c r="H525" s="471"/>
      <c r="I525" s="471"/>
      <c r="J525" s="497"/>
      <c r="K525" s="8"/>
      <c r="L525" s="8"/>
      <c r="M525" s="9"/>
      <c r="N525" s="8"/>
      <c r="O525" s="31"/>
      <c r="P525" s="31"/>
      <c r="Q525" s="31"/>
    </row>
    <row r="526" spans="1:17" s="167" customFormat="1" ht="15.75" customHeight="1">
      <c r="A526" s="126"/>
      <c r="B526" s="490"/>
      <c r="C526" s="8"/>
      <c r="D526" s="8"/>
      <c r="E526" s="8"/>
      <c r="F526" s="8"/>
      <c r="G526" s="8"/>
      <c r="H526" s="471"/>
      <c r="I526" s="471"/>
      <c r="J526" s="497"/>
      <c r="K526" s="8"/>
      <c r="L526" s="8"/>
      <c r="M526" s="9"/>
      <c r="N526" s="8"/>
      <c r="O526" s="31"/>
      <c r="P526" s="31"/>
      <c r="Q526" s="31"/>
    </row>
    <row r="527" spans="1:17" s="167" customFormat="1" ht="15.75" customHeight="1">
      <c r="A527" s="126"/>
      <c r="B527" s="490"/>
      <c r="C527" s="8"/>
      <c r="D527" s="8"/>
      <c r="E527" s="8"/>
      <c r="F527" s="8"/>
      <c r="G527" s="8"/>
      <c r="H527" s="471"/>
      <c r="I527" s="471"/>
      <c r="J527" s="497"/>
      <c r="K527" s="8"/>
      <c r="L527" s="8"/>
      <c r="M527" s="9"/>
      <c r="N527" s="8"/>
      <c r="O527" s="31"/>
      <c r="P527" s="31"/>
      <c r="Q527" s="31"/>
    </row>
    <row r="528" spans="1:17" s="167" customFormat="1" ht="15.75" customHeight="1">
      <c r="A528" s="126"/>
      <c r="B528" s="490"/>
      <c r="C528" s="8"/>
      <c r="D528" s="8"/>
      <c r="E528" s="8"/>
      <c r="F528" s="8"/>
      <c r="G528" s="8"/>
      <c r="H528" s="471"/>
      <c r="I528" s="471"/>
      <c r="J528" s="497"/>
      <c r="K528" s="8"/>
      <c r="L528" s="8"/>
      <c r="M528" s="9"/>
      <c r="N528" s="8"/>
      <c r="O528" s="31"/>
      <c r="P528" s="31"/>
      <c r="Q528" s="31"/>
    </row>
    <row r="529" spans="1:17" s="167" customFormat="1" ht="15.75" customHeight="1">
      <c r="A529" s="126"/>
      <c r="B529" s="490"/>
      <c r="C529" s="8"/>
      <c r="D529" s="8"/>
      <c r="E529" s="8"/>
      <c r="F529" s="8"/>
      <c r="G529" s="8"/>
      <c r="H529" s="471"/>
      <c r="I529" s="471"/>
      <c r="J529" s="497"/>
      <c r="K529" s="8"/>
      <c r="L529" s="8"/>
      <c r="M529" s="9"/>
      <c r="N529" s="8"/>
      <c r="O529" s="31"/>
      <c r="P529" s="31"/>
      <c r="Q529" s="31"/>
    </row>
    <row r="530" spans="1:17" s="167" customFormat="1" ht="15.75" customHeight="1">
      <c r="A530" s="126"/>
      <c r="B530" s="490"/>
      <c r="C530" s="8"/>
      <c r="D530" s="8"/>
      <c r="E530" s="8"/>
      <c r="F530" s="8"/>
      <c r="G530" s="8"/>
      <c r="H530" s="471"/>
      <c r="I530" s="471"/>
      <c r="J530" s="497"/>
      <c r="K530" s="8"/>
      <c r="L530" s="8"/>
      <c r="M530" s="9"/>
      <c r="N530" s="8"/>
      <c r="O530" s="31"/>
      <c r="P530" s="31"/>
      <c r="Q530" s="31"/>
    </row>
    <row r="531" spans="1:17" s="167" customFormat="1" ht="15.75" customHeight="1">
      <c r="A531" s="126"/>
      <c r="B531" s="490"/>
      <c r="C531" s="8"/>
      <c r="D531" s="8"/>
      <c r="E531" s="8"/>
      <c r="F531" s="8"/>
      <c r="G531" s="8"/>
      <c r="H531" s="471"/>
      <c r="I531" s="471"/>
      <c r="J531" s="497"/>
      <c r="K531" s="8"/>
      <c r="L531" s="8"/>
      <c r="M531" s="9"/>
      <c r="N531" s="8"/>
      <c r="O531" s="31"/>
      <c r="P531" s="31"/>
      <c r="Q531" s="31"/>
    </row>
    <row r="532" spans="1:17" s="167" customFormat="1" ht="15.75" customHeight="1">
      <c r="A532" s="126"/>
      <c r="B532" s="490"/>
      <c r="C532" s="8"/>
      <c r="D532" s="8"/>
      <c r="E532" s="8"/>
      <c r="F532" s="8"/>
      <c r="G532" s="8"/>
      <c r="H532" s="471"/>
      <c r="I532" s="471"/>
      <c r="J532" s="497"/>
      <c r="K532" s="8"/>
      <c r="L532" s="8"/>
      <c r="M532" s="9"/>
      <c r="N532" s="8"/>
      <c r="O532" s="31"/>
      <c r="P532" s="31"/>
      <c r="Q532" s="31"/>
    </row>
    <row r="533" spans="1:17" s="167" customFormat="1" ht="15.75" customHeight="1">
      <c r="A533" s="126"/>
      <c r="B533" s="490"/>
      <c r="C533" s="8"/>
      <c r="D533" s="8"/>
      <c r="E533" s="8"/>
      <c r="F533" s="8"/>
      <c r="G533" s="8"/>
      <c r="H533" s="471"/>
      <c r="I533" s="471"/>
      <c r="J533" s="497"/>
      <c r="K533" s="8"/>
      <c r="L533" s="8"/>
      <c r="M533" s="9"/>
      <c r="N533" s="8"/>
      <c r="O533" s="31"/>
      <c r="P533" s="31"/>
      <c r="Q533" s="31"/>
    </row>
    <row r="534" spans="1:17" s="167" customFormat="1" ht="15.75" customHeight="1">
      <c r="A534" s="126"/>
      <c r="B534" s="490"/>
      <c r="C534" s="8"/>
      <c r="D534" s="8"/>
      <c r="E534" s="8"/>
      <c r="F534" s="8"/>
      <c r="G534" s="8"/>
      <c r="H534" s="471"/>
      <c r="I534" s="471"/>
      <c r="J534" s="497"/>
      <c r="K534" s="8"/>
      <c r="L534" s="8"/>
      <c r="M534" s="9"/>
      <c r="N534" s="8"/>
      <c r="O534" s="31"/>
      <c r="P534" s="31"/>
      <c r="Q534" s="31"/>
    </row>
    <row r="535" spans="1:17" s="167" customFormat="1" ht="15.75" customHeight="1">
      <c r="A535" s="126"/>
      <c r="B535" s="490"/>
      <c r="C535" s="8"/>
      <c r="D535" s="8"/>
      <c r="E535" s="8"/>
      <c r="F535" s="8"/>
      <c r="G535" s="8"/>
      <c r="H535" s="471"/>
      <c r="I535" s="471"/>
      <c r="J535" s="497"/>
      <c r="K535" s="8"/>
      <c r="L535" s="8"/>
      <c r="M535" s="9"/>
      <c r="N535" s="8"/>
      <c r="O535" s="31"/>
      <c r="P535" s="31"/>
      <c r="Q535" s="31"/>
    </row>
    <row r="536" spans="1:17" s="167" customFormat="1" ht="15.75" customHeight="1">
      <c r="A536" s="126"/>
      <c r="B536" s="490"/>
      <c r="C536" s="8"/>
      <c r="D536" s="8"/>
      <c r="E536" s="8"/>
      <c r="F536" s="8"/>
      <c r="G536" s="8"/>
      <c r="H536" s="471"/>
      <c r="I536" s="471"/>
      <c r="J536" s="497"/>
      <c r="K536" s="8"/>
      <c r="L536" s="8"/>
      <c r="M536" s="9"/>
      <c r="N536" s="8"/>
      <c r="O536" s="31"/>
      <c r="P536" s="31"/>
      <c r="Q536" s="31"/>
    </row>
    <row r="537" spans="1:17" s="167" customFormat="1" ht="15.75" customHeight="1">
      <c r="A537" s="126"/>
      <c r="B537" s="490"/>
      <c r="C537" s="8"/>
      <c r="D537" s="8"/>
      <c r="E537" s="8"/>
      <c r="F537" s="8"/>
      <c r="G537" s="8"/>
      <c r="H537" s="471"/>
      <c r="I537" s="471"/>
      <c r="J537" s="497"/>
      <c r="K537" s="8"/>
      <c r="L537" s="8"/>
      <c r="M537" s="9"/>
      <c r="N537" s="8"/>
      <c r="O537" s="31"/>
      <c r="P537" s="31"/>
      <c r="Q537" s="31"/>
    </row>
    <row r="538" spans="1:17" s="167" customFormat="1" ht="15.75" customHeight="1">
      <c r="A538" s="126"/>
      <c r="B538" s="490"/>
      <c r="C538" s="8"/>
      <c r="D538" s="8"/>
      <c r="E538" s="8"/>
      <c r="F538" s="8"/>
      <c r="G538" s="8"/>
      <c r="H538" s="471"/>
      <c r="I538" s="471"/>
      <c r="J538" s="497"/>
      <c r="K538" s="8"/>
      <c r="L538" s="8"/>
      <c r="M538" s="9"/>
      <c r="N538" s="8"/>
      <c r="O538" s="31"/>
      <c r="P538" s="31"/>
      <c r="Q538" s="31"/>
    </row>
    <row r="539" spans="1:17" s="167" customFormat="1" ht="15.75" customHeight="1">
      <c r="A539" s="126"/>
      <c r="B539" s="490"/>
      <c r="C539" s="8"/>
      <c r="D539" s="8"/>
      <c r="E539" s="8"/>
      <c r="F539" s="8"/>
      <c r="G539" s="8"/>
      <c r="H539" s="471"/>
      <c r="I539" s="471"/>
      <c r="J539" s="497"/>
      <c r="K539" s="8"/>
      <c r="L539" s="8"/>
      <c r="M539" s="9"/>
      <c r="N539" s="8"/>
      <c r="O539" s="31"/>
      <c r="P539" s="31"/>
      <c r="Q539" s="31"/>
    </row>
    <row r="540" spans="1:17" s="167" customFormat="1" ht="15.75" customHeight="1">
      <c r="A540" s="126"/>
      <c r="B540" s="490"/>
      <c r="C540" s="8"/>
      <c r="D540" s="8"/>
      <c r="E540" s="8"/>
      <c r="F540" s="8"/>
      <c r="G540" s="8"/>
      <c r="H540" s="471"/>
      <c r="I540" s="471"/>
      <c r="J540" s="497"/>
      <c r="K540" s="8"/>
      <c r="L540" s="8"/>
      <c r="M540" s="9"/>
      <c r="N540" s="8"/>
      <c r="O540" s="31"/>
      <c r="P540" s="31"/>
      <c r="Q540" s="31"/>
    </row>
    <row r="541" spans="1:17" s="167" customFormat="1" ht="15.75" customHeight="1">
      <c r="A541" s="126"/>
      <c r="B541" s="490"/>
      <c r="C541" s="8"/>
      <c r="D541" s="8"/>
      <c r="E541" s="8"/>
      <c r="F541" s="8"/>
      <c r="G541" s="8"/>
      <c r="H541" s="471"/>
      <c r="I541" s="471"/>
      <c r="J541" s="497"/>
      <c r="K541" s="8"/>
      <c r="L541" s="8"/>
      <c r="M541" s="9"/>
      <c r="N541" s="8"/>
      <c r="O541" s="31"/>
      <c r="P541" s="31"/>
      <c r="Q541" s="31"/>
    </row>
    <row r="542" spans="1:17" s="167" customFormat="1" ht="15.75" customHeight="1">
      <c r="A542" s="126"/>
      <c r="B542" s="490"/>
      <c r="C542" s="8"/>
      <c r="D542" s="8"/>
      <c r="E542" s="8"/>
      <c r="F542" s="8"/>
      <c r="G542" s="8"/>
      <c r="H542" s="471"/>
      <c r="I542" s="471"/>
      <c r="J542" s="497"/>
      <c r="K542" s="8"/>
      <c r="L542" s="8"/>
      <c r="M542" s="9"/>
      <c r="N542" s="8"/>
      <c r="O542" s="31"/>
      <c r="P542" s="31"/>
      <c r="Q542" s="31"/>
    </row>
    <row r="543" spans="1:17" s="167" customFormat="1" ht="15.75" customHeight="1">
      <c r="A543" s="126"/>
      <c r="B543" s="490"/>
      <c r="C543" s="8"/>
      <c r="D543" s="8"/>
      <c r="E543" s="8"/>
      <c r="F543" s="8"/>
      <c r="G543" s="8"/>
      <c r="H543" s="471"/>
      <c r="I543" s="471"/>
      <c r="J543" s="497"/>
      <c r="K543" s="8"/>
      <c r="L543" s="8"/>
      <c r="M543" s="9"/>
      <c r="N543" s="8"/>
      <c r="O543" s="31"/>
      <c r="P543" s="31"/>
      <c r="Q543" s="31"/>
    </row>
    <row r="544" spans="1:17" s="167" customFormat="1" ht="15.75" customHeight="1">
      <c r="A544" s="126"/>
      <c r="B544" s="490"/>
      <c r="C544" s="8"/>
      <c r="D544" s="8"/>
      <c r="E544" s="8"/>
      <c r="F544" s="8"/>
      <c r="G544" s="8"/>
      <c r="H544" s="471"/>
      <c r="I544" s="471"/>
      <c r="J544" s="497"/>
      <c r="K544" s="8"/>
      <c r="L544" s="8"/>
      <c r="M544" s="9"/>
      <c r="N544" s="8"/>
      <c r="O544" s="31"/>
      <c r="P544" s="31"/>
      <c r="Q544" s="31"/>
    </row>
    <row r="545" spans="1:17" s="167" customFormat="1" ht="15.75" customHeight="1">
      <c r="A545" s="126"/>
      <c r="B545" s="490"/>
      <c r="C545" s="8"/>
      <c r="D545" s="8"/>
      <c r="E545" s="8"/>
      <c r="F545" s="8"/>
      <c r="G545" s="8"/>
      <c r="H545" s="471"/>
      <c r="I545" s="471"/>
      <c r="J545" s="497"/>
      <c r="K545" s="8"/>
      <c r="L545" s="8"/>
      <c r="M545" s="9"/>
      <c r="N545" s="8"/>
      <c r="O545" s="31"/>
      <c r="P545" s="31"/>
      <c r="Q545" s="31"/>
    </row>
    <row r="546" spans="1:17" s="167" customFormat="1" ht="15.75" customHeight="1">
      <c r="A546" s="126"/>
      <c r="B546" s="490"/>
      <c r="C546" s="8"/>
      <c r="D546" s="8"/>
      <c r="E546" s="8"/>
      <c r="F546" s="8"/>
      <c r="G546" s="8"/>
      <c r="H546" s="471"/>
      <c r="I546" s="471"/>
      <c r="J546" s="497"/>
      <c r="K546" s="8"/>
      <c r="L546" s="8"/>
      <c r="M546" s="9"/>
      <c r="N546" s="8"/>
      <c r="O546" s="31"/>
      <c r="P546" s="31"/>
      <c r="Q546" s="31"/>
    </row>
    <row r="547" spans="1:17" s="167" customFormat="1" ht="15.75" customHeight="1">
      <c r="A547" s="126"/>
      <c r="B547" s="490"/>
      <c r="C547" s="8"/>
      <c r="D547" s="8"/>
      <c r="E547" s="8"/>
      <c r="F547" s="8"/>
      <c r="G547" s="8"/>
      <c r="H547" s="471"/>
      <c r="I547" s="471"/>
      <c r="J547" s="497"/>
      <c r="K547" s="8"/>
      <c r="L547" s="8"/>
      <c r="M547" s="9"/>
      <c r="N547" s="8"/>
      <c r="O547" s="31"/>
      <c r="P547" s="31"/>
      <c r="Q547" s="31"/>
    </row>
    <row r="548" spans="1:17" s="167" customFormat="1" ht="15.75" customHeight="1">
      <c r="A548" s="126"/>
      <c r="B548" s="490"/>
      <c r="C548" s="8"/>
      <c r="D548" s="8"/>
      <c r="E548" s="8"/>
      <c r="F548" s="8"/>
      <c r="G548" s="8"/>
      <c r="H548" s="471"/>
      <c r="I548" s="471"/>
      <c r="J548" s="497"/>
      <c r="K548" s="8"/>
      <c r="L548" s="8"/>
      <c r="M548" s="9"/>
      <c r="N548" s="8"/>
      <c r="O548" s="31"/>
      <c r="P548" s="31"/>
      <c r="Q548" s="31"/>
    </row>
    <row r="549" spans="1:17" s="167" customFormat="1" ht="15.75" customHeight="1">
      <c r="A549" s="126"/>
      <c r="B549" s="490"/>
      <c r="C549" s="8"/>
      <c r="D549" s="8"/>
      <c r="E549" s="8"/>
      <c r="F549" s="8"/>
      <c r="G549" s="8"/>
      <c r="H549" s="471"/>
      <c r="I549" s="471"/>
      <c r="J549" s="497"/>
      <c r="K549" s="8"/>
      <c r="L549" s="8"/>
      <c r="M549" s="9"/>
      <c r="N549" s="8"/>
      <c r="O549" s="31"/>
      <c r="P549" s="31"/>
      <c r="Q549" s="31"/>
    </row>
    <row r="550" spans="1:17" s="167" customFormat="1" ht="15.75" customHeight="1">
      <c r="A550" s="126"/>
      <c r="B550" s="490"/>
      <c r="C550" s="8"/>
      <c r="D550" s="8"/>
      <c r="E550" s="8"/>
      <c r="F550" s="8"/>
      <c r="G550" s="8"/>
      <c r="H550" s="471"/>
      <c r="I550" s="471"/>
      <c r="J550" s="497"/>
      <c r="K550" s="8"/>
      <c r="L550" s="8"/>
      <c r="M550" s="9"/>
      <c r="N550" s="8"/>
      <c r="O550" s="31"/>
      <c r="P550" s="31"/>
      <c r="Q550" s="31"/>
    </row>
    <row r="551" spans="1:17" s="167" customFormat="1" ht="15.75" customHeight="1">
      <c r="A551" s="126"/>
      <c r="B551" s="490"/>
      <c r="C551" s="8"/>
      <c r="D551" s="8"/>
      <c r="E551" s="8"/>
      <c r="F551" s="8"/>
      <c r="G551" s="8"/>
      <c r="H551" s="471"/>
      <c r="I551" s="471"/>
      <c r="J551" s="497"/>
      <c r="K551" s="8"/>
      <c r="L551" s="8"/>
      <c r="M551" s="9"/>
      <c r="N551" s="8"/>
      <c r="O551" s="31"/>
      <c r="P551" s="31"/>
      <c r="Q551" s="31"/>
    </row>
    <row r="552" spans="1:17" s="167" customFormat="1" ht="15.75" customHeight="1">
      <c r="A552" s="126"/>
      <c r="B552" s="490"/>
      <c r="C552" s="8"/>
      <c r="D552" s="8"/>
      <c r="E552" s="8"/>
      <c r="F552" s="8"/>
      <c r="G552" s="8"/>
      <c r="H552" s="471"/>
      <c r="I552" s="471"/>
      <c r="J552" s="497"/>
      <c r="K552" s="8"/>
      <c r="L552" s="8"/>
      <c r="M552" s="9"/>
      <c r="N552" s="8"/>
      <c r="O552" s="31"/>
      <c r="P552" s="31"/>
      <c r="Q552" s="31"/>
    </row>
    <row r="553" spans="1:17" s="167" customFormat="1" ht="15.75" customHeight="1">
      <c r="A553" s="126"/>
      <c r="B553" s="490"/>
      <c r="C553" s="8"/>
      <c r="D553" s="8"/>
      <c r="E553" s="8"/>
      <c r="F553" s="8"/>
      <c r="G553" s="8"/>
      <c r="H553" s="471"/>
      <c r="I553" s="471"/>
      <c r="J553" s="497"/>
      <c r="K553" s="8"/>
      <c r="L553" s="8"/>
      <c r="M553" s="9"/>
      <c r="N553" s="8"/>
      <c r="O553" s="31"/>
      <c r="P553" s="31"/>
      <c r="Q553" s="31"/>
    </row>
    <row r="554" spans="1:17" s="167" customFormat="1" ht="15.75" customHeight="1">
      <c r="A554" s="126"/>
      <c r="B554" s="490"/>
      <c r="C554" s="8"/>
      <c r="D554" s="8"/>
      <c r="E554" s="8"/>
      <c r="F554" s="8"/>
      <c r="G554" s="8"/>
      <c r="H554" s="471"/>
      <c r="I554" s="471"/>
      <c r="J554" s="497"/>
      <c r="K554" s="8"/>
      <c r="L554" s="8"/>
      <c r="M554" s="9"/>
      <c r="N554" s="8"/>
      <c r="O554" s="31"/>
      <c r="P554" s="31"/>
      <c r="Q554" s="31"/>
    </row>
    <row r="555" spans="1:17" s="167" customFormat="1" ht="15.75" customHeight="1">
      <c r="A555" s="126"/>
      <c r="B555" s="490"/>
      <c r="C555" s="8"/>
      <c r="D555" s="8"/>
      <c r="E555" s="8"/>
      <c r="F555" s="8"/>
      <c r="G555" s="8"/>
      <c r="H555" s="471"/>
      <c r="I555" s="471"/>
      <c r="J555" s="497"/>
      <c r="K555" s="8"/>
      <c r="L555" s="8"/>
      <c r="M555" s="9"/>
      <c r="N555" s="8"/>
      <c r="O555" s="31"/>
      <c r="P555" s="31"/>
      <c r="Q555" s="31"/>
    </row>
    <row r="556" spans="1:17" s="167" customFormat="1" ht="15.75" customHeight="1">
      <c r="A556" s="126"/>
      <c r="B556" s="490"/>
      <c r="C556" s="8"/>
      <c r="D556" s="8"/>
      <c r="E556" s="8"/>
      <c r="F556" s="8"/>
      <c r="G556" s="8"/>
      <c r="H556" s="471"/>
      <c r="I556" s="471"/>
      <c r="J556" s="497"/>
      <c r="K556" s="8"/>
      <c r="L556" s="8"/>
      <c r="M556" s="9"/>
      <c r="N556" s="8"/>
      <c r="O556" s="31"/>
      <c r="P556" s="31"/>
      <c r="Q556" s="31"/>
    </row>
    <row r="557" spans="1:17" s="167" customFormat="1" ht="15.75" customHeight="1">
      <c r="A557" s="126"/>
      <c r="B557" s="490"/>
      <c r="C557" s="8"/>
      <c r="D557" s="8"/>
      <c r="E557" s="8"/>
      <c r="F557" s="8"/>
      <c r="G557" s="8"/>
      <c r="H557" s="471"/>
      <c r="I557" s="471"/>
      <c r="J557" s="497"/>
      <c r="K557" s="8"/>
      <c r="L557" s="8"/>
      <c r="M557" s="9"/>
      <c r="N557" s="8"/>
      <c r="O557" s="31"/>
      <c r="P557" s="31"/>
      <c r="Q557" s="31"/>
    </row>
    <row r="558" spans="1:17" s="167" customFormat="1" ht="15.75" customHeight="1">
      <c r="A558" s="126"/>
      <c r="B558" s="490"/>
      <c r="C558" s="8"/>
      <c r="D558" s="8"/>
      <c r="E558" s="8"/>
      <c r="F558" s="8"/>
      <c r="G558" s="8"/>
      <c r="H558" s="471"/>
      <c r="I558" s="471"/>
      <c r="J558" s="497"/>
      <c r="K558" s="8"/>
      <c r="L558" s="8"/>
      <c r="M558" s="9"/>
      <c r="N558" s="8"/>
      <c r="O558" s="31"/>
      <c r="P558" s="31"/>
      <c r="Q558" s="31"/>
    </row>
    <row r="559" spans="1:17" s="167" customFormat="1" ht="15.75" customHeight="1">
      <c r="A559" s="126"/>
      <c r="B559" s="490"/>
      <c r="C559" s="8"/>
      <c r="D559" s="8"/>
      <c r="E559" s="8"/>
      <c r="F559" s="8"/>
      <c r="G559" s="8"/>
      <c r="H559" s="471"/>
      <c r="I559" s="471"/>
      <c r="J559" s="497"/>
      <c r="K559" s="8"/>
      <c r="L559" s="8"/>
      <c r="M559" s="9"/>
      <c r="N559" s="8"/>
      <c r="O559" s="31"/>
      <c r="P559" s="31"/>
      <c r="Q559" s="31"/>
    </row>
    <row r="560" spans="1:17" s="167" customFormat="1" ht="15.75" customHeight="1">
      <c r="A560" s="126"/>
      <c r="B560" s="490"/>
      <c r="C560" s="8"/>
      <c r="D560" s="8"/>
      <c r="E560" s="8"/>
      <c r="F560" s="8"/>
      <c r="G560" s="8"/>
      <c r="H560" s="471"/>
      <c r="I560" s="471"/>
      <c r="J560" s="497"/>
      <c r="K560" s="8"/>
      <c r="L560" s="8"/>
      <c r="M560" s="9"/>
      <c r="N560" s="8"/>
      <c r="O560" s="31"/>
      <c r="P560" s="31"/>
      <c r="Q560" s="31"/>
    </row>
    <row r="561" spans="1:17" s="167" customFormat="1" ht="15.75" customHeight="1">
      <c r="A561" s="126"/>
      <c r="B561" s="490"/>
      <c r="C561" s="8"/>
      <c r="D561" s="8"/>
      <c r="E561" s="8"/>
      <c r="F561" s="8"/>
      <c r="G561" s="8"/>
      <c r="H561" s="471"/>
      <c r="I561" s="471"/>
      <c r="J561" s="497"/>
      <c r="K561" s="8"/>
      <c r="L561" s="8"/>
      <c r="M561" s="9"/>
      <c r="N561" s="8"/>
      <c r="O561" s="31"/>
      <c r="P561" s="31"/>
      <c r="Q561" s="31"/>
    </row>
    <row r="562" spans="1:17" s="167" customFormat="1" ht="15.75" customHeight="1">
      <c r="A562" s="126"/>
      <c r="B562" s="490"/>
      <c r="C562" s="8"/>
      <c r="D562" s="8"/>
      <c r="E562" s="8"/>
      <c r="F562" s="8"/>
      <c r="G562" s="8"/>
      <c r="H562" s="471"/>
      <c r="I562" s="471"/>
      <c r="J562" s="497"/>
      <c r="K562" s="8"/>
      <c r="L562" s="8"/>
      <c r="M562" s="9"/>
      <c r="N562" s="8"/>
      <c r="O562" s="31"/>
      <c r="P562" s="31"/>
      <c r="Q562" s="31"/>
    </row>
    <row r="563" spans="1:17" s="167" customFormat="1" ht="15.75" customHeight="1">
      <c r="A563" s="126"/>
      <c r="B563" s="496"/>
      <c r="C563" s="8"/>
      <c r="D563" s="8"/>
      <c r="E563" s="8"/>
      <c r="F563" s="8"/>
      <c r="G563" s="8"/>
      <c r="H563" s="471"/>
      <c r="I563" s="471"/>
      <c r="J563" s="497"/>
      <c r="K563" s="8"/>
      <c r="L563" s="8"/>
      <c r="M563" s="9"/>
      <c r="N563" s="8"/>
      <c r="O563" s="31"/>
      <c r="P563" s="31"/>
      <c r="Q563" s="31"/>
    </row>
    <row r="564" spans="1:17" s="167" customFormat="1" ht="15.75" customHeight="1">
      <c r="A564" s="126"/>
      <c r="B564" s="496"/>
      <c r="C564" s="491"/>
      <c r="D564" s="491"/>
      <c r="E564" s="492"/>
      <c r="F564" s="492"/>
      <c r="G564" s="492"/>
      <c r="H564" s="493"/>
      <c r="I564" s="493"/>
      <c r="J564" s="494"/>
      <c r="K564" s="8"/>
      <c r="L564" s="8"/>
      <c r="M564" s="9"/>
      <c r="N564" s="8"/>
      <c r="O564" s="31"/>
      <c r="P564" s="31"/>
      <c r="Q564" s="31"/>
    </row>
    <row r="578" spans="2:17" s="499" customFormat="1" ht="18.75" customHeight="1">
      <c r="B578" s="496"/>
      <c r="C578" s="498"/>
      <c r="D578" s="491"/>
      <c r="E578" s="492"/>
      <c r="F578" s="492"/>
      <c r="G578" s="492"/>
      <c r="H578" s="493"/>
      <c r="I578" s="493"/>
      <c r="J578" s="494"/>
      <c r="K578" s="8"/>
      <c r="L578" s="8"/>
      <c r="M578" s="9"/>
      <c r="N578" s="8"/>
      <c r="O578" s="491"/>
      <c r="P578" s="491"/>
      <c r="Q578" s="491"/>
    </row>
    <row r="594" spans="1:14" s="492" customFormat="1">
      <c r="A594" s="126"/>
      <c r="B594" s="496"/>
      <c r="C594" s="491"/>
      <c r="D594" s="491"/>
      <c r="H594" s="493"/>
      <c r="I594" s="493"/>
      <c r="J594" s="494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18-01-2019</vt:lpstr>
      <vt:lpstr>'18-01-2019'!Zone_d_impression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2019-01-18T15:00:22Z</dcterms:created>
  <dcterms:modified xsi:type="dcterms:W3CDTF">2019-01-18T15:00:38Z</dcterms:modified>
</cp:coreProperties>
</file>