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01-2016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<sst xmlns="http://schemas.openxmlformats.org/spreadsheetml/2006/main" count="348" uniqueCount="199">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</sst>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horizontal="center" vertical="center"/>
    </xf>
    <xf numFmtId="167" fontId="8" fillId="0" borderId="54" xfId="2" applyNumberFormat="1" applyFont="1" applyFill="1" applyBorder="1" applyAlignment="1">
      <alignment horizontal="center" vertical="center"/>
    </xf>
    <xf numFmtId="164" fontId="8" fillId="0" borderId="55" xfId="2" applyNumberFormat="1" applyFont="1" applyFill="1" applyBorder="1" applyAlignment="1">
      <alignment horizontal="right" vertical="center"/>
    </xf>
    <xf numFmtId="164" fontId="9" fillId="0" borderId="56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7" fillId="0" borderId="58" xfId="2" applyFont="1" applyFill="1" applyBorder="1" applyAlignment="1">
      <alignment vertical="center"/>
    </xf>
    <xf numFmtId="164" fontId="6" fillId="0" borderId="59" xfId="2" applyNumberFormat="1" applyFont="1" applyFill="1" applyBorder="1" applyAlignment="1">
      <alignment vertical="center"/>
    </xf>
    <xf numFmtId="10" fontId="4" fillId="0" borderId="60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4" xfId="2" applyNumberFormat="1" applyFont="1" applyFill="1" applyBorder="1"/>
    <xf numFmtId="0" fontId="6" fillId="0" borderId="58" xfId="2" applyFont="1" applyFill="1" applyBorder="1" applyAlignment="1">
      <alignment vertical="center"/>
    </xf>
    <xf numFmtId="0" fontId="7" fillId="0" borderId="58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9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7" fillId="0" borderId="67" xfId="2" applyFont="1" applyFill="1" applyBorder="1" applyAlignment="1">
      <alignment vertical="center" wrapText="1"/>
    </xf>
    <xf numFmtId="166" fontId="8" fillId="0" borderId="68" xfId="2" applyNumberFormat="1" applyFont="1" applyFill="1" applyBorder="1" applyAlignment="1">
      <alignment horizontal="center"/>
    </xf>
    <xf numFmtId="166" fontId="8" fillId="0" borderId="69" xfId="2" applyNumberFormat="1" applyFont="1" applyFill="1" applyBorder="1" applyAlignment="1">
      <alignment horizontal="center"/>
    </xf>
    <xf numFmtId="164" fontId="6" fillId="0" borderId="68" xfId="2" applyNumberFormat="1" applyFont="1" applyFill="1" applyBorder="1" applyAlignment="1">
      <alignment vertical="center"/>
    </xf>
    <xf numFmtId="164" fontId="9" fillId="0" borderId="70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6" fontId="8" fillId="0" borderId="72" xfId="2" applyNumberFormat="1" applyFont="1" applyFill="1" applyBorder="1" applyAlignment="1">
      <alignment horizontal="center"/>
    </xf>
    <xf numFmtId="166" fontId="8" fillId="0" borderId="73" xfId="2" applyNumberFormat="1" applyFont="1" applyFill="1" applyBorder="1" applyAlignment="1">
      <alignment horizontal="center"/>
    </xf>
    <xf numFmtId="0" fontId="6" fillId="0" borderId="67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center" vertical="center"/>
    </xf>
    <xf numFmtId="167" fontId="8" fillId="0" borderId="73" xfId="2" applyNumberFormat="1" applyFont="1" applyFill="1" applyBorder="1" applyAlignment="1">
      <alignment horizontal="center" vertical="center"/>
    </xf>
    <xf numFmtId="167" fontId="8" fillId="0" borderId="81" xfId="2" applyNumberFormat="1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4" fontId="8" fillId="0" borderId="81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horizontal="center" vertical="center"/>
    </xf>
    <xf numFmtId="167" fontId="8" fillId="0" borderId="73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center" vertical="center"/>
    </xf>
    <xf numFmtId="167" fontId="8" fillId="0" borderId="88" xfId="2" applyNumberFormat="1" applyFont="1" applyFill="1" applyBorder="1" applyAlignment="1">
      <alignment horizontal="center" vertical="center"/>
    </xf>
    <xf numFmtId="167" fontId="8" fillId="0" borderId="89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center" vertical="center"/>
    </xf>
    <xf numFmtId="0" fontId="8" fillId="0" borderId="94" xfId="2" applyFont="1" applyFill="1" applyBorder="1" applyAlignment="1">
      <alignment horizontal="right" vertical="center"/>
    </xf>
    <xf numFmtId="0" fontId="6" fillId="0" borderId="95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right" vertical="center"/>
    </xf>
    <xf numFmtId="164" fontId="9" fillId="0" borderId="9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0" fontId="5" fillId="0" borderId="9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6" fontId="8" fillId="0" borderId="87" xfId="2" applyNumberFormat="1" applyFont="1" applyFill="1" applyBorder="1" applyAlignment="1">
      <alignment horizontal="center" vertical="center"/>
    </xf>
    <xf numFmtId="166" fontId="8" fillId="0" borderId="88" xfId="2" applyNumberFormat="1" applyFont="1" applyFill="1" applyBorder="1" applyAlignment="1">
      <alignment horizontal="center" vertical="center"/>
    </xf>
    <xf numFmtId="169" fontId="6" fillId="0" borderId="99" xfId="4" applyNumberFormat="1" applyFont="1" applyFill="1" applyBorder="1" applyAlignment="1">
      <alignment horizontal="right" vertical="center"/>
    </xf>
    <xf numFmtId="169" fontId="9" fillId="0" borderId="94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93" xfId="2" applyNumberFormat="1" applyFont="1" applyFill="1" applyBorder="1" applyAlignment="1">
      <alignment horizontal="center" vertical="center"/>
    </xf>
    <xf numFmtId="169" fontId="6" fillId="0" borderId="100" xfId="4" applyNumberFormat="1" applyFont="1" applyFill="1" applyBorder="1" applyAlignment="1">
      <alignment horizontal="right" vertical="center"/>
    </xf>
    <xf numFmtId="169" fontId="9" fillId="0" borderId="76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4" fontId="9" fillId="2" borderId="94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9" fontId="6" fillId="0" borderId="102" xfId="4" applyNumberFormat="1" applyFont="1" applyFill="1" applyBorder="1" applyAlignment="1">
      <alignment horizontal="right" vertical="center"/>
    </xf>
    <xf numFmtId="169" fontId="9" fillId="2" borderId="76" xfId="2" applyNumberFormat="1" applyFont="1" applyFill="1" applyBorder="1" applyAlignment="1">
      <alignment vertical="center"/>
    </xf>
    <xf numFmtId="169" fontId="9" fillId="2" borderId="94" xfId="2" applyNumberFormat="1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9" fontId="6" fillId="0" borderId="106" xfId="4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9" fontId="6" fillId="0" borderId="110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9" fontId="6" fillId="0" borderId="114" xfId="4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1" xfId="3" applyFont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vertical="center"/>
    </xf>
    <xf numFmtId="10" fontId="2" fillId="0" borderId="0" xfId="1" applyNumberFormat="1" applyFont="1" applyBorder="1"/>
    <xf numFmtId="0" fontId="7" fillId="0" borderId="119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4" fontId="8" fillId="0" borderId="122" xfId="2" applyNumberFormat="1" applyFont="1" applyFill="1" applyBorder="1" applyAlignment="1">
      <alignment horizontal="right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15" fontId="13" fillId="0" borderId="133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4" fontId="13" fillId="2" borderId="136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7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4" fontId="8" fillId="0" borderId="142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3" applyFont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horizontal="right" vertical="center"/>
    </xf>
    <xf numFmtId="167" fontId="8" fillId="0" borderId="142" xfId="2" applyNumberFormat="1" applyFont="1" applyFill="1" applyBorder="1" applyAlignment="1">
      <alignment horizontal="right" vertical="center"/>
    </xf>
    <xf numFmtId="167" fontId="8" fillId="0" borderId="156" xfId="2" applyNumberFormat="1" applyFont="1" applyFill="1" applyBorder="1" applyAlignment="1">
      <alignment horizontal="right" vertical="center"/>
    </xf>
    <xf numFmtId="164" fontId="8" fillId="0" borderId="157" xfId="2" applyNumberFormat="1" applyFont="1" applyFill="1" applyBorder="1" applyAlignment="1">
      <alignment horizontal="right" vertical="center"/>
    </xf>
    <xf numFmtId="1" fontId="6" fillId="0" borderId="158" xfId="2" applyNumberFormat="1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9" xfId="3" applyFont="1" applyFill="1" applyBorder="1" applyAlignment="1">
      <alignment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" fontId="6" fillId="0" borderId="16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0" fontId="6" fillId="0" borderId="170" xfId="3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9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55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9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 vertical="center"/>
    </xf>
    <xf numFmtId="164" fontId="8" fillId="0" borderId="123" xfId="2" applyNumberFormat="1" applyFont="1" applyFill="1" applyBorder="1" applyAlignment="1">
      <alignment horizontal="right" vertical="center"/>
    </xf>
    <xf numFmtId="169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horizontal="left" vertical="center" wrapText="1"/>
    </xf>
    <xf numFmtId="167" fontId="8" fillId="0" borderId="203" xfId="2" applyNumberFormat="1" applyFont="1" applyFill="1" applyBorder="1" applyAlignment="1">
      <alignment horizontal="right" vertical="center"/>
    </xf>
    <xf numFmtId="164" fontId="8" fillId="0" borderId="204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2" xfId="3" applyFont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4" fontId="8" fillId="0" borderId="21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2" fillId="0" borderId="215" xfId="2" applyBorder="1"/>
    <xf numFmtId="0" fontId="6" fillId="0" borderId="119" xfId="3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horizontal="right" vertical="center"/>
    </xf>
    <xf numFmtId="0" fontId="14" fillId="2" borderId="228" xfId="2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14" fillId="2" borderId="232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15" fillId="4" borderId="0" xfId="2" applyFont="1" applyFill="1"/>
    <xf numFmtId="10" fontId="16" fillId="4" borderId="0" xfId="2" applyNumberFormat="1" applyFont="1" applyFill="1" applyBorder="1"/>
    <xf numFmtId="0" fontId="15" fillId="4" borderId="0" xfId="2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6" fillId="0" borderId="38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164" fontId="9" fillId="0" borderId="262" xfId="2" applyNumberFormat="1" applyFont="1" applyFill="1" applyBorder="1" applyAlignment="1">
      <alignment vertical="center"/>
    </xf>
    <xf numFmtId="164" fontId="8" fillId="0" borderId="263" xfId="2" applyNumberFormat="1" applyFont="1" applyFill="1" applyBorder="1" applyAlignment="1">
      <alignment horizontal="right" vertical="center"/>
    </xf>
    <xf numFmtId="0" fontId="6" fillId="0" borderId="257" xfId="3" applyFont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6" fillId="0" borderId="268" xfId="3" applyFont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9" fillId="0" borderId="266" xfId="2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9" fontId="9" fillId="0" borderId="271" xfId="2" applyNumberFormat="1" applyFont="1" applyFill="1" applyBorder="1" applyAlignment="1">
      <alignment vertical="center"/>
    </xf>
    <xf numFmtId="169" fontId="9" fillId="0" borderId="77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8" fillId="0" borderId="272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horizontal="right" vertical="center"/>
    </xf>
    <xf numFmtId="164" fontId="9" fillId="2" borderId="286" xfId="2" applyNumberFormat="1" applyFont="1" applyFill="1" applyBorder="1" applyAlignment="1">
      <alignment horizontal="right" vertical="center"/>
    </xf>
    <xf numFmtId="0" fontId="6" fillId="0" borderId="287" xfId="3" applyFont="1" applyFill="1" applyBorder="1" applyAlignment="1">
      <alignment vertical="center"/>
    </xf>
    <xf numFmtId="0" fontId="6" fillId="0" borderId="288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horizontal="right" vertical="center"/>
    </xf>
    <xf numFmtId="164" fontId="8" fillId="0" borderId="289" xfId="2" applyNumberFormat="1" applyFont="1" applyFill="1" applyBorder="1" applyAlignment="1">
      <alignment horizontal="right" vertical="center"/>
    </xf>
    <xf numFmtId="164" fontId="9" fillId="2" borderId="290" xfId="2" applyNumberFormat="1" applyFont="1" applyFill="1" applyBorder="1" applyAlignment="1">
      <alignment horizontal="right" vertical="center"/>
    </xf>
    <xf numFmtId="10" fontId="4" fillId="0" borderId="291" xfId="2" applyNumberFormat="1" applyFont="1" applyBorder="1"/>
    <xf numFmtId="0" fontId="6" fillId="0" borderId="292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0" fontId="7" fillId="0" borderId="293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7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28" zoomScale="95" zoomScaleNormal="95" workbookViewId="0">
      <selection activeCell="P146" sqref="P146"/>
    </sheetView>
  </sheetViews>
  <sheetFormatPr baseColWidth="10" defaultColWidth="11.42578125" defaultRowHeight="15"/>
  <cols>
    <col min="1" max="1" width="2.28515625" style="8" customWidth="1"/>
    <col min="2" max="2" width="4.85546875" style="501" customWidth="1"/>
    <col min="3" max="3" width="40.28515625" style="495" customWidth="1"/>
    <col min="4" max="4" width="31.7109375" style="495" customWidth="1"/>
    <col min="5" max="5" width="12.42578125" style="496" customWidth="1"/>
    <col min="6" max="6" width="12.85546875" style="496" customWidth="1"/>
    <col min="7" max="7" width="9" style="496" customWidth="1"/>
    <col min="8" max="8" width="14.42578125" style="496" customWidth="1"/>
    <col min="9" max="9" width="15.140625" style="496" customWidth="1"/>
    <col min="10" max="10" width="14.285156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3.140625" style="8" bestFit="1" customWidth="1"/>
    <col min="16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158.59700000000001</v>
      </c>
      <c r="J6" s="37">
        <v>158.63999999999999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107.01300000000001</v>
      </c>
      <c r="J7" s="48">
        <v>107.047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91.923000000000002</v>
      </c>
      <c r="J8" s="55">
        <v>91.945999999999998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14.081</v>
      </c>
      <c r="J10" s="61">
        <v>14.085000000000001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103.068</v>
      </c>
      <c r="J11" s="67">
        <v>103.101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1.4470000000000001</v>
      </c>
      <c r="J13" s="37">
        <v>1.448</v>
      </c>
      <c r="K13" s="72" t="s">
        <v>23</v>
      </c>
      <c r="L13" s="38"/>
      <c r="M13" s="39">
        <f t="shared" ref="M13" si="0">+(J13-I13)/I13</f>
        <v>6.9108500345534888E-4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76">
        <v>39503</v>
      </c>
      <c r="F14" s="77"/>
      <c r="G14" s="78"/>
      <c r="H14" s="79">
        <v>101.636</v>
      </c>
      <c r="I14" s="79">
        <v>101.77800000000001</v>
      </c>
      <c r="J14" s="79">
        <v>101.85599999999999</v>
      </c>
      <c r="K14" s="80"/>
      <c r="L14" s="81">
        <v>12769294</v>
      </c>
      <c r="M14" s="82">
        <f>+(J14-I14)/I14</f>
        <v>7.6637387254601915E-4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3"/>
      <c r="N15" s="38"/>
      <c r="O15" s="40"/>
    </row>
    <row r="16" spans="2:15" ht="17.25" customHeight="1" thickTop="1" thickBot="1">
      <c r="B16" s="84">
        <v>8</v>
      </c>
      <c r="C16" s="85" t="s">
        <v>27</v>
      </c>
      <c r="D16" s="86" t="s">
        <v>28</v>
      </c>
      <c r="E16" s="34">
        <v>33878</v>
      </c>
      <c r="F16" s="35"/>
      <c r="G16" s="87"/>
      <c r="H16" s="37">
        <v>38.753999999999998</v>
      </c>
      <c r="I16" s="37">
        <v>38.807000000000002</v>
      </c>
      <c r="J16" s="37">
        <v>38.817999999999998</v>
      </c>
      <c r="K16" s="38"/>
      <c r="L16" s="38"/>
      <c r="M16" s="88">
        <f t="shared" ref="M16:M17" si="1">+(J16-I16)/I16</f>
        <v>2.8345401602792485E-4</v>
      </c>
      <c r="N16" s="38"/>
      <c r="O16" s="40"/>
    </row>
    <row r="17" spans="2:15" ht="17.25" customHeight="1" thickTop="1" thickBot="1">
      <c r="B17" s="89">
        <v>9</v>
      </c>
      <c r="C17" s="90" t="s">
        <v>29</v>
      </c>
      <c r="D17" s="91" t="s">
        <v>10</v>
      </c>
      <c r="E17" s="65">
        <v>34106</v>
      </c>
      <c r="F17" s="66"/>
      <c r="G17" s="92"/>
      <c r="H17" s="93">
        <v>52.545999999999999</v>
      </c>
      <c r="I17" s="93">
        <v>52.613</v>
      </c>
      <c r="J17" s="93">
        <v>52.625999999999998</v>
      </c>
      <c r="K17" s="38"/>
      <c r="L17" s="38"/>
      <c r="M17" s="88">
        <f t="shared" si="1"/>
        <v>2.4708722178925596E-4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4"/>
      <c r="L18" s="94"/>
      <c r="M18" s="95"/>
      <c r="N18" s="94"/>
      <c r="O18" s="40"/>
    </row>
    <row r="19" spans="2:15" ht="14.25" customHeight="1" thickTop="1" thickBot="1">
      <c r="B19" s="84">
        <v>10</v>
      </c>
      <c r="C19" s="96" t="s">
        <v>31</v>
      </c>
      <c r="D19" s="97" t="s">
        <v>32</v>
      </c>
      <c r="E19" s="98">
        <v>39540</v>
      </c>
      <c r="F19" s="99"/>
      <c r="G19" s="100"/>
      <c r="H19" s="37">
        <v>137.51300000000001</v>
      </c>
      <c r="I19" s="37">
        <v>143.667</v>
      </c>
      <c r="J19" s="37">
        <v>142.779</v>
      </c>
      <c r="K19" s="38"/>
      <c r="L19" s="38"/>
      <c r="M19" s="39"/>
      <c r="N19" s="38"/>
      <c r="O19" s="40"/>
    </row>
    <row r="20" spans="2:15" ht="14.25" customHeight="1" thickTop="1" thickBot="1">
      <c r="B20" s="101">
        <f>B19+1</f>
        <v>11</v>
      </c>
      <c r="C20" s="102" t="s">
        <v>33</v>
      </c>
      <c r="D20" s="103" t="s">
        <v>32</v>
      </c>
      <c r="E20" s="104">
        <v>39540</v>
      </c>
      <c r="F20" s="105"/>
      <c r="G20" s="106"/>
      <c r="H20" s="107">
        <v>507.53500000000003</v>
      </c>
      <c r="I20" s="107">
        <v>522.96699999999998</v>
      </c>
      <c r="J20" s="107">
        <v>519.74699999999996</v>
      </c>
      <c r="K20" s="38"/>
      <c r="L20" s="38"/>
      <c r="M20" s="39"/>
      <c r="N20" s="38"/>
      <c r="O20" s="40"/>
    </row>
    <row r="21" spans="2:15" ht="14.25" customHeight="1" thickTop="1" thickBot="1">
      <c r="B21" s="101">
        <f t="shared" ref="B21:B36" si="2">B20+1</f>
        <v>12</v>
      </c>
      <c r="C21" s="102" t="s">
        <v>34</v>
      </c>
      <c r="D21" s="108" t="s">
        <v>35</v>
      </c>
      <c r="E21" s="104">
        <v>39736</v>
      </c>
      <c r="F21" s="105"/>
      <c r="G21" s="109"/>
      <c r="H21" s="107">
        <v>113.965</v>
      </c>
      <c r="I21" s="107">
        <v>121.131</v>
      </c>
      <c r="J21" s="107">
        <v>121.7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1">
        <f t="shared" si="2"/>
        <v>13</v>
      </c>
      <c r="C22" s="102" t="s">
        <v>36</v>
      </c>
      <c r="D22" s="108" t="s">
        <v>35</v>
      </c>
      <c r="E22" s="104">
        <v>39736</v>
      </c>
      <c r="F22" s="105"/>
      <c r="G22" s="109"/>
      <c r="H22" s="107">
        <v>124.044</v>
      </c>
      <c r="I22" s="107">
        <v>125.583</v>
      </c>
      <c r="J22" s="107">
        <v>125.56</v>
      </c>
      <c r="K22" s="38"/>
      <c r="L22" s="38"/>
      <c r="M22" s="39"/>
      <c r="N22" s="38"/>
      <c r="O22" s="40"/>
    </row>
    <row r="23" spans="2:15" ht="17.25" customHeight="1" thickTop="1" thickBot="1">
      <c r="B23" s="101">
        <f t="shared" si="2"/>
        <v>14</v>
      </c>
      <c r="C23" s="102" t="s">
        <v>37</v>
      </c>
      <c r="D23" s="110" t="s">
        <v>35</v>
      </c>
      <c r="E23" s="104">
        <v>39736</v>
      </c>
      <c r="F23" s="105"/>
      <c r="G23" s="109"/>
      <c r="H23" s="107">
        <v>130.506</v>
      </c>
      <c r="I23" s="107">
        <v>135.32</v>
      </c>
      <c r="J23" s="107">
        <v>136.209</v>
      </c>
      <c r="K23" s="38"/>
      <c r="L23" s="38"/>
      <c r="M23" s="39"/>
      <c r="N23" s="38"/>
      <c r="O23" s="40"/>
    </row>
    <row r="24" spans="2:15" ht="15.75" customHeight="1" thickTop="1" thickBot="1">
      <c r="B24" s="101">
        <f t="shared" si="2"/>
        <v>15</v>
      </c>
      <c r="C24" s="102" t="s">
        <v>38</v>
      </c>
      <c r="D24" s="111" t="s">
        <v>35</v>
      </c>
      <c r="E24" s="112">
        <v>39951</v>
      </c>
      <c r="F24" s="113"/>
      <c r="G24" s="109"/>
      <c r="H24" s="107">
        <v>115.45699999999999</v>
      </c>
      <c r="I24" s="107">
        <v>119.107</v>
      </c>
      <c r="J24" s="107">
        <v>119.764</v>
      </c>
      <c r="K24" s="38"/>
      <c r="L24" s="38"/>
      <c r="M24" s="39"/>
      <c r="N24" s="38"/>
      <c r="O24" s="40"/>
    </row>
    <row r="25" spans="2:15" ht="17.25" customHeight="1" thickTop="1" thickBot="1">
      <c r="B25" s="101">
        <f t="shared" si="2"/>
        <v>16</v>
      </c>
      <c r="C25" s="114" t="s">
        <v>39</v>
      </c>
      <c r="D25" s="108" t="s">
        <v>35</v>
      </c>
      <c r="E25" s="104">
        <v>40109</v>
      </c>
      <c r="F25" s="113"/>
      <c r="G25" s="109"/>
      <c r="H25" s="107">
        <v>90.706000000000003</v>
      </c>
      <c r="I25" s="107">
        <v>94.385999999999996</v>
      </c>
      <c r="J25" s="107">
        <v>94.588999999999999</v>
      </c>
      <c r="K25" s="38"/>
      <c r="L25" s="38"/>
      <c r="M25" s="39"/>
      <c r="N25" s="38"/>
      <c r="O25" s="40"/>
    </row>
    <row r="26" spans="2:15" ht="17.25" customHeight="1" thickTop="1" thickBot="1">
      <c r="B26" s="101">
        <f t="shared" si="2"/>
        <v>17</v>
      </c>
      <c r="C26" s="114" t="s">
        <v>40</v>
      </c>
      <c r="D26" s="108" t="s">
        <v>41</v>
      </c>
      <c r="E26" s="104">
        <v>39657</v>
      </c>
      <c r="F26" s="113"/>
      <c r="G26" s="109"/>
      <c r="H26" s="107">
        <v>139.804</v>
      </c>
      <c r="I26" s="107">
        <v>140.68100000000001</v>
      </c>
      <c r="J26" s="107">
        <v>140.82499999999999</v>
      </c>
      <c r="K26" s="38"/>
      <c r="L26" s="38"/>
      <c r="M26" s="39"/>
      <c r="N26" s="38"/>
      <c r="O26" s="40"/>
    </row>
    <row r="27" spans="2:15" ht="17.25" customHeight="1" thickTop="1" thickBot="1">
      <c r="B27" s="101">
        <f t="shared" si="2"/>
        <v>18</v>
      </c>
      <c r="C27" s="114" t="s">
        <v>42</v>
      </c>
      <c r="D27" s="108" t="s">
        <v>10</v>
      </c>
      <c r="E27" s="104">
        <v>40427</v>
      </c>
      <c r="F27" s="113"/>
      <c r="G27" s="115"/>
      <c r="H27" s="107">
        <v>86.081000000000003</v>
      </c>
      <c r="I27" s="107">
        <v>90.635999999999996</v>
      </c>
      <c r="J27" s="107">
        <v>90.201999999999998</v>
      </c>
      <c r="K27" s="38"/>
      <c r="L27" s="38"/>
      <c r="M27" s="39"/>
      <c r="N27" s="38"/>
      <c r="O27" s="40"/>
    </row>
    <row r="28" spans="2:15" ht="17.25" customHeight="1" thickTop="1" thickBot="1">
      <c r="B28" s="101">
        <f t="shared" si="2"/>
        <v>19</v>
      </c>
      <c r="C28" s="116" t="s">
        <v>43</v>
      </c>
      <c r="D28" s="117" t="s">
        <v>10</v>
      </c>
      <c r="E28" s="104" t="s">
        <v>44</v>
      </c>
      <c r="F28" s="113"/>
      <c r="G28" s="115"/>
      <c r="H28" s="118">
        <v>96.174000000000007</v>
      </c>
      <c r="I28" s="118">
        <v>96.864000000000004</v>
      </c>
      <c r="J28" s="118">
        <v>96.444000000000003</v>
      </c>
      <c r="K28" s="38"/>
      <c r="L28" s="38"/>
      <c r="M28" s="39"/>
      <c r="N28" s="38"/>
      <c r="O28" s="40"/>
    </row>
    <row r="29" spans="2:15" ht="17.25" customHeight="1" thickTop="1" thickBot="1">
      <c r="B29" s="101">
        <f t="shared" si="2"/>
        <v>20</v>
      </c>
      <c r="C29" s="116" t="s">
        <v>45</v>
      </c>
      <c r="D29" s="117" t="s">
        <v>19</v>
      </c>
      <c r="E29" s="104">
        <v>42003</v>
      </c>
      <c r="F29" s="113"/>
      <c r="G29" s="119"/>
      <c r="H29" s="120">
        <v>120.916</v>
      </c>
      <c r="I29" s="120">
        <v>127.56399999999999</v>
      </c>
      <c r="J29" s="120">
        <v>127.59</v>
      </c>
      <c r="K29" s="38"/>
      <c r="L29" s="38"/>
      <c r="M29" s="39"/>
      <c r="N29" s="38"/>
      <c r="O29" s="40"/>
    </row>
    <row r="30" spans="2:15" ht="15" customHeight="1" thickTop="1" thickBot="1">
      <c r="B30" s="101">
        <f t="shared" si="2"/>
        <v>21</v>
      </c>
      <c r="C30" s="116" t="s">
        <v>46</v>
      </c>
      <c r="D30" s="121" t="s">
        <v>19</v>
      </c>
      <c r="E30" s="104" t="s">
        <v>47</v>
      </c>
      <c r="F30" s="113"/>
      <c r="G30" s="122"/>
      <c r="H30" s="118">
        <v>115.02200000000001</v>
      </c>
      <c r="I30" s="118">
        <v>121.432</v>
      </c>
      <c r="J30" s="118">
        <v>121.193</v>
      </c>
      <c r="K30" s="38"/>
      <c r="L30" s="38"/>
      <c r="M30" s="39"/>
      <c r="N30" s="38"/>
      <c r="O30" s="40"/>
    </row>
    <row r="31" spans="2:15" ht="15" customHeight="1" thickTop="1" thickBot="1">
      <c r="B31" s="101">
        <f t="shared" si="2"/>
        <v>22</v>
      </c>
      <c r="C31" s="123" t="s">
        <v>48</v>
      </c>
      <c r="D31" s="124" t="s">
        <v>12</v>
      </c>
      <c r="E31" s="125">
        <v>41169</v>
      </c>
      <c r="F31" s="126"/>
      <c r="G31" s="127"/>
      <c r="H31" s="107">
        <v>77.450999999999993</v>
      </c>
      <c r="I31" s="128">
        <v>79.311000000000007</v>
      </c>
      <c r="J31" s="128">
        <v>79.453999999999994</v>
      </c>
      <c r="K31" s="38"/>
      <c r="L31" s="38"/>
      <c r="M31" s="39"/>
      <c r="N31" s="38"/>
      <c r="O31" s="40"/>
    </row>
    <row r="32" spans="2:15" ht="15" customHeight="1" thickTop="1" thickBot="1">
      <c r="B32" s="129">
        <f t="shared" si="2"/>
        <v>23</v>
      </c>
      <c r="C32" s="130" t="s">
        <v>49</v>
      </c>
      <c r="D32" s="131" t="s">
        <v>12</v>
      </c>
      <c r="E32" s="125">
        <v>41169</v>
      </c>
      <c r="F32" s="126"/>
      <c r="G32" s="132"/>
      <c r="H32" s="107">
        <v>104.16500000000001</v>
      </c>
      <c r="I32" s="128">
        <v>105.502</v>
      </c>
      <c r="J32" s="128">
        <v>105.596</v>
      </c>
      <c r="K32" s="38"/>
      <c r="L32" s="38"/>
      <c r="M32" s="39"/>
      <c r="N32" s="38"/>
      <c r="O32" s="40"/>
    </row>
    <row r="33" spans="1:16" ht="15" customHeight="1" thickTop="1" thickBot="1">
      <c r="B33" s="129">
        <f t="shared" si="2"/>
        <v>24</v>
      </c>
      <c r="C33" s="133" t="s">
        <v>50</v>
      </c>
      <c r="D33" s="134" t="s">
        <v>12</v>
      </c>
      <c r="E33" s="135">
        <v>41169</v>
      </c>
      <c r="F33" s="126"/>
      <c r="G33" s="136"/>
      <c r="H33" s="128">
        <v>91.293999999999997</v>
      </c>
      <c r="I33" s="128">
        <v>93.328999999999994</v>
      </c>
      <c r="J33" s="128">
        <v>93.459000000000003</v>
      </c>
      <c r="K33" s="38"/>
      <c r="L33" s="38"/>
      <c r="M33" s="39"/>
      <c r="N33" s="38"/>
      <c r="O33" s="40"/>
    </row>
    <row r="34" spans="1:16" ht="15" customHeight="1" thickTop="1" thickBot="1">
      <c r="B34" s="129">
        <f t="shared" si="2"/>
        <v>25</v>
      </c>
      <c r="C34" s="137" t="s">
        <v>51</v>
      </c>
      <c r="D34" s="138" t="s">
        <v>52</v>
      </c>
      <c r="E34" s="139">
        <v>42356</v>
      </c>
      <c r="F34" s="140"/>
      <c r="G34" s="141"/>
      <c r="H34" s="142">
        <v>100.342</v>
      </c>
      <c r="I34" s="142">
        <v>102.30500000000001</v>
      </c>
      <c r="J34" s="142">
        <v>102.366</v>
      </c>
      <c r="K34" s="38"/>
      <c r="L34" s="38"/>
      <c r="M34" s="39"/>
      <c r="N34" s="38"/>
      <c r="O34" s="40"/>
    </row>
    <row r="35" spans="1:16" ht="15" customHeight="1" thickTop="1" thickBot="1">
      <c r="B35" s="143">
        <f t="shared" si="2"/>
        <v>26</v>
      </c>
      <c r="C35" s="144" t="s">
        <v>53</v>
      </c>
      <c r="D35" s="145" t="s">
        <v>52</v>
      </c>
      <c r="E35" s="146">
        <v>40690</v>
      </c>
      <c r="F35" s="140"/>
      <c r="G35" s="147"/>
      <c r="H35" s="142">
        <v>94.997</v>
      </c>
      <c r="I35" s="142">
        <v>101.01600000000001</v>
      </c>
      <c r="J35" s="142">
        <v>100.584</v>
      </c>
      <c r="K35" s="38"/>
      <c r="L35" s="38"/>
      <c r="M35" s="39"/>
      <c r="N35" s="38"/>
      <c r="O35" s="40"/>
    </row>
    <row r="36" spans="1:16" ht="15" customHeight="1" thickTop="1" thickBot="1">
      <c r="B36" s="148">
        <f t="shared" si="2"/>
        <v>27</v>
      </c>
      <c r="C36" s="149" t="s">
        <v>54</v>
      </c>
      <c r="D36" s="150" t="s">
        <v>10</v>
      </c>
      <c r="E36" s="76">
        <v>39237</v>
      </c>
      <c r="F36" s="151"/>
      <c r="G36" s="152"/>
      <c r="H36" s="79">
        <v>17.657</v>
      </c>
      <c r="I36" s="153">
        <v>18.48</v>
      </c>
      <c r="J36" s="153">
        <v>18.46</v>
      </c>
      <c r="K36" s="154"/>
      <c r="L36" s="30"/>
      <c r="M36" s="155">
        <f>+(J36-I36)/I36</f>
        <v>-1.082251082251059E-3</v>
      </c>
      <c r="N36" s="30"/>
      <c r="O36" s="40"/>
    </row>
    <row r="37" spans="1:16" ht="16.5" customHeight="1" thickTop="1" thickBot="1">
      <c r="B37" s="156" t="s">
        <v>55</v>
      </c>
      <c r="C37" s="157"/>
      <c r="D37" s="157"/>
      <c r="E37" s="157"/>
      <c r="F37" s="157"/>
      <c r="G37" s="157"/>
      <c r="H37" s="157"/>
      <c r="I37" s="157"/>
      <c r="J37" s="158"/>
      <c r="M37" s="159"/>
      <c r="O37" s="40"/>
    </row>
    <row r="38" spans="1:16" ht="16.5" customHeight="1" thickTop="1" thickBot="1">
      <c r="B38" s="160">
        <v>28</v>
      </c>
      <c r="C38" s="161" t="s">
        <v>56</v>
      </c>
      <c r="D38" s="162" t="s">
        <v>57</v>
      </c>
      <c r="E38" s="34">
        <v>39171</v>
      </c>
      <c r="F38" s="35"/>
      <c r="G38" s="163"/>
      <c r="H38" s="164">
        <v>1482.7850000000001</v>
      </c>
      <c r="I38" s="164">
        <v>1494.569</v>
      </c>
      <c r="J38" s="164">
        <v>1500.442</v>
      </c>
      <c r="K38" s="165" t="s">
        <v>58</v>
      </c>
      <c r="M38" s="82">
        <f t="shared" ref="M38:M56" si="3">+(J38-I38)/I38</f>
        <v>3.9295609637293744E-3</v>
      </c>
      <c r="O38" s="40"/>
    </row>
    <row r="39" spans="1:16" ht="17.25" customHeight="1" thickTop="1" thickBot="1">
      <c r="B39" s="84">
        <f>+B38+1</f>
        <v>29</v>
      </c>
      <c r="C39" s="166" t="s">
        <v>59</v>
      </c>
      <c r="D39" s="97" t="s">
        <v>32</v>
      </c>
      <c r="E39" s="167">
        <v>38022</v>
      </c>
      <c r="F39" s="168"/>
      <c r="G39" s="169"/>
      <c r="H39" s="170">
        <v>2255.0160000000001</v>
      </c>
      <c r="I39" s="170">
        <v>2283.098</v>
      </c>
      <c r="J39" s="170">
        <v>2302.9699999999998</v>
      </c>
      <c r="K39" s="171" t="s">
        <v>60</v>
      </c>
      <c r="M39" s="82">
        <f t="shared" si="3"/>
        <v>8.7039627733894228E-3</v>
      </c>
      <c r="O39" s="40"/>
    </row>
    <row r="40" spans="1:16" ht="17.25" customHeight="1" thickTop="1" thickBot="1">
      <c r="B40" s="84">
        <f t="shared" ref="B40:B56" si="4">+B39+1</f>
        <v>30</v>
      </c>
      <c r="C40" s="133" t="s">
        <v>61</v>
      </c>
      <c r="D40" s="172" t="s">
        <v>28</v>
      </c>
      <c r="E40" s="173">
        <v>40210</v>
      </c>
      <c r="F40" s="168"/>
      <c r="G40" s="174"/>
      <c r="H40" s="175">
        <v>111.96899999999999</v>
      </c>
      <c r="I40" s="175">
        <v>114.434</v>
      </c>
      <c r="J40" s="175">
        <v>115.68300000000001</v>
      </c>
      <c r="K40" s="176" t="s">
        <v>62</v>
      </c>
      <c r="M40" s="82">
        <f t="shared" si="3"/>
        <v>1.0914588321652739E-2</v>
      </c>
      <c r="O40" s="40"/>
    </row>
    <row r="41" spans="1:16" ht="17.25" customHeight="1" thickTop="1" thickBot="1">
      <c r="B41" s="84">
        <f t="shared" si="4"/>
        <v>31</v>
      </c>
      <c r="C41" s="177" t="s">
        <v>63</v>
      </c>
      <c r="D41" s="178" t="s">
        <v>64</v>
      </c>
      <c r="E41" s="167">
        <v>39745</v>
      </c>
      <c r="F41" s="168"/>
      <c r="G41" s="179"/>
      <c r="H41" s="180">
        <v>103.73399999999999</v>
      </c>
      <c r="I41" s="180">
        <v>106.42700000000001</v>
      </c>
      <c r="J41" s="180">
        <v>108.923</v>
      </c>
      <c r="K41" s="165" t="s">
        <v>58</v>
      </c>
      <c r="M41" s="82">
        <f t="shared" si="3"/>
        <v>2.3452695274695283E-2</v>
      </c>
      <c r="O41" s="40"/>
    </row>
    <row r="42" spans="1:16" ht="17.25" customHeight="1" thickTop="1" thickBot="1">
      <c r="B42" s="84">
        <f t="shared" si="4"/>
        <v>32</v>
      </c>
      <c r="C42" s="177" t="s">
        <v>65</v>
      </c>
      <c r="D42" s="178" t="s">
        <v>64</v>
      </c>
      <c r="E42" s="167">
        <v>39748</v>
      </c>
      <c r="F42" s="168"/>
      <c r="G42" s="169"/>
      <c r="H42" s="181">
        <v>133.703</v>
      </c>
      <c r="I42" s="181">
        <v>136.19800000000001</v>
      </c>
      <c r="J42" s="181">
        <v>138.10900000000001</v>
      </c>
      <c r="K42" s="165" t="s">
        <v>58</v>
      </c>
      <c r="M42" s="82">
        <f t="shared" si="3"/>
        <v>1.4031043040279603E-2</v>
      </c>
      <c r="O42" s="40"/>
    </row>
    <row r="43" spans="1:16" ht="17.25" customHeight="1" thickTop="1" thickBot="1">
      <c r="B43" s="84">
        <f t="shared" si="4"/>
        <v>33</v>
      </c>
      <c r="C43" s="177" t="s">
        <v>66</v>
      </c>
      <c r="D43" s="178" t="s">
        <v>35</v>
      </c>
      <c r="E43" s="167">
        <v>39937</v>
      </c>
      <c r="F43" s="168"/>
      <c r="G43" s="169"/>
      <c r="H43" s="181">
        <v>131.06700000000001</v>
      </c>
      <c r="I43" s="181">
        <v>137.352</v>
      </c>
      <c r="J43" s="181">
        <v>139.696</v>
      </c>
      <c r="K43" s="165" t="s">
        <v>58</v>
      </c>
      <c r="M43" s="82">
        <f t="shared" si="3"/>
        <v>1.7065641563282618E-2</v>
      </c>
      <c r="O43" s="40"/>
    </row>
    <row r="44" spans="1:16" ht="17.25" customHeight="1" thickTop="1" thickBot="1">
      <c r="B44" s="84">
        <f t="shared" si="4"/>
        <v>34</v>
      </c>
      <c r="C44" s="177" t="s">
        <v>67</v>
      </c>
      <c r="D44" s="178" t="s">
        <v>10</v>
      </c>
      <c r="E44" s="167">
        <v>39888</v>
      </c>
      <c r="F44" s="168"/>
      <c r="G44" s="169"/>
      <c r="H44" s="180">
        <v>14.385</v>
      </c>
      <c r="I44" s="180">
        <v>14.757</v>
      </c>
      <c r="J44" s="180">
        <v>14.826000000000001</v>
      </c>
      <c r="K44" s="165" t="s">
        <v>58</v>
      </c>
      <c r="M44" s="82">
        <f t="shared" si="3"/>
        <v>4.6757471030697863E-3</v>
      </c>
      <c r="O44" s="40"/>
      <c r="P44" s="154"/>
    </row>
    <row r="45" spans="1:16" ht="17.25" customHeight="1" thickTop="1" thickBot="1">
      <c r="B45" s="84">
        <f t="shared" si="4"/>
        <v>35</v>
      </c>
      <c r="C45" s="182" t="s">
        <v>68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5056.893</v>
      </c>
      <c r="J45" s="187">
        <v>5091.348</v>
      </c>
      <c r="K45" s="165" t="s">
        <v>58</v>
      </c>
      <c r="M45" s="82">
        <f t="shared" si="3"/>
        <v>6.8134722249412688E-3</v>
      </c>
      <c r="O45" s="40"/>
    </row>
    <row r="46" spans="1:16" ht="17.25" customHeight="1" thickTop="1" thickBot="1">
      <c r="B46" s="84">
        <f t="shared" si="4"/>
        <v>36</v>
      </c>
      <c r="C46" s="182" t="s">
        <v>69</v>
      </c>
      <c r="D46" s="183" t="s">
        <v>10</v>
      </c>
      <c r="E46" s="184">
        <v>41579</v>
      </c>
      <c r="F46" s="185"/>
      <c r="G46" s="186"/>
      <c r="H46" s="188">
        <v>4834.5150000000003</v>
      </c>
      <c r="I46" s="188">
        <v>4913.6120000000001</v>
      </c>
      <c r="J46" s="188">
        <v>4954.09</v>
      </c>
      <c r="K46" s="165"/>
      <c r="M46" s="82">
        <f t="shared" si="3"/>
        <v>8.2379316885419652E-3</v>
      </c>
      <c r="O46" s="40"/>
    </row>
    <row r="47" spans="1:16" ht="17.25" customHeight="1" thickTop="1" thickBot="1">
      <c r="B47" s="84">
        <f t="shared" si="4"/>
        <v>37</v>
      </c>
      <c r="C47" s="189" t="s">
        <v>70</v>
      </c>
      <c r="D47" s="190" t="s">
        <v>22</v>
      </c>
      <c r="E47" s="191">
        <v>38740</v>
      </c>
      <c r="F47" s="192"/>
      <c r="G47" s="193"/>
      <c r="H47" s="180">
        <v>2.2050000000000001</v>
      </c>
      <c r="I47" s="180">
        <v>2.25</v>
      </c>
      <c r="J47" s="180">
        <v>2.266</v>
      </c>
      <c r="K47" s="165"/>
      <c r="M47" s="82">
        <f t="shared" si="3"/>
        <v>7.1111111111111175E-3</v>
      </c>
      <c r="O47" s="40"/>
    </row>
    <row r="48" spans="1:16" ht="17.25" customHeight="1" thickTop="1" thickBot="1">
      <c r="A48" s="8" t="s">
        <v>71</v>
      </c>
      <c r="B48" s="84">
        <f t="shared" si="4"/>
        <v>38</v>
      </c>
      <c r="C48" s="194" t="s">
        <v>72</v>
      </c>
      <c r="D48" s="195" t="s">
        <v>22</v>
      </c>
      <c r="E48" s="196">
        <v>38740</v>
      </c>
      <c r="F48" s="197"/>
      <c r="G48" s="198"/>
      <c r="H48" s="180">
        <v>1.9830000000000001</v>
      </c>
      <c r="I48" s="180">
        <v>2.012</v>
      </c>
      <c r="J48" s="180">
        <v>2.0219999999999998</v>
      </c>
      <c r="K48" s="199" t="s">
        <v>23</v>
      </c>
      <c r="M48" s="82">
        <f t="shared" si="3"/>
        <v>4.9701789264412462E-3</v>
      </c>
      <c r="O48" s="40"/>
    </row>
    <row r="49" spans="2:15" ht="17.25" customHeight="1" thickTop="1" thickBot="1">
      <c r="B49" s="84">
        <f t="shared" si="4"/>
        <v>39</v>
      </c>
      <c r="C49" s="200" t="s">
        <v>73</v>
      </c>
      <c r="D49" s="201" t="s">
        <v>22</v>
      </c>
      <c r="E49" s="202">
        <v>40071</v>
      </c>
      <c r="F49" s="203"/>
      <c r="G49" s="204"/>
      <c r="H49" s="180">
        <v>1.0129999999999999</v>
      </c>
      <c r="I49" s="205">
        <v>1.0349999999999999</v>
      </c>
      <c r="J49" s="205">
        <v>1.0389999999999999</v>
      </c>
      <c r="K49" s="176" t="s">
        <v>62</v>
      </c>
      <c r="M49" s="82" t="e">
        <f>+(#REF!-I49)/I49</f>
        <v>#REF!</v>
      </c>
      <c r="O49" s="40"/>
    </row>
    <row r="50" spans="2:15" ht="17.25" customHeight="1" thickTop="1">
      <c r="B50" s="84">
        <f t="shared" si="4"/>
        <v>40</v>
      </c>
      <c r="C50" s="200" t="s">
        <v>74</v>
      </c>
      <c r="D50" s="172" t="s">
        <v>28</v>
      </c>
      <c r="E50" s="173">
        <v>42087</v>
      </c>
      <c r="F50" s="203"/>
      <c r="G50" s="204"/>
      <c r="H50" s="181">
        <v>1.028</v>
      </c>
      <c r="I50" s="181">
        <v>1.0369999999999999</v>
      </c>
      <c r="J50" s="181">
        <v>1.0409999999999999</v>
      </c>
      <c r="K50" s="176"/>
      <c r="M50" s="206">
        <f t="shared" si="3"/>
        <v>3.8572806171649023E-3</v>
      </c>
      <c r="O50" s="40"/>
    </row>
    <row r="51" spans="2:15" ht="16.5" customHeight="1">
      <c r="B51" s="84">
        <f t="shared" si="4"/>
        <v>41</v>
      </c>
      <c r="C51" s="207" t="s">
        <v>75</v>
      </c>
      <c r="D51" s="172" t="s">
        <v>28</v>
      </c>
      <c r="E51" s="173">
        <v>42087</v>
      </c>
      <c r="F51" s="203"/>
      <c r="G51" s="204"/>
      <c r="H51" s="180">
        <v>1.018</v>
      </c>
      <c r="I51" s="180">
        <v>1.032</v>
      </c>
      <c r="J51" s="180">
        <v>1.038</v>
      </c>
      <c r="K51" s="176"/>
      <c r="M51" s="206">
        <f t="shared" si="3"/>
        <v>5.8139534883720981E-3</v>
      </c>
      <c r="O51" s="40"/>
    </row>
    <row r="52" spans="2:15" ht="16.5" customHeight="1">
      <c r="B52" s="84">
        <f t="shared" si="4"/>
        <v>42</v>
      </c>
      <c r="C52" s="208" t="s">
        <v>76</v>
      </c>
      <c r="D52" s="172" t="s">
        <v>28</v>
      </c>
      <c r="E52" s="173">
        <v>42087</v>
      </c>
      <c r="F52" s="203"/>
      <c r="G52" s="209"/>
      <c r="H52" s="181">
        <v>1.0049999999999999</v>
      </c>
      <c r="I52" s="181">
        <v>1.0249999999999999</v>
      </c>
      <c r="J52" s="181">
        <v>1.0349999999999999</v>
      </c>
      <c r="K52" s="176"/>
      <c r="M52" s="206">
        <f t="shared" si="3"/>
        <v>9.7560975609756184E-3</v>
      </c>
      <c r="O52" s="40"/>
    </row>
    <row r="53" spans="2:15" ht="16.5" customHeight="1">
      <c r="B53" s="84">
        <f t="shared" si="4"/>
        <v>43</v>
      </c>
      <c r="C53" s="210" t="s">
        <v>77</v>
      </c>
      <c r="D53" s="172" t="s">
        <v>78</v>
      </c>
      <c r="E53" s="211">
        <v>42317</v>
      </c>
      <c r="F53" s="203"/>
      <c r="G53" s="212"/>
      <c r="H53" s="181">
        <v>100</v>
      </c>
      <c r="I53" s="181">
        <v>100</v>
      </c>
      <c r="J53" s="181">
        <v>100</v>
      </c>
      <c r="K53" s="176"/>
      <c r="M53" s="206">
        <f t="shared" si="3"/>
        <v>0</v>
      </c>
      <c r="O53" s="40"/>
    </row>
    <row r="54" spans="2:15" ht="16.5" customHeight="1">
      <c r="B54" s="84">
        <f t="shared" si="4"/>
        <v>44</v>
      </c>
      <c r="C54" s="213" t="s">
        <v>79</v>
      </c>
      <c r="D54" s="214" t="s">
        <v>25</v>
      </c>
      <c r="E54" s="215">
        <v>39958</v>
      </c>
      <c r="F54" s="216"/>
      <c r="G54" s="217"/>
      <c r="H54" s="218">
        <v>8.8979999999999997</v>
      </c>
      <c r="I54" s="219">
        <v>9.1940000000000008</v>
      </c>
      <c r="J54" s="219">
        <v>9.3089999999999993</v>
      </c>
      <c r="K54" s="176"/>
      <c r="M54" s="206">
        <f t="shared" si="3"/>
        <v>1.2508157494017666E-2</v>
      </c>
      <c r="O54" s="220"/>
    </row>
    <row r="55" spans="2:15" ht="16.5" customHeight="1">
      <c r="B55" s="84">
        <f t="shared" si="4"/>
        <v>45</v>
      </c>
      <c r="C55" s="213" t="s">
        <v>80</v>
      </c>
      <c r="D55" s="221" t="s">
        <v>25</v>
      </c>
      <c r="E55" s="222">
        <v>39503</v>
      </c>
      <c r="F55" s="223"/>
      <c r="G55" s="224"/>
      <c r="H55" s="218">
        <v>104.04</v>
      </c>
      <c r="I55" s="219">
        <v>107.709</v>
      </c>
      <c r="J55" s="219">
        <v>108.193</v>
      </c>
      <c r="K55" s="176"/>
      <c r="M55" s="206">
        <f t="shared" si="3"/>
        <v>4.4935892079584309E-3</v>
      </c>
      <c r="O55" s="220"/>
    </row>
    <row r="56" spans="2:15" ht="16.5" customHeight="1" thickBot="1">
      <c r="B56" s="84">
        <f t="shared" si="4"/>
        <v>46</v>
      </c>
      <c r="C56" s="213" t="s">
        <v>81</v>
      </c>
      <c r="D56" s="214" t="s">
        <v>25</v>
      </c>
      <c r="E56" s="225">
        <v>39503</v>
      </c>
      <c r="F56" s="226"/>
      <c r="G56" s="227"/>
      <c r="H56" s="218">
        <v>116.127</v>
      </c>
      <c r="I56" s="219">
        <v>116.43899999999999</v>
      </c>
      <c r="J56" s="219">
        <v>116.57</v>
      </c>
      <c r="K56" s="176"/>
      <c r="M56" s="206">
        <f t="shared" si="3"/>
        <v>1.1250526026503169E-3</v>
      </c>
      <c r="O56" s="40"/>
    </row>
    <row r="57" spans="2:15" ht="13.5" customHeight="1" thickTop="1" thickBot="1">
      <c r="B57" s="228" t="s">
        <v>82</v>
      </c>
      <c r="C57" s="229"/>
      <c r="D57" s="229"/>
      <c r="E57" s="229"/>
      <c r="F57" s="229"/>
      <c r="G57" s="229"/>
      <c r="H57" s="229"/>
      <c r="I57" s="229"/>
      <c r="J57" s="230"/>
      <c r="O57" s="40"/>
    </row>
    <row r="58" spans="2:15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83</v>
      </c>
      <c r="G58" s="236"/>
      <c r="H58" s="237" t="s">
        <v>84</v>
      </c>
      <c r="I58" s="237" t="s">
        <v>4</v>
      </c>
      <c r="J58" s="238" t="s">
        <v>5</v>
      </c>
      <c r="M58" s="8"/>
      <c r="O58" s="40"/>
    </row>
    <row r="59" spans="2:15" ht="13.5" customHeight="1">
      <c r="B59" s="10"/>
      <c r="C59" s="11"/>
      <c r="D59" s="12"/>
      <c r="E59" s="239"/>
      <c r="F59" s="240" t="s">
        <v>85</v>
      </c>
      <c r="G59" s="240" t="s">
        <v>86</v>
      </c>
      <c r="H59" s="241"/>
      <c r="I59" s="241"/>
      <c r="J59" s="242"/>
      <c r="M59" s="8"/>
      <c r="O59" s="40"/>
    </row>
    <row r="60" spans="2:15" ht="16.5" customHeight="1" thickBot="1">
      <c r="B60" s="17"/>
      <c r="C60" s="18"/>
      <c r="D60" s="19"/>
      <c r="E60" s="243"/>
      <c r="F60" s="244"/>
      <c r="G60" s="244"/>
      <c r="H60" s="244"/>
      <c r="I60" s="244"/>
      <c r="J60" s="245"/>
      <c r="M60" s="8"/>
      <c r="O60" s="40"/>
    </row>
    <row r="61" spans="2:15" ht="16.5" customHeight="1" thickTop="1" thickBot="1">
      <c r="B61" s="246" t="s">
        <v>87</v>
      </c>
      <c r="C61" s="56"/>
      <c r="D61" s="56"/>
      <c r="E61" s="56"/>
      <c r="F61" s="56"/>
      <c r="G61" s="56"/>
      <c r="H61" s="56"/>
      <c r="I61" s="56"/>
      <c r="J61" s="247"/>
      <c r="M61" s="8"/>
      <c r="O61" s="40"/>
    </row>
    <row r="62" spans="2:15" ht="16.5" thickTop="1" thickBot="1">
      <c r="B62" s="248">
        <v>47</v>
      </c>
      <c r="C62" s="249" t="s">
        <v>88</v>
      </c>
      <c r="D62" s="172" t="s">
        <v>17</v>
      </c>
      <c r="E62" s="250">
        <v>36831</v>
      </c>
      <c r="F62" s="250">
        <v>42138</v>
      </c>
      <c r="G62" s="251">
        <v>4.3449999999999998</v>
      </c>
      <c r="H62" s="37">
        <v>108.64700000000001</v>
      </c>
      <c r="I62" s="37">
        <v>108.82599999999999</v>
      </c>
      <c r="J62" s="37">
        <v>108.863</v>
      </c>
      <c r="K62" s="38"/>
      <c r="L62" s="38"/>
      <c r="M62" s="39"/>
      <c r="N62" s="38"/>
      <c r="O62" s="40"/>
    </row>
    <row r="63" spans="2:15" ht="16.5" thickTop="1" thickBot="1">
      <c r="B63" s="252">
        <f>B62+1</f>
        <v>48</v>
      </c>
      <c r="C63" s="253" t="s">
        <v>89</v>
      </c>
      <c r="D63" s="254" t="s">
        <v>28</v>
      </c>
      <c r="E63" s="250">
        <v>101.60599999999999</v>
      </c>
      <c r="F63" s="250">
        <v>42150</v>
      </c>
      <c r="G63" s="255">
        <v>3.8109999999999999</v>
      </c>
      <c r="H63" s="256">
        <v>103.902</v>
      </c>
      <c r="I63" s="256">
        <v>104.057</v>
      </c>
      <c r="J63" s="256">
        <v>104.086</v>
      </c>
      <c r="K63" s="38"/>
      <c r="L63" s="38"/>
      <c r="M63" s="39"/>
      <c r="N63" s="38"/>
      <c r="O63" s="40"/>
    </row>
    <row r="64" spans="2:15" ht="16.5" thickTop="1" thickBot="1">
      <c r="B64" s="257">
        <f t="shared" ref="B64:B85" si="5">B63+1</f>
        <v>49</v>
      </c>
      <c r="C64" s="258" t="s">
        <v>90</v>
      </c>
      <c r="D64" s="259" t="s">
        <v>28</v>
      </c>
      <c r="E64" s="250">
        <v>38847</v>
      </c>
      <c r="F64" s="250">
        <v>42107</v>
      </c>
      <c r="G64" s="260">
        <v>4.2089999999999996</v>
      </c>
      <c r="H64" s="180">
        <v>105.861</v>
      </c>
      <c r="I64" s="180">
        <v>106.024</v>
      </c>
      <c r="J64" s="180">
        <v>106.053</v>
      </c>
      <c r="K64" s="38"/>
      <c r="L64" s="38"/>
      <c r="M64" s="39"/>
      <c r="N64" s="38"/>
      <c r="O64" s="40"/>
    </row>
    <row r="65" spans="1:15" ht="16.5" thickTop="1" thickBot="1">
      <c r="B65" s="257">
        <f t="shared" si="5"/>
        <v>50</v>
      </c>
      <c r="C65" s="258" t="s">
        <v>91</v>
      </c>
      <c r="D65" s="259" t="s">
        <v>92</v>
      </c>
      <c r="E65" s="250">
        <v>36831</v>
      </c>
      <c r="F65" s="250">
        <v>42135</v>
      </c>
      <c r="G65" s="260">
        <v>4.2759999999999998</v>
      </c>
      <c r="H65" s="261">
        <v>102.527</v>
      </c>
      <c r="I65" s="261">
        <v>102.688</v>
      </c>
      <c r="J65" s="261">
        <v>102.71</v>
      </c>
      <c r="K65" s="38"/>
      <c r="L65" s="38"/>
      <c r="M65" s="39"/>
      <c r="N65" s="38"/>
      <c r="O65" s="40"/>
    </row>
    <row r="66" spans="1:15" ht="16.5" thickTop="1" thickBot="1">
      <c r="B66" s="257">
        <f t="shared" si="5"/>
        <v>51</v>
      </c>
      <c r="C66" s="262" t="s">
        <v>93</v>
      </c>
      <c r="D66" s="259" t="s">
        <v>94</v>
      </c>
      <c r="E66" s="250">
        <v>39209</v>
      </c>
      <c r="F66" s="250">
        <v>42135</v>
      </c>
      <c r="G66" s="260">
        <v>4.319</v>
      </c>
      <c r="H66" s="180">
        <v>104.18600000000001</v>
      </c>
      <c r="I66" s="180">
        <v>104.375</v>
      </c>
      <c r="J66" s="180">
        <v>104.41200000000001</v>
      </c>
      <c r="K66" s="38"/>
      <c r="L66" s="38"/>
      <c r="M66" s="39"/>
      <c r="N66" s="38"/>
      <c r="O66" s="40"/>
    </row>
    <row r="67" spans="1:15" ht="16.5" thickTop="1" thickBot="1">
      <c r="B67" s="257">
        <f t="shared" si="5"/>
        <v>52</v>
      </c>
      <c r="C67" s="262" t="s">
        <v>95</v>
      </c>
      <c r="D67" s="259" t="s">
        <v>32</v>
      </c>
      <c r="E67" s="250">
        <v>37865</v>
      </c>
      <c r="F67" s="250">
        <v>42146</v>
      </c>
      <c r="G67" s="260">
        <v>3.552</v>
      </c>
      <c r="H67" s="263">
        <v>107.43600000000001</v>
      </c>
      <c r="I67" s="263">
        <v>107.58799999999999</v>
      </c>
      <c r="J67" s="263">
        <v>107.64100000000001</v>
      </c>
      <c r="K67" s="38"/>
      <c r="L67" s="38"/>
      <c r="M67" s="39"/>
      <c r="N67" s="38"/>
      <c r="O67" s="40"/>
    </row>
    <row r="68" spans="1:15" ht="16.5" thickTop="1" thickBot="1">
      <c r="B68" s="257">
        <f t="shared" si="5"/>
        <v>53</v>
      </c>
      <c r="C68" s="264" t="s">
        <v>96</v>
      </c>
      <c r="D68" s="259" t="s">
        <v>64</v>
      </c>
      <c r="E68" s="250">
        <v>35436</v>
      </c>
      <c r="F68" s="250">
        <v>42153</v>
      </c>
      <c r="G68" s="260">
        <v>4.282</v>
      </c>
      <c r="H68" s="47">
        <v>104.619</v>
      </c>
      <c r="I68" s="47">
        <v>104.80800000000001</v>
      </c>
      <c r="J68" s="47">
        <v>104.84399999999999</v>
      </c>
      <c r="K68" s="38"/>
      <c r="L68" s="38"/>
      <c r="M68" s="39"/>
      <c r="N68" s="38"/>
      <c r="O68" s="40"/>
    </row>
    <row r="69" spans="1:15" ht="16.5" thickTop="1" thickBot="1">
      <c r="B69" s="257">
        <f t="shared" si="5"/>
        <v>54</v>
      </c>
      <c r="C69" s="264" t="s">
        <v>97</v>
      </c>
      <c r="D69" s="259" t="s">
        <v>12</v>
      </c>
      <c r="E69" s="250">
        <v>35464</v>
      </c>
      <c r="F69" s="250">
        <v>42150</v>
      </c>
      <c r="G69" s="260">
        <v>3.984</v>
      </c>
      <c r="H69" s="218">
        <v>102.661</v>
      </c>
      <c r="I69" s="218">
        <v>102.80800000000001</v>
      </c>
      <c r="J69" s="218">
        <v>102.837</v>
      </c>
      <c r="K69" s="38"/>
      <c r="L69" s="38"/>
      <c r="M69" s="68"/>
      <c r="N69" s="38"/>
      <c r="O69" s="40"/>
    </row>
    <row r="70" spans="1:15" ht="15" customHeight="1" thickTop="1" thickBot="1">
      <c r="B70" s="257">
        <f t="shared" si="5"/>
        <v>55</v>
      </c>
      <c r="C70" s="264" t="s">
        <v>98</v>
      </c>
      <c r="D70" s="259" t="s">
        <v>25</v>
      </c>
      <c r="E70" s="250">
        <v>37207</v>
      </c>
      <c r="F70" s="265">
        <v>42153</v>
      </c>
      <c r="G70" s="260">
        <v>3.6760000000000002</v>
      </c>
      <c r="H70" s="261">
        <v>105.172</v>
      </c>
      <c r="I70" s="261">
        <v>105.327</v>
      </c>
      <c r="J70" s="261">
        <v>105.35599999999999</v>
      </c>
      <c r="K70" s="38"/>
      <c r="L70" s="38"/>
      <c r="M70" s="39"/>
      <c r="N70" s="38"/>
      <c r="O70" s="40"/>
    </row>
    <row r="71" spans="1:15" ht="16.5" thickTop="1" thickBot="1">
      <c r="B71" s="257">
        <f t="shared" si="5"/>
        <v>56</v>
      </c>
      <c r="C71" s="264" t="s">
        <v>99</v>
      </c>
      <c r="D71" s="259" t="s">
        <v>100</v>
      </c>
      <c r="E71" s="250">
        <v>37043</v>
      </c>
      <c r="F71" s="250">
        <v>42153</v>
      </c>
      <c r="G71" s="260">
        <v>3.625</v>
      </c>
      <c r="H71" s="261">
        <v>102.126</v>
      </c>
      <c r="I71" s="261">
        <v>102.288</v>
      </c>
      <c r="J71" s="261">
        <v>102.318</v>
      </c>
      <c r="K71" s="38"/>
      <c r="L71" s="38"/>
      <c r="M71" s="39"/>
      <c r="N71" s="38"/>
      <c r="O71" s="40"/>
    </row>
    <row r="72" spans="1:15" ht="16.5" thickTop="1" thickBot="1">
      <c r="B72" s="257">
        <f t="shared" si="5"/>
        <v>57</v>
      </c>
      <c r="C72" s="264" t="s">
        <v>101</v>
      </c>
      <c r="D72" s="259" t="s">
        <v>102</v>
      </c>
      <c r="E72" s="250">
        <v>37242</v>
      </c>
      <c r="F72" s="250">
        <v>42149</v>
      </c>
      <c r="G72" s="260">
        <v>3.8660000000000001</v>
      </c>
      <c r="H72" s="261">
        <v>104.297</v>
      </c>
      <c r="I72" s="261">
        <v>104.473</v>
      </c>
      <c r="J72" s="261">
        <v>104.50700000000001</v>
      </c>
      <c r="K72" s="38"/>
      <c r="L72" s="38"/>
      <c r="M72" s="39"/>
      <c r="N72" s="38"/>
      <c r="O72" s="40"/>
    </row>
    <row r="73" spans="1:15" ht="15.75" customHeight="1" thickTop="1" thickBot="1">
      <c r="B73" s="257">
        <f t="shared" si="5"/>
        <v>58</v>
      </c>
      <c r="C73" s="262" t="s">
        <v>103</v>
      </c>
      <c r="D73" s="259" t="s">
        <v>104</v>
      </c>
      <c r="E73" s="250">
        <v>39489</v>
      </c>
      <c r="F73" s="250">
        <v>42154</v>
      </c>
      <c r="G73" s="260">
        <v>3.778</v>
      </c>
      <c r="H73" s="218">
        <v>103.61199999999999</v>
      </c>
      <c r="I73" s="218">
        <v>103.78</v>
      </c>
      <c r="J73" s="218">
        <v>103.813</v>
      </c>
      <c r="K73" s="38"/>
      <c r="L73" s="38"/>
      <c r="M73" s="39"/>
      <c r="N73" s="38"/>
      <c r="O73" s="40"/>
    </row>
    <row r="74" spans="1:15" ht="17.25" customHeight="1" thickTop="1" thickBot="1">
      <c r="B74" s="257">
        <f t="shared" si="5"/>
        <v>59</v>
      </c>
      <c r="C74" s="262" t="s">
        <v>105</v>
      </c>
      <c r="D74" s="259" t="s">
        <v>106</v>
      </c>
      <c r="E74" s="250">
        <v>36075</v>
      </c>
      <c r="F74" s="250">
        <v>42153</v>
      </c>
      <c r="G74" s="260">
        <v>4.0439999999999996</v>
      </c>
      <c r="H74" s="218">
        <v>106.816</v>
      </c>
      <c r="I74" s="218">
        <v>106.99</v>
      </c>
      <c r="J74" s="218">
        <v>107.023</v>
      </c>
      <c r="K74" s="38"/>
      <c r="L74" s="38"/>
      <c r="M74" s="39"/>
      <c r="N74" s="38"/>
      <c r="O74" s="40"/>
    </row>
    <row r="75" spans="1:15" ht="16.5" thickTop="1" thickBot="1">
      <c r="B75" s="257">
        <f t="shared" si="5"/>
        <v>60</v>
      </c>
      <c r="C75" s="262" t="s">
        <v>107</v>
      </c>
      <c r="D75" s="259" t="s">
        <v>78</v>
      </c>
      <c r="E75" s="250">
        <v>37396</v>
      </c>
      <c r="F75" s="266">
        <v>42121</v>
      </c>
      <c r="G75" s="260">
        <v>4.1970000000000001</v>
      </c>
      <c r="H75" s="218">
        <v>105.48399999999999</v>
      </c>
      <c r="I75" s="218">
        <v>105.64400000000001</v>
      </c>
      <c r="J75" s="218">
        <v>105.67400000000001</v>
      </c>
      <c r="K75" s="38"/>
      <c r="L75" s="38"/>
      <c r="M75" s="39"/>
      <c r="N75" s="38"/>
      <c r="O75" s="40"/>
    </row>
    <row r="76" spans="1:15" ht="16.5" thickTop="1" thickBot="1">
      <c r="B76" s="257">
        <f t="shared" si="5"/>
        <v>61</v>
      </c>
      <c r="C76" s="262" t="s">
        <v>108</v>
      </c>
      <c r="D76" s="259" t="s">
        <v>35</v>
      </c>
      <c r="E76" s="267">
        <v>40211</v>
      </c>
      <c r="F76" s="268">
        <v>42153</v>
      </c>
      <c r="G76" s="269">
        <v>3.2309999999999999</v>
      </c>
      <c r="H76" s="218">
        <v>103.5</v>
      </c>
      <c r="I76" s="218">
        <v>103.642</v>
      </c>
      <c r="J76" s="218">
        <v>103.67</v>
      </c>
      <c r="K76" s="38"/>
      <c r="L76" s="38"/>
      <c r="M76" s="39"/>
      <c r="N76" s="38"/>
      <c r="O76" s="40"/>
    </row>
    <row r="77" spans="1:15" ht="16.5" thickTop="1" thickBot="1">
      <c r="B77" s="270">
        <f t="shared" si="5"/>
        <v>62</v>
      </c>
      <c r="C77" s="271" t="s">
        <v>109</v>
      </c>
      <c r="D77" s="272" t="s">
        <v>110</v>
      </c>
      <c r="E77" s="250">
        <v>33910</v>
      </c>
      <c r="F77" s="250">
        <v>42124</v>
      </c>
      <c r="G77" s="273">
        <v>3.786</v>
      </c>
      <c r="H77" s="218">
        <v>102.63</v>
      </c>
      <c r="I77" s="218">
        <v>102.782</v>
      </c>
      <c r="J77" s="218">
        <v>102.813</v>
      </c>
      <c r="K77" s="38"/>
      <c r="L77" s="38"/>
      <c r="M77" s="39"/>
      <c r="N77" s="38"/>
      <c r="O77" s="40"/>
    </row>
    <row r="78" spans="1:15" ht="16.5" thickTop="1" thickBot="1">
      <c r="B78" s="270">
        <f t="shared" si="5"/>
        <v>63</v>
      </c>
      <c r="C78" s="274" t="s">
        <v>111</v>
      </c>
      <c r="D78" s="272" t="s">
        <v>112</v>
      </c>
      <c r="E78" s="250">
        <v>36815</v>
      </c>
      <c r="F78" s="250">
        <v>42153</v>
      </c>
      <c r="G78" s="273">
        <v>3.863</v>
      </c>
      <c r="H78" s="218">
        <v>104.79600000000001</v>
      </c>
      <c r="I78" s="218">
        <v>104.96</v>
      </c>
      <c r="J78" s="218">
        <v>104.99</v>
      </c>
      <c r="K78" s="38"/>
      <c r="L78" s="38"/>
      <c r="M78" s="39"/>
      <c r="N78" s="38"/>
      <c r="O78" s="40"/>
    </row>
    <row r="79" spans="1:15" ht="16.5" thickTop="1" thickBot="1">
      <c r="A79" s="275"/>
      <c r="B79" s="270">
        <f t="shared" si="5"/>
        <v>64</v>
      </c>
      <c r="C79" s="276" t="s">
        <v>113</v>
      </c>
      <c r="D79" s="272" t="s">
        <v>114</v>
      </c>
      <c r="E79" s="266">
        <v>35744</v>
      </c>
      <c r="F79" s="250">
        <v>42153</v>
      </c>
      <c r="G79" s="260">
        <v>4.2510000000000003</v>
      </c>
      <c r="H79" s="218">
        <v>102.86499999999999</v>
      </c>
      <c r="I79" s="218">
        <v>103.03400000000001</v>
      </c>
      <c r="J79" s="218">
        <v>103.066</v>
      </c>
      <c r="K79" s="38"/>
      <c r="L79" s="38"/>
      <c r="M79" s="39"/>
      <c r="N79" s="38"/>
      <c r="O79" s="40"/>
    </row>
    <row r="80" spans="1:15" ht="16.5" thickTop="1" thickBot="1">
      <c r="B80" s="277">
        <f t="shared" si="5"/>
        <v>65</v>
      </c>
      <c r="C80" s="278" t="s">
        <v>115</v>
      </c>
      <c r="D80" s="279" t="s">
        <v>114</v>
      </c>
      <c r="E80" s="280">
        <v>40000</v>
      </c>
      <c r="F80" s="281">
        <v>42152</v>
      </c>
      <c r="G80" s="282">
        <v>3.7029999999999998</v>
      </c>
      <c r="H80" s="263">
        <v>103.93600000000001</v>
      </c>
      <c r="I80" s="263">
        <v>104.08799999999999</v>
      </c>
      <c r="J80" s="263">
        <v>104.11799999999999</v>
      </c>
      <c r="K80" s="38"/>
      <c r="L80" s="38"/>
      <c r="M80" s="39"/>
      <c r="N80" s="38"/>
      <c r="O80" s="40"/>
    </row>
    <row r="81" spans="1:15" ht="16.5" thickTop="1" thickBot="1">
      <c r="B81" s="277">
        <f t="shared" si="5"/>
        <v>66</v>
      </c>
      <c r="C81" s="283" t="s">
        <v>116</v>
      </c>
      <c r="D81" s="172" t="s">
        <v>52</v>
      </c>
      <c r="E81" s="250">
        <v>39604</v>
      </c>
      <c r="F81" s="250">
        <v>42153</v>
      </c>
      <c r="G81" s="251">
        <v>3.5249999999999999</v>
      </c>
      <c r="H81" s="284">
        <v>105.041</v>
      </c>
      <c r="I81" s="284">
        <v>105.20399999999999</v>
      </c>
      <c r="J81" s="284">
        <v>105.471</v>
      </c>
      <c r="K81" s="30"/>
      <c r="L81" s="30"/>
      <c r="M81" s="155"/>
      <c r="N81" s="30"/>
      <c r="O81" s="40"/>
    </row>
    <row r="82" spans="1:15" ht="16.5" thickTop="1" thickBot="1">
      <c r="B82" s="277">
        <f t="shared" si="5"/>
        <v>67</v>
      </c>
      <c r="C82" s="285" t="s">
        <v>117</v>
      </c>
      <c r="D82" s="279" t="s">
        <v>118</v>
      </c>
      <c r="E82" s="250">
        <v>35481</v>
      </c>
      <c r="F82" s="250">
        <v>42149</v>
      </c>
      <c r="G82" s="286">
        <v>4.2240000000000002</v>
      </c>
      <c r="H82" s="263">
        <v>102.883</v>
      </c>
      <c r="I82" s="263">
        <v>103.06399999999999</v>
      </c>
      <c r="J82" s="263">
        <v>103.101</v>
      </c>
      <c r="K82" s="38"/>
      <c r="L82" s="38"/>
      <c r="M82" s="39"/>
      <c r="N82" s="38"/>
      <c r="O82" s="40"/>
    </row>
    <row r="83" spans="1:15" ht="16.5" thickTop="1" thickBot="1">
      <c r="B83" s="277">
        <f t="shared" si="5"/>
        <v>68</v>
      </c>
      <c r="C83" s="287" t="s">
        <v>119</v>
      </c>
      <c r="D83" s="279" t="s">
        <v>41</v>
      </c>
      <c r="E83" s="250">
        <v>39706</v>
      </c>
      <c r="F83" s="250">
        <v>42111</v>
      </c>
      <c r="G83" s="286">
        <v>4.2140000000000004</v>
      </c>
      <c r="H83" s="263">
        <v>103.524</v>
      </c>
      <c r="I83" s="263">
        <v>103.70099999999999</v>
      </c>
      <c r="J83" s="263">
        <v>103.73399999999999</v>
      </c>
      <c r="K83" s="38"/>
      <c r="L83" s="38"/>
      <c r="M83" s="39"/>
      <c r="N83" s="38"/>
      <c r="O83" s="40"/>
    </row>
    <row r="84" spans="1:15" ht="16.5" thickTop="1" thickBot="1">
      <c r="B84" s="277">
        <f t="shared" si="5"/>
        <v>69</v>
      </c>
      <c r="C84" s="288" t="s">
        <v>120</v>
      </c>
      <c r="D84" s="279" t="s">
        <v>10</v>
      </c>
      <c r="E84" s="250">
        <v>38565</v>
      </c>
      <c r="F84" s="250">
        <v>42153</v>
      </c>
      <c r="G84" s="286">
        <v>3.4889999999999999</v>
      </c>
      <c r="H84" s="261">
        <v>105.02800000000001</v>
      </c>
      <c r="I84" s="261">
        <v>105.173</v>
      </c>
      <c r="J84" s="261">
        <v>105.20099999999999</v>
      </c>
      <c r="K84" s="38"/>
      <c r="L84" s="38"/>
      <c r="M84" s="39"/>
      <c r="N84" s="38"/>
      <c r="O84" s="40"/>
    </row>
    <row r="85" spans="1:15" ht="16.5" thickTop="1" thickBot="1">
      <c r="B85" s="277">
        <f t="shared" si="5"/>
        <v>70</v>
      </c>
      <c r="C85" s="289" t="s">
        <v>121</v>
      </c>
      <c r="D85" s="290" t="s">
        <v>14</v>
      </c>
      <c r="E85" s="291">
        <v>34288</v>
      </c>
      <c r="F85" s="291">
        <v>42139</v>
      </c>
      <c r="G85" s="292">
        <v>3.6240000000000001</v>
      </c>
      <c r="H85" s="93">
        <v>102.54900000000001</v>
      </c>
      <c r="I85" s="93">
        <v>102.705</v>
      </c>
      <c r="J85" s="93">
        <v>102.73699999999999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46" t="s">
        <v>122</v>
      </c>
      <c r="C86" s="56"/>
      <c r="D86" s="56"/>
      <c r="E86" s="56"/>
      <c r="F86" s="56"/>
      <c r="G86" s="56"/>
      <c r="H86" s="56"/>
      <c r="I86" s="56"/>
      <c r="J86" s="247"/>
      <c r="K86" s="38"/>
      <c r="L86" s="38"/>
      <c r="M86" s="39"/>
      <c r="N86" s="38"/>
      <c r="O86" s="40"/>
    </row>
    <row r="87" spans="1:15" ht="16.5" thickTop="1" thickBot="1">
      <c r="B87" s="293">
        <v>71</v>
      </c>
      <c r="C87" s="294" t="s">
        <v>123</v>
      </c>
      <c r="D87" s="295" t="s">
        <v>17</v>
      </c>
      <c r="E87" s="250">
        <v>39084</v>
      </c>
      <c r="F87" s="250">
        <v>42121</v>
      </c>
      <c r="G87" s="251">
        <v>0.371</v>
      </c>
      <c r="H87" s="296">
        <v>10.576000000000001</v>
      </c>
      <c r="I87" s="296">
        <v>10.592000000000001</v>
      </c>
      <c r="J87" s="296">
        <v>10.595000000000001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93">
        <f>B87+1</f>
        <v>72</v>
      </c>
      <c r="C88" s="297" t="s">
        <v>124</v>
      </c>
      <c r="D88" s="298" t="s">
        <v>32</v>
      </c>
      <c r="E88" s="299">
        <v>39762</v>
      </c>
      <c r="F88" s="250">
        <v>42153</v>
      </c>
      <c r="G88" s="286">
        <v>3.379</v>
      </c>
      <c r="H88" s="300">
        <v>103.387</v>
      </c>
      <c r="I88" s="301">
        <v>103.501</v>
      </c>
      <c r="J88" s="301">
        <v>103.52800000000001</v>
      </c>
      <c r="M88" s="82"/>
      <c r="O88" s="40"/>
    </row>
    <row r="89" spans="1:15" ht="16.5" thickTop="1" thickBot="1">
      <c r="B89" s="293">
        <f t="shared" ref="B89:B91" si="6">B88+1</f>
        <v>73</v>
      </c>
      <c r="C89" s="302" t="s">
        <v>125</v>
      </c>
      <c r="D89" s="303" t="s">
        <v>126</v>
      </c>
      <c r="E89" s="304">
        <v>40543</v>
      </c>
      <c r="F89" s="266">
        <v>42132</v>
      </c>
      <c r="G89" s="292">
        <v>4.4429999999999996</v>
      </c>
      <c r="H89" s="305">
        <v>103.901</v>
      </c>
      <c r="I89" s="306">
        <v>104.075</v>
      </c>
      <c r="J89" s="306">
        <v>104.108</v>
      </c>
      <c r="M89" s="82"/>
      <c r="O89" s="40"/>
    </row>
    <row r="90" spans="1:15" ht="16.5" thickTop="1" thickBot="1">
      <c r="B90" s="293">
        <f t="shared" si="6"/>
        <v>74</v>
      </c>
      <c r="C90" s="307" t="s">
        <v>127</v>
      </c>
      <c r="D90" s="308" t="s">
        <v>128</v>
      </c>
      <c r="E90" s="309">
        <v>42024</v>
      </c>
      <c r="F90" s="310" t="s">
        <v>129</v>
      </c>
      <c r="G90" s="311" t="s">
        <v>129</v>
      </c>
      <c r="H90" s="312">
        <v>103.288</v>
      </c>
      <c r="I90" s="313">
        <v>103.446</v>
      </c>
      <c r="J90" s="313">
        <v>103.482</v>
      </c>
      <c r="M90" s="82"/>
      <c r="O90" s="40"/>
    </row>
    <row r="91" spans="1:15" ht="16.5" thickTop="1" thickBot="1">
      <c r="B91" s="293">
        <f t="shared" si="6"/>
        <v>75</v>
      </c>
      <c r="C91" s="314" t="s">
        <v>130</v>
      </c>
      <c r="D91" s="315" t="s">
        <v>131</v>
      </c>
      <c r="E91" s="316">
        <v>42195</v>
      </c>
      <c r="F91" s="317" t="s">
        <v>129</v>
      </c>
      <c r="G91" s="318" t="s">
        <v>129</v>
      </c>
      <c r="H91" s="319">
        <v>10.14</v>
      </c>
      <c r="I91" s="320">
        <v>10.156000000000001</v>
      </c>
      <c r="J91" s="320">
        <v>10.157999999999999</v>
      </c>
      <c r="K91" s="38"/>
      <c r="L91" s="38"/>
      <c r="M91" s="39"/>
      <c r="N91" s="38"/>
      <c r="O91" s="40"/>
    </row>
    <row r="92" spans="1:15" ht="13.5" customHeight="1" thickTop="1" thickBot="1">
      <c r="B92" s="246" t="s">
        <v>132</v>
      </c>
      <c r="C92" s="56"/>
      <c r="D92" s="56"/>
      <c r="E92" s="56"/>
      <c r="F92" s="56"/>
      <c r="G92" s="56"/>
      <c r="H92" s="56"/>
      <c r="I92" s="56"/>
      <c r="J92" s="247"/>
      <c r="M92" s="82"/>
      <c r="O92" s="40"/>
    </row>
    <row r="93" spans="1:15" ht="13.5" customHeight="1" thickTop="1" thickBot="1">
      <c r="A93" s="321" t="s">
        <v>133</v>
      </c>
      <c r="B93" s="321"/>
      <c r="C93" s="321"/>
      <c r="D93" s="321"/>
      <c r="E93" s="321"/>
      <c r="F93" s="321"/>
      <c r="G93" s="321"/>
      <c r="H93" s="321"/>
      <c r="I93" s="321"/>
      <c r="J93" s="321"/>
      <c r="M93" s="322"/>
      <c r="O93" s="40"/>
    </row>
    <row r="94" spans="1:15" ht="16.5" thickTop="1" thickBot="1">
      <c r="B94" s="323">
        <v>76</v>
      </c>
      <c r="C94" s="324" t="s">
        <v>134</v>
      </c>
      <c r="D94" s="325" t="s">
        <v>17</v>
      </c>
      <c r="E94" s="326">
        <v>34561</v>
      </c>
      <c r="F94" s="326">
        <v>42138</v>
      </c>
      <c r="G94" s="327">
        <v>1.147</v>
      </c>
      <c r="H94" s="37">
        <v>58.064999999999998</v>
      </c>
      <c r="I94" s="61">
        <v>60.430999999999997</v>
      </c>
      <c r="J94" s="61">
        <v>60.595999999999997</v>
      </c>
      <c r="K94" s="38"/>
      <c r="L94" s="38"/>
      <c r="M94" s="39"/>
      <c r="N94" s="38"/>
      <c r="O94" s="40"/>
    </row>
    <row r="95" spans="1:15" ht="16.5" thickTop="1" thickBot="1">
      <c r="B95" s="328">
        <f>B94+1</f>
        <v>77</v>
      </c>
      <c r="C95" s="329" t="s">
        <v>135</v>
      </c>
      <c r="D95" s="330" t="s">
        <v>92</v>
      </c>
      <c r="E95" s="250">
        <v>34415</v>
      </c>
      <c r="F95" s="250">
        <v>42135</v>
      </c>
      <c r="G95" s="251">
        <v>2.4209999999999998</v>
      </c>
      <c r="H95" s="263">
        <v>137.887</v>
      </c>
      <c r="I95" s="263">
        <v>138.93100000000001</v>
      </c>
      <c r="J95" s="263">
        <v>138.643</v>
      </c>
      <c r="K95" s="38"/>
      <c r="L95" s="38"/>
      <c r="M95" s="39"/>
      <c r="N95" s="38"/>
      <c r="O95" s="40"/>
    </row>
    <row r="96" spans="1:15" ht="16.5" thickTop="1" thickBot="1">
      <c r="B96" s="328">
        <f t="shared" ref="B96:B107" si="7">B95+1</f>
        <v>78</v>
      </c>
      <c r="C96" s="331" t="s">
        <v>136</v>
      </c>
      <c r="D96" s="214" t="s">
        <v>92</v>
      </c>
      <c r="E96" s="332">
        <v>34415</v>
      </c>
      <c r="F96" s="250">
        <v>42135</v>
      </c>
      <c r="G96" s="333">
        <v>22.765999999999998</v>
      </c>
      <c r="H96" s="334">
        <v>1402.8789999999999</v>
      </c>
      <c r="I96" s="334">
        <v>1421.124</v>
      </c>
      <c r="J96" s="334">
        <v>1418.8330000000001</v>
      </c>
      <c r="K96" s="38"/>
      <c r="L96" s="38"/>
      <c r="M96" s="39"/>
      <c r="N96" s="38"/>
      <c r="O96" s="40"/>
    </row>
    <row r="97" spans="1:15" ht="16.5" thickTop="1" thickBot="1">
      <c r="B97" s="335">
        <f t="shared" si="7"/>
        <v>79</v>
      </c>
      <c r="C97" s="336" t="s">
        <v>137</v>
      </c>
      <c r="D97" s="337" t="s">
        <v>12</v>
      </c>
      <c r="E97" s="338">
        <v>34449</v>
      </c>
      <c r="F97" s="250">
        <v>42150</v>
      </c>
      <c r="G97" s="339">
        <v>2.8340000000000001</v>
      </c>
      <c r="H97" s="340">
        <v>110.387</v>
      </c>
      <c r="I97" s="340">
        <v>111.837</v>
      </c>
      <c r="J97" s="340">
        <v>111.922</v>
      </c>
      <c r="K97" s="38"/>
      <c r="L97" s="38"/>
      <c r="M97" s="39"/>
      <c r="N97" s="38"/>
      <c r="O97" s="40"/>
    </row>
    <row r="98" spans="1:15" ht="16.5" thickTop="1" thickBot="1">
      <c r="B98" s="335">
        <f t="shared" si="7"/>
        <v>80</v>
      </c>
      <c r="C98" s="341" t="s">
        <v>138</v>
      </c>
      <c r="D98" s="337" t="s">
        <v>12</v>
      </c>
      <c r="E98" s="338">
        <v>681</v>
      </c>
      <c r="F98" s="250">
        <v>42150</v>
      </c>
      <c r="G98" s="339">
        <v>1.5449999999999999</v>
      </c>
      <c r="H98" s="340">
        <v>104.054</v>
      </c>
      <c r="I98" s="340">
        <v>107.05</v>
      </c>
      <c r="J98" s="340">
        <v>107.07899999999999</v>
      </c>
      <c r="K98" s="38"/>
      <c r="L98" s="38"/>
      <c r="M98" s="39"/>
      <c r="N98" s="38"/>
      <c r="O98" s="40"/>
    </row>
    <row r="99" spans="1:15" ht="16.5" thickTop="1" thickBot="1">
      <c r="B99" s="335">
        <f t="shared" si="7"/>
        <v>81</v>
      </c>
      <c r="C99" s="336" t="s">
        <v>139</v>
      </c>
      <c r="D99" s="342" t="s">
        <v>64</v>
      </c>
      <c r="E99" s="338">
        <v>105.764</v>
      </c>
      <c r="F99" s="250">
        <v>42153</v>
      </c>
      <c r="G99" s="339">
        <v>0.6</v>
      </c>
      <c r="H99" s="340">
        <v>86.412999999999997</v>
      </c>
      <c r="I99" s="340">
        <v>91.418999999999997</v>
      </c>
      <c r="J99" s="340">
        <v>91.587273909700002</v>
      </c>
      <c r="K99" s="38"/>
      <c r="L99" s="38"/>
      <c r="M99" s="39"/>
      <c r="N99" s="38"/>
      <c r="O99" s="40"/>
    </row>
    <row r="100" spans="1:15" ht="16.5" thickTop="1" thickBot="1">
      <c r="B100" s="335">
        <f t="shared" si="7"/>
        <v>82</v>
      </c>
      <c r="C100" s="336" t="s">
        <v>140</v>
      </c>
      <c r="D100" s="342" t="s">
        <v>102</v>
      </c>
      <c r="E100" s="338">
        <v>36367</v>
      </c>
      <c r="F100" s="250">
        <v>42149</v>
      </c>
      <c r="G100" s="339">
        <v>0.45400000000000001</v>
      </c>
      <c r="H100" s="340">
        <v>17.013999999999999</v>
      </c>
      <c r="I100" s="340">
        <v>17.143000000000001</v>
      </c>
      <c r="J100" s="340">
        <v>17.172000000000001</v>
      </c>
      <c r="K100" s="340"/>
      <c r="L100" s="340"/>
      <c r="M100" s="340"/>
      <c r="N100" s="343"/>
      <c r="O100" s="40"/>
    </row>
    <row r="101" spans="1:15" ht="16.5" thickTop="1" thickBot="1">
      <c r="B101" s="335">
        <f t="shared" si="7"/>
        <v>83</v>
      </c>
      <c r="C101" s="336" t="s">
        <v>141</v>
      </c>
      <c r="D101" s="342" t="s">
        <v>110</v>
      </c>
      <c r="E101" s="338">
        <v>36857</v>
      </c>
      <c r="F101" s="250">
        <v>42124</v>
      </c>
      <c r="G101" s="339">
        <v>6.5960000000000001</v>
      </c>
      <c r="H101" s="340">
        <v>261.738</v>
      </c>
      <c r="I101" s="340">
        <v>267.86599999999999</v>
      </c>
      <c r="J101" s="340">
        <v>267.98700000000002</v>
      </c>
      <c r="K101" s="38"/>
      <c r="L101" s="38"/>
      <c r="M101" s="39"/>
      <c r="N101" s="38"/>
      <c r="O101" s="40"/>
    </row>
    <row r="102" spans="1:15" ht="15.75" customHeight="1" thickTop="1" thickBot="1">
      <c r="B102" s="335">
        <f t="shared" si="7"/>
        <v>84</v>
      </c>
      <c r="C102" s="336" t="s">
        <v>142</v>
      </c>
      <c r="D102" s="344" t="s">
        <v>114</v>
      </c>
      <c r="E102" s="338">
        <v>34599</v>
      </c>
      <c r="F102" s="250">
        <v>42153</v>
      </c>
      <c r="G102" s="339">
        <v>0.70599999999999996</v>
      </c>
      <c r="H102" s="340">
        <v>29.309000000000001</v>
      </c>
      <c r="I102" s="340">
        <v>29.733000000000001</v>
      </c>
      <c r="J102" s="340">
        <v>29.771000000000001</v>
      </c>
      <c r="K102" s="38"/>
      <c r="L102" s="38"/>
      <c r="M102" s="39"/>
      <c r="N102" s="38"/>
      <c r="O102" s="40"/>
    </row>
    <row r="103" spans="1:15" ht="14.25" customHeight="1" thickTop="1" thickBot="1">
      <c r="B103" s="335">
        <f t="shared" si="7"/>
        <v>85</v>
      </c>
      <c r="C103" s="341" t="s">
        <v>143</v>
      </c>
      <c r="D103" s="344" t="s">
        <v>52</v>
      </c>
      <c r="E103" s="338">
        <v>38777</v>
      </c>
      <c r="F103" s="250">
        <v>42153</v>
      </c>
      <c r="G103" s="339">
        <v>32.738</v>
      </c>
      <c r="H103" s="334">
        <v>2208.1959999999999</v>
      </c>
      <c r="I103" s="334">
        <v>2297.3290000000002</v>
      </c>
      <c r="J103" s="334">
        <v>2306.1779999999999</v>
      </c>
      <c r="K103" s="38"/>
      <c r="L103" s="38"/>
      <c r="M103" s="39"/>
      <c r="N103" s="38"/>
      <c r="O103" s="40"/>
    </row>
    <row r="104" spans="1:15" ht="17.25" customHeight="1" thickTop="1" thickBot="1">
      <c r="B104" s="335">
        <f t="shared" si="7"/>
        <v>86</v>
      </c>
      <c r="C104" s="336" t="s">
        <v>144</v>
      </c>
      <c r="D104" s="344" t="s">
        <v>118</v>
      </c>
      <c r="E104" s="338">
        <v>34423</v>
      </c>
      <c r="F104" s="250">
        <v>42145</v>
      </c>
      <c r="G104" s="339">
        <v>2.54</v>
      </c>
      <c r="H104" s="345">
        <v>68.867000000000004</v>
      </c>
      <c r="I104" s="345">
        <v>70.820999999999998</v>
      </c>
      <c r="J104" s="345">
        <v>70.872</v>
      </c>
      <c r="K104" s="38"/>
      <c r="L104" s="38"/>
      <c r="M104" s="39"/>
      <c r="N104" s="38"/>
      <c r="O104" s="40"/>
    </row>
    <row r="105" spans="1:15" ht="16.5" thickTop="1" thickBot="1">
      <c r="B105" s="335">
        <f t="shared" si="7"/>
        <v>87</v>
      </c>
      <c r="C105" s="336" t="s">
        <v>145</v>
      </c>
      <c r="D105" s="344" t="s">
        <v>118</v>
      </c>
      <c r="E105" s="338">
        <v>34731</v>
      </c>
      <c r="F105" s="250">
        <v>42143</v>
      </c>
      <c r="G105" s="339">
        <v>1.8220000000000001</v>
      </c>
      <c r="H105" s="340">
        <v>53.774000000000001</v>
      </c>
      <c r="I105" s="340">
        <v>54.603999999999999</v>
      </c>
      <c r="J105" s="340">
        <v>54.664999999999999</v>
      </c>
      <c r="K105" s="38"/>
      <c r="L105" s="38"/>
      <c r="M105" s="39"/>
      <c r="N105" s="38"/>
      <c r="O105" s="40"/>
    </row>
    <row r="106" spans="1:15" ht="16.5" thickTop="1" thickBot="1">
      <c r="B106" s="335">
        <f t="shared" si="7"/>
        <v>88</v>
      </c>
      <c r="C106" s="346" t="s">
        <v>146</v>
      </c>
      <c r="D106" s="347" t="s">
        <v>14</v>
      </c>
      <c r="E106" s="348">
        <v>36297</v>
      </c>
      <c r="F106" s="349">
        <v>42139</v>
      </c>
      <c r="G106" s="350">
        <v>0.72</v>
      </c>
      <c r="H106" s="351">
        <v>97.671999999999997</v>
      </c>
      <c r="I106" s="351">
        <v>100.053</v>
      </c>
      <c r="J106" s="351">
        <v>100.55200000000001</v>
      </c>
      <c r="K106" s="38"/>
      <c r="L106" s="38"/>
      <c r="M106" s="39"/>
      <c r="N106" s="38"/>
      <c r="O106" s="40"/>
    </row>
    <row r="107" spans="1:15" ht="16.5" thickTop="1" thickBot="1">
      <c r="B107" s="352">
        <f t="shared" si="7"/>
        <v>89</v>
      </c>
      <c r="C107" s="353" t="s">
        <v>147</v>
      </c>
      <c r="D107" s="354" t="s">
        <v>14</v>
      </c>
      <c r="E107" s="349">
        <v>36626</v>
      </c>
      <c r="F107" s="349">
        <v>42139</v>
      </c>
      <c r="G107" s="355">
        <v>0.65500000000000003</v>
      </c>
      <c r="H107" s="93">
        <v>80.941999999999993</v>
      </c>
      <c r="I107" s="93">
        <v>83.667000000000002</v>
      </c>
      <c r="J107" s="93">
        <v>83.991</v>
      </c>
      <c r="K107" s="38"/>
      <c r="L107" s="38"/>
      <c r="M107" s="39"/>
      <c r="N107" s="38"/>
      <c r="O107" s="40"/>
    </row>
    <row r="108" spans="1:15" ht="12.75" customHeight="1" thickTop="1" thickBot="1">
      <c r="B108" s="156" t="s">
        <v>148</v>
      </c>
      <c r="C108" s="56"/>
      <c r="D108" s="56"/>
      <c r="E108" s="56"/>
      <c r="F108" s="56"/>
      <c r="G108" s="56"/>
      <c r="H108" s="56"/>
      <c r="I108" s="56"/>
      <c r="J108" s="247"/>
      <c r="M108" s="159"/>
      <c r="O108" s="40"/>
    </row>
    <row r="109" spans="1:15" ht="16.5" thickTop="1" thickBot="1">
      <c r="B109" s="356">
        <v>90</v>
      </c>
      <c r="C109" s="294" t="s">
        <v>149</v>
      </c>
      <c r="D109" s="172" t="s">
        <v>17</v>
      </c>
      <c r="E109" s="250">
        <v>39084</v>
      </c>
      <c r="F109" s="250">
        <v>42121</v>
      </c>
      <c r="G109" s="251">
        <v>0.26800000000000002</v>
      </c>
      <c r="H109" s="37">
        <v>11.09</v>
      </c>
      <c r="I109" s="61">
        <v>11.239000000000001</v>
      </c>
      <c r="J109" s="61">
        <v>11.24</v>
      </c>
      <c r="K109" s="38"/>
      <c r="L109" s="39"/>
      <c r="M109" s="38"/>
      <c r="N109" s="72"/>
      <c r="O109" s="40"/>
    </row>
    <row r="110" spans="1:15" ht="16.5" thickTop="1" thickBot="1">
      <c r="B110" s="357">
        <f>B109+1</f>
        <v>91</v>
      </c>
      <c r="C110" s="358" t="s">
        <v>150</v>
      </c>
      <c r="D110" s="344" t="s">
        <v>17</v>
      </c>
      <c r="E110" s="338">
        <v>1867429</v>
      </c>
      <c r="F110" s="250">
        <v>42121</v>
      </c>
      <c r="G110" s="339">
        <v>0.23</v>
      </c>
      <c r="H110" s="359">
        <v>12.038</v>
      </c>
      <c r="I110" s="360">
        <v>12.31</v>
      </c>
      <c r="J110" s="360">
        <v>12.337999999999999</v>
      </c>
      <c r="K110" s="38"/>
      <c r="L110" s="39"/>
      <c r="M110" s="38"/>
      <c r="N110" s="72"/>
      <c r="O110" s="40"/>
    </row>
    <row r="111" spans="1:15" ht="16.5" thickTop="1" thickBot="1">
      <c r="B111" s="357">
        <f t="shared" ref="B111:B124" si="8">B110+1</f>
        <v>92</v>
      </c>
      <c r="C111" s="358" t="s">
        <v>151</v>
      </c>
      <c r="D111" s="344" t="s">
        <v>17</v>
      </c>
      <c r="E111" s="338">
        <v>735</v>
      </c>
      <c r="F111" s="250">
        <v>42121</v>
      </c>
      <c r="G111" s="339">
        <v>0.20499999999999999</v>
      </c>
      <c r="H111" s="359">
        <v>14.638</v>
      </c>
      <c r="I111" s="360">
        <v>15.24</v>
      </c>
      <c r="J111" s="360">
        <v>15.27</v>
      </c>
      <c r="K111" s="38"/>
      <c r="L111" s="39"/>
      <c r="M111" s="38"/>
      <c r="N111" s="72"/>
      <c r="O111" s="40"/>
    </row>
    <row r="112" spans="1:15" ht="17.25" customHeight="1" thickTop="1" thickBot="1">
      <c r="A112" s="361"/>
      <c r="B112" s="357">
        <f t="shared" si="8"/>
        <v>93</v>
      </c>
      <c r="C112" s="362" t="s">
        <v>152</v>
      </c>
      <c r="D112" s="214" t="s">
        <v>17</v>
      </c>
      <c r="E112" s="332">
        <v>39084</v>
      </c>
      <c r="F112" s="250">
        <v>42121</v>
      </c>
      <c r="G112" s="333">
        <v>0.33100000000000002</v>
      </c>
      <c r="H112" s="218">
        <v>13.763999999999999</v>
      </c>
      <c r="I112" s="363">
        <v>14.384</v>
      </c>
      <c r="J112" s="363">
        <v>14.44</v>
      </c>
      <c r="K112" s="38"/>
      <c r="L112" s="39"/>
      <c r="M112" s="38"/>
      <c r="N112" s="72"/>
      <c r="O112" s="40"/>
    </row>
    <row r="113" spans="1:15" ht="16.5" thickTop="1" thickBot="1">
      <c r="B113" s="357">
        <f t="shared" si="8"/>
        <v>94</v>
      </c>
      <c r="C113" s="364" t="s">
        <v>153</v>
      </c>
      <c r="D113" s="365" t="s">
        <v>92</v>
      </c>
      <c r="E113" s="366">
        <v>39994</v>
      </c>
      <c r="F113" s="250">
        <v>42149</v>
      </c>
      <c r="G113" s="367">
        <v>0.35</v>
      </c>
      <c r="H113" s="368">
        <v>12.102</v>
      </c>
      <c r="I113" s="369">
        <v>12.446</v>
      </c>
      <c r="J113" s="369">
        <v>12.476000000000001</v>
      </c>
      <c r="K113" s="38"/>
      <c r="L113" s="39"/>
      <c r="M113" s="38"/>
      <c r="N113" s="72"/>
      <c r="O113" s="40"/>
    </row>
    <row r="114" spans="1:15" ht="15.75" customHeight="1" thickTop="1" thickBot="1">
      <c r="B114" s="357">
        <f t="shared" si="8"/>
        <v>95</v>
      </c>
      <c r="C114" s="364" t="s">
        <v>154</v>
      </c>
      <c r="D114" s="370" t="s">
        <v>92</v>
      </c>
      <c r="E114" s="366">
        <v>40848</v>
      </c>
      <c r="F114" s="250">
        <v>42149</v>
      </c>
      <c r="G114" s="371">
        <v>9.2999999999999999E-2</v>
      </c>
      <c r="H114" s="372">
        <v>10.808999999999999</v>
      </c>
      <c r="I114" s="373">
        <v>11.151</v>
      </c>
      <c r="J114" s="373">
        <v>11.167</v>
      </c>
      <c r="K114" s="38"/>
      <c r="L114" s="39"/>
      <c r="M114" s="38"/>
      <c r="N114" s="72"/>
      <c r="O114" s="40"/>
    </row>
    <row r="115" spans="1:15" ht="16.5" thickTop="1" thickBot="1">
      <c r="B115" s="357">
        <f t="shared" si="8"/>
        <v>96</v>
      </c>
      <c r="C115" s="374" t="s">
        <v>155</v>
      </c>
      <c r="D115" s="375" t="s">
        <v>92</v>
      </c>
      <c r="E115" s="376">
        <v>40848</v>
      </c>
      <c r="F115" s="250">
        <v>42149</v>
      </c>
      <c r="G115" s="377">
        <v>0.23200000000000001</v>
      </c>
      <c r="H115" s="378" t="s">
        <v>156</v>
      </c>
      <c r="I115" s="379" t="s">
        <v>156</v>
      </c>
      <c r="J115" s="379" t="s">
        <v>156</v>
      </c>
      <c r="K115" s="38"/>
      <c r="L115" s="39"/>
      <c r="M115" s="38"/>
      <c r="N115" s="72"/>
      <c r="O115" s="40"/>
    </row>
    <row r="116" spans="1:15" ht="16.5" thickTop="1" thickBot="1">
      <c r="B116" s="357">
        <f t="shared" si="8"/>
        <v>97</v>
      </c>
      <c r="C116" s="380" t="s">
        <v>157</v>
      </c>
      <c r="D116" s="381" t="s">
        <v>92</v>
      </c>
      <c r="E116" s="382">
        <v>40848</v>
      </c>
      <c r="F116" s="250">
        <v>42149</v>
      </c>
      <c r="G116" s="383">
        <v>0.318</v>
      </c>
      <c r="H116" s="384" t="s">
        <v>156</v>
      </c>
      <c r="I116" s="385" t="s">
        <v>156</v>
      </c>
      <c r="J116" s="385" t="s">
        <v>156</v>
      </c>
      <c r="K116" s="38"/>
      <c r="L116" s="39"/>
      <c r="M116" s="38"/>
      <c r="N116" s="72"/>
      <c r="O116" s="40"/>
    </row>
    <row r="117" spans="1:15" ht="16.5" thickTop="1" thickBot="1">
      <c r="B117" s="357">
        <f t="shared" si="8"/>
        <v>98</v>
      </c>
      <c r="C117" s="386" t="s">
        <v>158</v>
      </c>
      <c r="D117" s="387" t="s">
        <v>64</v>
      </c>
      <c r="E117" s="388">
        <v>39175</v>
      </c>
      <c r="F117" s="250">
        <v>42145</v>
      </c>
      <c r="G117" s="389">
        <v>2.3380000000000001</v>
      </c>
      <c r="H117" s="390">
        <v>131.96799999999999</v>
      </c>
      <c r="I117" s="391">
        <v>138.80500000000001</v>
      </c>
      <c r="J117" s="391">
        <v>138.96199999999999</v>
      </c>
      <c r="K117" s="38"/>
      <c r="L117" s="39"/>
      <c r="M117" s="38"/>
      <c r="N117" s="72"/>
      <c r="O117" s="40"/>
    </row>
    <row r="118" spans="1:15" ht="16.5" thickTop="1" thickBot="1">
      <c r="B118" s="357">
        <f t="shared" si="8"/>
        <v>99</v>
      </c>
      <c r="C118" s="392" t="s">
        <v>159</v>
      </c>
      <c r="D118" s="393" t="s">
        <v>64</v>
      </c>
      <c r="E118" s="394">
        <v>39175</v>
      </c>
      <c r="F118" s="250">
        <v>42145</v>
      </c>
      <c r="G118" s="395">
        <v>2.2360000000000002</v>
      </c>
      <c r="H118" s="396">
        <v>128.40700000000001</v>
      </c>
      <c r="I118" s="397">
        <v>133.398</v>
      </c>
      <c r="J118" s="397">
        <v>133.512</v>
      </c>
      <c r="K118" s="38"/>
      <c r="L118" s="39"/>
      <c r="M118" s="38"/>
      <c r="N118" s="72"/>
      <c r="O118" s="40"/>
    </row>
    <row r="119" spans="1:15" ht="16.5" thickTop="1" thickBot="1">
      <c r="B119" s="357">
        <f t="shared" si="8"/>
        <v>100</v>
      </c>
      <c r="C119" s="398" t="s">
        <v>160</v>
      </c>
      <c r="D119" s="399" t="s">
        <v>25</v>
      </c>
      <c r="E119" s="394">
        <v>40708</v>
      </c>
      <c r="F119" s="400">
        <v>128.76</v>
      </c>
      <c r="G119" s="401">
        <v>0.17299999999999999</v>
      </c>
      <c r="H119" s="396">
        <v>8.9019999999999992</v>
      </c>
      <c r="I119" s="397">
        <v>9.2460000000000004</v>
      </c>
      <c r="J119" s="397">
        <v>9.2530000000000001</v>
      </c>
      <c r="K119" s="38"/>
      <c r="L119" s="39"/>
      <c r="M119" s="38"/>
      <c r="N119" s="72"/>
      <c r="O119" s="40"/>
    </row>
    <row r="120" spans="1:15" ht="16.5" thickTop="1" thickBot="1">
      <c r="B120" s="357">
        <f t="shared" si="8"/>
        <v>101</v>
      </c>
      <c r="C120" s="133" t="s">
        <v>161</v>
      </c>
      <c r="D120" s="172" t="s">
        <v>118</v>
      </c>
      <c r="E120" s="402">
        <v>39699</v>
      </c>
      <c r="F120" s="403">
        <v>42142</v>
      </c>
      <c r="G120" s="404">
        <v>2.657</v>
      </c>
      <c r="H120" s="405">
        <v>92.918000000000006</v>
      </c>
      <c r="I120" s="406">
        <v>98.491</v>
      </c>
      <c r="J120" s="406">
        <v>98.790999999999997</v>
      </c>
      <c r="K120" s="38"/>
      <c r="L120" s="39"/>
      <c r="M120" s="38"/>
      <c r="N120" s="72"/>
      <c r="O120" s="40"/>
    </row>
    <row r="121" spans="1:15" ht="16.5" thickTop="1" thickBot="1">
      <c r="B121" s="357">
        <f t="shared" si="8"/>
        <v>102</v>
      </c>
      <c r="C121" s="407" t="s">
        <v>162</v>
      </c>
      <c r="D121" s="408" t="s">
        <v>41</v>
      </c>
      <c r="E121" s="409">
        <v>40725</v>
      </c>
      <c r="F121" s="281">
        <v>42152</v>
      </c>
      <c r="G121" s="410">
        <v>0.52</v>
      </c>
      <c r="H121" s="411">
        <v>78.915000000000006</v>
      </c>
      <c r="I121" s="412">
        <v>79.647000000000006</v>
      </c>
      <c r="J121" s="412">
        <v>79.637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57">
        <f t="shared" si="8"/>
        <v>103</v>
      </c>
      <c r="C122" s="407" t="s">
        <v>163</v>
      </c>
      <c r="D122" s="408" t="s">
        <v>41</v>
      </c>
      <c r="E122" s="413">
        <v>40725</v>
      </c>
      <c r="F122" s="281">
        <v>42152</v>
      </c>
      <c r="G122" s="414">
        <v>0.13300000000000001</v>
      </c>
      <c r="H122" s="340">
        <v>79.802999999999997</v>
      </c>
      <c r="I122" s="415">
        <v>81.548000000000002</v>
      </c>
      <c r="J122" s="415">
        <v>81.533000000000001</v>
      </c>
      <c r="K122" s="38"/>
      <c r="L122" s="39"/>
      <c r="M122" s="38"/>
      <c r="N122" s="72"/>
      <c r="O122" s="40"/>
    </row>
    <row r="123" spans="1:15" ht="16.5" thickTop="1" thickBot="1">
      <c r="B123" s="357">
        <f t="shared" si="8"/>
        <v>104</v>
      </c>
      <c r="C123" s="416" t="s">
        <v>164</v>
      </c>
      <c r="D123" s="417" t="s">
        <v>131</v>
      </c>
      <c r="E123" s="418">
        <v>40910</v>
      </c>
      <c r="F123" s="419">
        <v>42153</v>
      </c>
      <c r="G123" s="420">
        <v>3.0619999999999998</v>
      </c>
      <c r="H123" s="345">
        <v>96.120999999999995</v>
      </c>
      <c r="I123" s="421">
        <v>97.063999999999993</v>
      </c>
      <c r="J123" s="421">
        <v>97.241</v>
      </c>
      <c r="K123" s="422"/>
      <c r="L123" s="423"/>
      <c r="M123" s="422"/>
      <c r="N123" s="424"/>
      <c r="O123" s="40"/>
    </row>
    <row r="124" spans="1:15" ht="16.5" thickTop="1" thickBot="1">
      <c r="B124" s="425">
        <f t="shared" si="8"/>
        <v>105</v>
      </c>
      <c r="C124" s="426" t="s">
        <v>165</v>
      </c>
      <c r="D124" s="150" t="s">
        <v>14</v>
      </c>
      <c r="E124" s="427">
        <v>41904</v>
      </c>
      <c r="F124" s="428" t="s">
        <v>166</v>
      </c>
      <c r="G124" s="429" t="s">
        <v>166</v>
      </c>
      <c r="H124" s="93">
        <v>86.855999999999995</v>
      </c>
      <c r="I124" s="430">
        <v>90.521000000000001</v>
      </c>
      <c r="J124" s="430">
        <v>90.946272274400002</v>
      </c>
      <c r="K124" s="171"/>
      <c r="M124" s="82"/>
      <c r="O124" s="40"/>
    </row>
    <row r="125" spans="1:15" ht="13.5" customHeight="1" thickTop="1" thickBot="1">
      <c r="B125" s="156" t="s">
        <v>167</v>
      </c>
      <c r="C125" s="157"/>
      <c r="D125" s="157"/>
      <c r="E125" s="157"/>
      <c r="F125" s="157"/>
      <c r="G125" s="157"/>
      <c r="H125" s="157"/>
      <c r="I125" s="157"/>
      <c r="J125" s="157"/>
      <c r="M125" s="159"/>
      <c r="O125" s="40"/>
    </row>
    <row r="126" spans="1:15" ht="16.5" thickTop="1" thickBot="1">
      <c r="B126" s="357">
        <v>106</v>
      </c>
      <c r="C126" s="133" t="s">
        <v>168</v>
      </c>
      <c r="D126" s="172" t="s">
        <v>28</v>
      </c>
      <c r="E126" s="250">
        <v>40210</v>
      </c>
      <c r="F126" s="250">
        <v>42129</v>
      </c>
      <c r="G126" s="251">
        <v>2.1320000000000001</v>
      </c>
      <c r="H126" s="37">
        <v>108.15600000000001</v>
      </c>
      <c r="I126" s="61">
        <v>110.122</v>
      </c>
      <c r="J126" s="61">
        <v>110.139</v>
      </c>
      <c r="K126" s="176" t="s">
        <v>62</v>
      </c>
      <c r="M126" s="82">
        <f t="shared" ref="M126:M136" si="9">+(J126-I126)/I126</f>
        <v>1.5437423947981246E-4</v>
      </c>
      <c r="O126" s="40"/>
    </row>
    <row r="127" spans="1:15" ht="16.5" thickTop="1" thickBot="1">
      <c r="B127" s="357">
        <f t="shared" ref="B127:B142" si="10">B126+1</f>
        <v>107</v>
      </c>
      <c r="C127" s="133" t="s">
        <v>169</v>
      </c>
      <c r="D127" s="408" t="s">
        <v>28</v>
      </c>
      <c r="E127" s="409">
        <v>40630</v>
      </c>
      <c r="F127" s="250">
        <v>42129</v>
      </c>
      <c r="G127" s="251">
        <v>1.867</v>
      </c>
      <c r="H127" s="411">
        <v>94.576999999999998</v>
      </c>
      <c r="I127" s="412">
        <v>98.141000000000005</v>
      </c>
      <c r="J127" s="412">
        <v>99.745999999999995</v>
      </c>
      <c r="K127" s="176" t="s">
        <v>62</v>
      </c>
      <c r="M127" s="82">
        <f t="shared" si="9"/>
        <v>1.6354021255132817E-2</v>
      </c>
      <c r="O127" s="40"/>
    </row>
    <row r="128" spans="1:15" ht="16.5" thickTop="1" thickBot="1">
      <c r="B128" s="357">
        <f t="shared" si="10"/>
        <v>108</v>
      </c>
      <c r="C128" s="431" t="s">
        <v>170</v>
      </c>
      <c r="D128" s="408" t="s">
        <v>12</v>
      </c>
      <c r="E128" s="409">
        <v>39097</v>
      </c>
      <c r="F128" s="266">
        <v>42150</v>
      </c>
      <c r="G128" s="432">
        <v>3.2749999999999999</v>
      </c>
      <c r="H128" s="411">
        <v>127.36</v>
      </c>
      <c r="I128" s="412">
        <v>130.178</v>
      </c>
      <c r="J128" s="412">
        <v>131.32400000000001</v>
      </c>
      <c r="K128" s="433" t="s">
        <v>171</v>
      </c>
      <c r="M128" s="82">
        <f t="shared" si="9"/>
        <v>8.8033308239488621E-3</v>
      </c>
      <c r="O128" s="40"/>
    </row>
    <row r="129" spans="2:15" ht="16.5" thickTop="1" thickBot="1">
      <c r="B129" s="357">
        <f t="shared" si="10"/>
        <v>109</v>
      </c>
      <c r="C129" s="434" t="s">
        <v>172</v>
      </c>
      <c r="D129" s="435" t="s">
        <v>173</v>
      </c>
      <c r="E129" s="436">
        <v>40543</v>
      </c>
      <c r="F129" s="419">
        <v>42132</v>
      </c>
      <c r="G129" s="437">
        <v>1.9950000000000001</v>
      </c>
      <c r="H129" s="438">
        <v>100.38200000000001</v>
      </c>
      <c r="I129" s="439">
        <v>101.191</v>
      </c>
      <c r="J129" s="439">
        <v>100.973</v>
      </c>
      <c r="K129" s="171" t="s">
        <v>60</v>
      </c>
      <c r="M129" s="82">
        <f t="shared" si="9"/>
        <v>-2.1543417892895961E-3</v>
      </c>
      <c r="O129" s="40"/>
    </row>
    <row r="130" spans="2:15" ht="16.5" thickTop="1" thickBot="1">
      <c r="B130" s="357">
        <f t="shared" si="10"/>
        <v>110</v>
      </c>
      <c r="C130" s="434" t="s">
        <v>174</v>
      </c>
      <c r="D130" s="435" t="s">
        <v>173</v>
      </c>
      <c r="E130" s="436">
        <v>40543</v>
      </c>
      <c r="F130" s="419">
        <v>42132</v>
      </c>
      <c r="G130" s="440">
        <v>0.41699999999999998</v>
      </c>
      <c r="H130" s="340">
        <v>94.831999999999994</v>
      </c>
      <c r="I130" s="412">
        <v>97.426000000000002</v>
      </c>
      <c r="J130" s="412">
        <v>98.066999999999993</v>
      </c>
      <c r="K130" s="171" t="s">
        <v>60</v>
      </c>
      <c r="M130" s="82">
        <f t="shared" si="9"/>
        <v>6.5793525342310172E-3</v>
      </c>
      <c r="O130" s="40"/>
    </row>
    <row r="131" spans="2:15" ht="16.5" thickTop="1" thickBot="1">
      <c r="B131" s="357">
        <f t="shared" si="10"/>
        <v>111</v>
      </c>
      <c r="C131" s="441" t="s">
        <v>175</v>
      </c>
      <c r="D131" s="442" t="s">
        <v>78</v>
      </c>
      <c r="E131" s="436">
        <v>38671</v>
      </c>
      <c r="F131" s="419">
        <v>42149</v>
      </c>
      <c r="G131" s="443">
        <v>3.8849999999999998</v>
      </c>
      <c r="H131" s="444">
        <v>181.97200000000001</v>
      </c>
      <c r="I131" s="445">
        <v>187.85400000000001</v>
      </c>
      <c r="J131" s="445">
        <v>190.96799999999999</v>
      </c>
      <c r="K131" s="165" t="s">
        <v>58</v>
      </c>
      <c r="M131" s="82">
        <f t="shared" si="9"/>
        <v>1.6576703184387746E-2</v>
      </c>
      <c r="O131" s="40"/>
    </row>
    <row r="132" spans="2:15" ht="16.5" thickTop="1" thickBot="1">
      <c r="B132" s="357">
        <f t="shared" si="10"/>
        <v>112</v>
      </c>
      <c r="C132" s="441" t="s">
        <v>176</v>
      </c>
      <c r="D132" s="442" t="s">
        <v>78</v>
      </c>
      <c r="E132" s="446">
        <v>38671</v>
      </c>
      <c r="F132" s="250">
        <v>42149</v>
      </c>
      <c r="G132" s="420">
        <v>3.3820000000000001</v>
      </c>
      <c r="H132" s="340">
        <v>171.56800000000001</v>
      </c>
      <c r="I132" s="445">
        <v>175.08699999999999</v>
      </c>
      <c r="J132" s="445">
        <v>177.059</v>
      </c>
      <c r="K132" s="165" t="s">
        <v>58</v>
      </c>
      <c r="M132" s="82">
        <f t="shared" si="9"/>
        <v>1.1262972122430612E-2</v>
      </c>
      <c r="O132" s="40"/>
    </row>
    <row r="133" spans="2:15" ht="16.5" thickTop="1" thickBot="1">
      <c r="B133" s="357">
        <f t="shared" si="10"/>
        <v>113</v>
      </c>
      <c r="C133" s="447" t="s">
        <v>177</v>
      </c>
      <c r="D133" s="448" t="s">
        <v>78</v>
      </c>
      <c r="E133" s="446">
        <v>38671</v>
      </c>
      <c r="F133" s="250">
        <v>42149</v>
      </c>
      <c r="G133" s="420">
        <v>5.2149999999999999</v>
      </c>
      <c r="H133" s="340">
        <v>149.82900000000001</v>
      </c>
      <c r="I133" s="445">
        <v>152.113</v>
      </c>
      <c r="J133" s="445">
        <v>153.31899999999999</v>
      </c>
      <c r="K133" s="165" t="s">
        <v>58</v>
      </c>
      <c r="M133" s="82">
        <f t="shared" si="9"/>
        <v>7.9283164489556378E-3</v>
      </c>
      <c r="O133" s="40"/>
    </row>
    <row r="134" spans="2:15" ht="15.75" customHeight="1" thickTop="1" thickBot="1">
      <c r="B134" s="357">
        <f t="shared" si="10"/>
        <v>114</v>
      </c>
      <c r="C134" s="447" t="s">
        <v>178</v>
      </c>
      <c r="D134" s="448" t="s">
        <v>78</v>
      </c>
      <c r="E134" s="446">
        <v>38835</v>
      </c>
      <c r="F134" s="419">
        <v>41421</v>
      </c>
      <c r="G134" s="420">
        <v>63.142000000000003</v>
      </c>
      <c r="H134" s="334">
        <v>12794.422</v>
      </c>
      <c r="I134" s="449">
        <v>13296.061</v>
      </c>
      <c r="J134" s="449">
        <v>13603.079</v>
      </c>
      <c r="K134" s="165" t="s">
        <v>58</v>
      </c>
      <c r="M134" s="82">
        <f t="shared" si="9"/>
        <v>2.3090898875990418E-2</v>
      </c>
      <c r="O134" s="40"/>
    </row>
    <row r="135" spans="2:15" ht="16.5" thickTop="1" thickBot="1">
      <c r="B135" s="357">
        <f t="shared" si="10"/>
        <v>115</v>
      </c>
      <c r="C135" s="450" t="s">
        <v>179</v>
      </c>
      <c r="D135" s="448" t="s">
        <v>78</v>
      </c>
      <c r="E135" s="446">
        <v>40014</v>
      </c>
      <c r="F135" s="451" t="s">
        <v>129</v>
      </c>
      <c r="G135" s="414" t="s">
        <v>129</v>
      </c>
      <c r="H135" s="340">
        <v>18.018999999999998</v>
      </c>
      <c r="I135" s="445">
        <v>19.079000000000001</v>
      </c>
      <c r="J135" s="445">
        <v>19.701000000000001</v>
      </c>
      <c r="K135" s="165" t="s">
        <v>58</v>
      </c>
      <c r="M135" s="82">
        <f t="shared" si="9"/>
        <v>3.2601289375753441E-2</v>
      </c>
      <c r="O135" s="40"/>
    </row>
    <row r="136" spans="2:15" ht="16.5" thickTop="1" thickBot="1">
      <c r="B136" s="357">
        <f t="shared" si="10"/>
        <v>116</v>
      </c>
      <c r="C136" s="450" t="s">
        <v>180</v>
      </c>
      <c r="D136" s="448" t="s">
        <v>78</v>
      </c>
      <c r="E136" s="446">
        <v>40455</v>
      </c>
      <c r="F136" s="419" t="s">
        <v>129</v>
      </c>
      <c r="G136" s="414" t="s">
        <v>129</v>
      </c>
      <c r="H136" s="340">
        <v>129.04599999999999</v>
      </c>
      <c r="I136" s="445">
        <v>132.94800000000001</v>
      </c>
      <c r="J136" s="445">
        <v>135.345</v>
      </c>
      <c r="K136" s="165" t="s">
        <v>58</v>
      </c>
      <c r="M136" s="82">
        <f t="shared" si="9"/>
        <v>1.8029605560068534E-2</v>
      </c>
      <c r="O136" s="40"/>
    </row>
    <row r="137" spans="2:15" ht="16.5" thickTop="1" thickBot="1">
      <c r="B137" s="357">
        <f t="shared" si="10"/>
        <v>117</v>
      </c>
      <c r="C137" s="450" t="s">
        <v>181</v>
      </c>
      <c r="D137" s="448" t="s">
        <v>182</v>
      </c>
      <c r="E137" s="446">
        <v>40240</v>
      </c>
      <c r="F137" s="419">
        <v>42151</v>
      </c>
      <c r="G137" s="414">
        <v>1.446</v>
      </c>
      <c r="H137" s="340">
        <v>116.015</v>
      </c>
      <c r="I137" s="445">
        <v>119.825</v>
      </c>
      <c r="J137" s="445">
        <v>120.383</v>
      </c>
      <c r="K137" s="176" t="s">
        <v>62</v>
      </c>
      <c r="M137" s="82" t="e">
        <f>+(I137-#REF!)/#REF!</f>
        <v>#REF!</v>
      </c>
      <c r="O137" s="40"/>
    </row>
    <row r="138" spans="2:15" ht="16.5" thickTop="1" thickBot="1">
      <c r="B138" s="357">
        <f t="shared" si="10"/>
        <v>118</v>
      </c>
      <c r="C138" s="452" t="s">
        <v>183</v>
      </c>
      <c r="D138" s="453" t="s">
        <v>131</v>
      </c>
      <c r="E138" s="454">
        <v>40147</v>
      </c>
      <c r="F138" s="419">
        <v>41418</v>
      </c>
      <c r="G138" s="420">
        <v>32.752000000000002</v>
      </c>
      <c r="H138" s="455">
        <v>8825.2610000000004</v>
      </c>
      <c r="I138" s="456">
        <v>8998.4619999999995</v>
      </c>
      <c r="J138" s="456">
        <v>9131.9539999999997</v>
      </c>
      <c r="K138" s="165" t="s">
        <v>58</v>
      </c>
      <c r="M138" s="82">
        <f t="shared" ref="M138:M140" si="11">+(J138-I138)/I138</f>
        <v>1.4834979577621175E-2</v>
      </c>
      <c r="O138" s="40"/>
    </row>
    <row r="139" spans="2:15" ht="16.5" thickTop="1" thickBot="1">
      <c r="B139" s="357">
        <f t="shared" si="10"/>
        <v>119</v>
      </c>
      <c r="C139" s="457" t="s">
        <v>184</v>
      </c>
      <c r="D139" s="295" t="s">
        <v>112</v>
      </c>
      <c r="E139" s="316">
        <v>41359</v>
      </c>
      <c r="F139" s="250">
        <v>42153</v>
      </c>
      <c r="G139" s="458">
        <v>0.10199999999999999</v>
      </c>
      <c r="H139" s="459">
        <v>7.867</v>
      </c>
      <c r="I139" s="459">
        <v>8.1370000000000005</v>
      </c>
      <c r="J139" s="459">
        <v>8.3919999999999995</v>
      </c>
      <c r="K139" s="165" t="s">
        <v>58</v>
      </c>
      <c r="M139" s="82">
        <f t="shared" si="11"/>
        <v>3.1338331080250581E-2</v>
      </c>
      <c r="O139" s="40"/>
    </row>
    <row r="140" spans="2:15" ht="16.5" thickTop="1" thickBot="1">
      <c r="B140" s="357">
        <f t="shared" si="10"/>
        <v>120</v>
      </c>
      <c r="C140" s="460" t="s">
        <v>185</v>
      </c>
      <c r="D140" s="461" t="s">
        <v>131</v>
      </c>
      <c r="E140" s="462">
        <v>41984</v>
      </c>
      <c r="F140" s="463" t="s">
        <v>129</v>
      </c>
      <c r="G140" s="464" t="s">
        <v>129</v>
      </c>
      <c r="H140" s="465">
        <v>88.100999999999999</v>
      </c>
      <c r="I140" s="466">
        <v>89.703000000000003</v>
      </c>
      <c r="J140" s="466">
        <v>89.834000000000003</v>
      </c>
      <c r="K140" s="165" t="s">
        <v>58</v>
      </c>
      <c r="M140" s="82">
        <f t="shared" si="11"/>
        <v>1.4603747923703802E-3</v>
      </c>
      <c r="O140" s="40"/>
    </row>
    <row r="141" spans="2:15" ht="15.75" thickTop="1">
      <c r="B141" s="357">
        <f t="shared" si="10"/>
        <v>121</v>
      </c>
      <c r="C141" s="467" t="s">
        <v>186</v>
      </c>
      <c r="D141" s="468" t="s">
        <v>52</v>
      </c>
      <c r="E141" s="469">
        <v>42170</v>
      </c>
      <c r="F141" s="463" t="s">
        <v>166</v>
      </c>
      <c r="G141" s="470" t="s">
        <v>187</v>
      </c>
      <c r="H141" s="345">
        <v>946.48699999999997</v>
      </c>
      <c r="I141" s="345">
        <v>955.91899999999998</v>
      </c>
      <c r="J141" s="345">
        <v>966.64499999999998</v>
      </c>
      <c r="K141" s="165"/>
      <c r="M141" s="206"/>
      <c r="O141" s="40"/>
    </row>
    <row r="142" spans="2:15" ht="15.75" thickBot="1">
      <c r="B142" s="357">
        <f t="shared" si="10"/>
        <v>122</v>
      </c>
      <c r="C142" s="471" t="s">
        <v>188</v>
      </c>
      <c r="D142" s="295" t="s">
        <v>10</v>
      </c>
      <c r="E142" s="418">
        <v>42352</v>
      </c>
      <c r="F142" s="317" t="s">
        <v>166</v>
      </c>
      <c r="G142" s="472" t="s">
        <v>187</v>
      </c>
      <c r="H142" s="473">
        <v>5000</v>
      </c>
      <c r="I142" s="473">
        <v>5000</v>
      </c>
      <c r="J142" s="473">
        <v>5000</v>
      </c>
      <c r="K142" s="165"/>
      <c r="M142" s="206"/>
      <c r="O142" s="40"/>
    </row>
    <row r="143" spans="2:15" ht="13.5" customHeight="1" thickTop="1" thickBot="1">
      <c r="B143" s="246" t="s">
        <v>189</v>
      </c>
      <c r="C143" s="56"/>
      <c r="D143" s="56"/>
      <c r="E143" s="56"/>
      <c r="F143" s="56"/>
      <c r="G143" s="56"/>
      <c r="H143" s="56"/>
      <c r="I143" s="56"/>
      <c r="J143" s="247"/>
      <c r="M143" s="159"/>
      <c r="O143" s="40"/>
    </row>
    <row r="144" spans="2:15" ht="16.5" thickTop="1" thickBot="1">
      <c r="B144" s="474">
        <v>123</v>
      </c>
      <c r="C144" s="475" t="s">
        <v>190</v>
      </c>
      <c r="D144" s="476" t="s">
        <v>128</v>
      </c>
      <c r="E144" s="477">
        <v>42024</v>
      </c>
      <c r="F144" s="478" t="s">
        <v>129</v>
      </c>
      <c r="G144" s="479" t="s">
        <v>129</v>
      </c>
      <c r="H144" s="480">
        <v>103.095</v>
      </c>
      <c r="I144" s="480">
        <v>108.44</v>
      </c>
      <c r="J144" s="480">
        <v>108.871</v>
      </c>
      <c r="K144" s="165" t="s">
        <v>58</v>
      </c>
      <c r="M144" s="82">
        <f t="shared" ref="M144" si="12">+(J144-I144)/I144</f>
        <v>3.9745481372187143E-3</v>
      </c>
      <c r="O144" s="40"/>
    </row>
    <row r="145" spans="2:15" ht="16.5" customHeight="1" thickTop="1" thickBot="1">
      <c r="B145" s="156" t="s">
        <v>191</v>
      </c>
      <c r="C145" s="157"/>
      <c r="D145" s="157"/>
      <c r="E145" s="157"/>
      <c r="F145" s="157"/>
      <c r="G145" s="157"/>
      <c r="H145" s="157"/>
      <c r="I145" s="157"/>
      <c r="J145" s="158"/>
      <c r="M145" s="159"/>
      <c r="O145" s="40"/>
    </row>
    <row r="146" spans="2:15" ht="16.5" customHeight="1" thickTop="1" thickBot="1">
      <c r="B146" s="481">
        <v>124</v>
      </c>
      <c r="C146" s="482" t="s">
        <v>192</v>
      </c>
      <c r="D146" s="483" t="s">
        <v>112</v>
      </c>
      <c r="E146" s="484">
        <v>41317</v>
      </c>
      <c r="F146" s="484">
        <v>42153</v>
      </c>
      <c r="G146" s="485">
        <v>0.107</v>
      </c>
      <c r="H146" s="486">
        <v>7.9809999999999999</v>
      </c>
      <c r="I146" s="486">
        <v>8.4209999999999994</v>
      </c>
      <c r="J146" s="486">
        <v>8.5540000000000003</v>
      </c>
      <c r="K146" s="165" t="s">
        <v>58</v>
      </c>
      <c r="M146" s="487">
        <f t="shared" ref="M146:M147" si="13">+(J146-I146)/I146</f>
        <v>1.5793848711554554E-2</v>
      </c>
      <c r="O146" s="40"/>
    </row>
    <row r="147" spans="2:15" ht="16.5" customHeight="1" thickTop="1" thickBot="1">
      <c r="B147" s="488">
        <v>125</v>
      </c>
      <c r="C147" s="149" t="s">
        <v>193</v>
      </c>
      <c r="D147" s="150" t="s">
        <v>131</v>
      </c>
      <c r="E147" s="489">
        <v>41982</v>
      </c>
      <c r="F147" s="490" t="s">
        <v>129</v>
      </c>
      <c r="G147" s="490" t="s">
        <v>129</v>
      </c>
      <c r="H147" s="480">
        <v>86.378</v>
      </c>
      <c r="I147" s="480">
        <v>87.200999999999993</v>
      </c>
      <c r="J147" s="480">
        <v>86.602000000000004</v>
      </c>
      <c r="K147" s="165" t="s">
        <v>58</v>
      </c>
      <c r="M147" s="487">
        <f t="shared" si="13"/>
        <v>-6.8691872799622666E-3</v>
      </c>
      <c r="O147" s="40"/>
    </row>
    <row r="148" spans="2:15" s="493" customFormat="1" ht="13.5" thickTop="1">
      <c r="B148" s="491"/>
      <c r="C148" s="8"/>
      <c r="D148" s="8"/>
      <c r="E148" s="8"/>
      <c r="F148" s="8"/>
      <c r="G148" s="8"/>
      <c r="H148" s="8"/>
      <c r="I148" s="8"/>
      <c r="J148" s="8"/>
      <c r="K148" s="492"/>
    </row>
    <row r="149" spans="2:15" s="493" customFormat="1" ht="12.75">
      <c r="B149" s="494" t="s">
        <v>194</v>
      </c>
    </row>
    <row r="150" spans="2:15" s="493" customFormat="1">
      <c r="B150" s="494" t="s">
        <v>195</v>
      </c>
      <c r="C150" s="8"/>
      <c r="D150" s="495"/>
      <c r="E150" s="496"/>
      <c r="F150" s="497"/>
      <c r="G150" s="496"/>
      <c r="H150" s="496"/>
      <c r="I150" s="496"/>
      <c r="J150" s="498"/>
      <c r="M150" s="499"/>
    </row>
    <row r="151" spans="2:15" s="493" customFormat="1">
      <c r="B151" s="500"/>
      <c r="E151" s="496"/>
      <c r="F151" s="497"/>
      <c r="G151" s="72"/>
      <c r="H151" s="496"/>
      <c r="I151" s="72"/>
      <c r="J151" s="498"/>
      <c r="M151" s="499"/>
    </row>
    <row r="152" spans="2:15" s="493" customFormat="1">
      <c r="B152" s="501"/>
      <c r="C152" s="495"/>
      <c r="D152" s="495"/>
      <c r="E152" s="496"/>
      <c r="F152" s="496"/>
      <c r="G152" s="72" t="s">
        <v>196</v>
      </c>
      <c r="H152" s="496"/>
      <c r="I152" s="496"/>
      <c r="J152" s="498"/>
      <c r="M152" s="499"/>
    </row>
    <row r="153" spans="2:15" s="493" customFormat="1">
      <c r="B153" s="501"/>
      <c r="C153" s="495"/>
      <c r="D153" s="495"/>
      <c r="E153" s="496" t="s">
        <v>197</v>
      </c>
      <c r="F153" s="496"/>
      <c r="G153" s="496"/>
      <c r="H153" s="496"/>
      <c r="I153" s="496"/>
      <c r="J153" s="498"/>
      <c r="M153" s="499"/>
    </row>
    <row r="154" spans="2:15" s="493" customFormat="1">
      <c r="B154" s="501"/>
      <c r="C154" s="495"/>
      <c r="D154" s="495"/>
      <c r="E154" s="496"/>
      <c r="F154" s="496"/>
      <c r="G154" s="496"/>
      <c r="H154" s="496"/>
      <c r="I154" s="496"/>
      <c r="J154" s="498"/>
      <c r="M154" s="499"/>
    </row>
    <row r="155" spans="2:15" s="493" customFormat="1">
      <c r="B155" s="501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5" s="493" customFormat="1">
      <c r="B156" s="501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5" s="493" customFormat="1">
      <c r="B157" s="501"/>
      <c r="C157" s="495"/>
      <c r="D157" s="495"/>
      <c r="E157" s="496"/>
      <c r="F157" s="496" t="s">
        <v>198</v>
      </c>
      <c r="G157" s="496"/>
      <c r="H157" s="496"/>
      <c r="I157" s="496"/>
      <c r="J157" s="498"/>
      <c r="M157" s="499"/>
    </row>
    <row r="158" spans="2:15" s="493" customFormat="1">
      <c r="B158" s="501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5" s="493" customFormat="1">
      <c r="B159" s="501"/>
      <c r="C159" s="495"/>
      <c r="D159" s="495"/>
      <c r="E159" s="496"/>
      <c r="F159" s="496"/>
      <c r="G159" s="496"/>
      <c r="H159" s="496"/>
      <c r="I159" s="496"/>
      <c r="J159" s="498"/>
      <c r="M159" s="499"/>
    </row>
    <row r="160" spans="2:15" s="493" customFormat="1">
      <c r="B160" s="501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3" customFormat="1">
      <c r="B161" s="501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3" customFormat="1">
      <c r="B162" s="501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3" customFormat="1">
      <c r="B163" s="501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3" customFormat="1">
      <c r="B164" s="501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3" customFormat="1">
      <c r="B165" s="501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3" customFormat="1">
      <c r="B166" s="501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3" customFormat="1">
      <c r="B167" s="501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3" customFormat="1">
      <c r="B168" s="501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3" customFormat="1">
      <c r="B169" s="501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3" customFormat="1">
      <c r="B170" s="501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3" customFormat="1">
      <c r="B171" s="501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3" customFormat="1">
      <c r="B172" s="501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3" customFormat="1">
      <c r="B173" s="501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3" customFormat="1">
      <c r="B174" s="501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3" customFormat="1">
      <c r="B175" s="501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3" customFormat="1">
      <c r="B176" s="501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3" customFormat="1">
      <c r="B177" s="501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3" customFormat="1">
      <c r="B178" s="501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3" customFormat="1">
      <c r="B179" s="501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3" customFormat="1">
      <c r="B180" s="501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3" customFormat="1">
      <c r="B181" s="501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3" customFormat="1">
      <c r="B182" s="501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3" customFormat="1">
      <c r="B183" s="501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3" customFormat="1">
      <c r="B184" s="501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3" customFormat="1">
      <c r="B185" s="501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3" customFormat="1">
      <c r="B186" s="501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3" customFormat="1">
      <c r="B187" s="501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3" customFormat="1">
      <c r="B188" s="501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3" customFormat="1">
      <c r="B189" s="501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3" customFormat="1">
      <c r="B190" s="501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3" customFormat="1">
      <c r="B191" s="501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3" customFormat="1">
      <c r="B192" s="501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3" customFormat="1">
      <c r="B193" s="501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3" customFormat="1">
      <c r="B194" s="501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3" customFormat="1">
      <c r="B195" s="501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3" customFormat="1">
      <c r="B196" s="501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3" customFormat="1">
      <c r="B197" s="501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3" customFormat="1">
      <c r="B198" s="501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3" customFormat="1">
      <c r="B199" s="501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3" customFormat="1">
      <c r="B200" s="501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3" customFormat="1">
      <c r="B201" s="501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3" customFormat="1">
      <c r="B202" s="501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3" customFormat="1">
      <c r="B203" s="501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3" customFormat="1">
      <c r="B204" s="501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3" customFormat="1">
      <c r="B205" s="501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3" customFormat="1">
      <c r="B206" s="501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3" customFormat="1">
      <c r="B207" s="501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3" customFormat="1">
      <c r="B208" s="501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3" customFormat="1">
      <c r="B209" s="501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3" customFormat="1">
      <c r="B210" s="501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3" customFormat="1">
      <c r="B211" s="501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3" customFormat="1">
      <c r="B212" s="501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3" customFormat="1">
      <c r="B213" s="501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3" customFormat="1">
      <c r="B214" s="501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3" customFormat="1">
      <c r="B215" s="501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3" customFormat="1">
      <c r="B216" s="501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3" customFormat="1">
      <c r="B217" s="501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3" customFormat="1">
      <c r="B218" s="501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3" customFormat="1">
      <c r="B219" s="501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3" customFormat="1">
      <c r="B220" s="501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3" customFormat="1">
      <c r="B221" s="501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3" customFormat="1">
      <c r="B222" s="501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3" customFormat="1">
      <c r="B223" s="501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3" customFormat="1">
      <c r="B224" s="501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3" customFormat="1">
      <c r="B225" s="501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3" customFormat="1">
      <c r="B226" s="501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3" customFormat="1">
      <c r="B227" s="501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3" customFormat="1">
      <c r="B228" s="501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3" customFormat="1">
      <c r="B229" s="501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3" customFormat="1">
      <c r="B230" s="501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3" customFormat="1">
      <c r="B231" s="501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3" customFormat="1">
      <c r="B232" s="501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3" customFormat="1">
      <c r="B233" s="501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3" customFormat="1">
      <c r="B234" s="501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3" customFormat="1">
      <c r="B235" s="501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3" customFormat="1">
      <c r="B236" s="501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3" customFormat="1">
      <c r="B237" s="501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3" customFormat="1">
      <c r="B238" s="501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3" customFormat="1">
      <c r="B239" s="501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3" customFormat="1">
      <c r="B240" s="501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3" customFormat="1">
      <c r="B241" s="501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3" customFormat="1">
      <c r="B242" s="501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3" customFormat="1">
      <c r="B243" s="501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3" customFormat="1">
      <c r="B244" s="501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3" customFormat="1">
      <c r="B245" s="501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3" customFormat="1">
      <c r="B246" s="501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3" customFormat="1">
      <c r="B247" s="501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3" customFormat="1">
      <c r="B248" s="501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3" customFormat="1">
      <c r="B249" s="501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3" customFormat="1">
      <c r="B250" s="501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3" customFormat="1">
      <c r="B251" s="501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3" customFormat="1">
      <c r="B252" s="501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3" customFormat="1">
      <c r="B253" s="501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3" customFormat="1">
      <c r="B254" s="501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3" customFormat="1">
      <c r="B255" s="501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3" customFormat="1">
      <c r="B256" s="501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3" customFormat="1">
      <c r="B257" s="501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3" customFormat="1">
      <c r="B258" s="501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3" customFormat="1">
      <c r="B259" s="501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3" customFormat="1">
      <c r="B260" s="501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3" customFormat="1">
      <c r="B261" s="501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3" customFormat="1">
      <c r="B262" s="501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3" customFormat="1">
      <c r="B263" s="501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3" customFormat="1">
      <c r="B264" s="501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3" customFormat="1">
      <c r="B265" s="501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3" customFormat="1">
      <c r="B266" s="501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3" customFormat="1">
      <c r="B267" s="501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3" customFormat="1">
      <c r="B268" s="501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3" customFormat="1">
      <c r="B269" s="501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3" customFormat="1">
      <c r="B270" s="501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3" customFormat="1">
      <c r="B271" s="501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3" customFormat="1">
      <c r="B272" s="501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3" customFormat="1">
      <c r="B273" s="501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3" customFormat="1">
      <c r="B274" s="501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3" customFormat="1">
      <c r="B275" s="501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3" customFormat="1">
      <c r="B276" s="501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3" customFormat="1">
      <c r="B277" s="501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3" customFormat="1">
      <c r="B278" s="501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3" customFormat="1">
      <c r="B279" s="501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3" customFormat="1">
      <c r="B280" s="501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3" customFormat="1">
      <c r="B281" s="501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3" customFormat="1">
      <c r="B282" s="501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3" customFormat="1">
      <c r="B283" s="501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3" customFormat="1">
      <c r="B284" s="501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3" customFormat="1">
      <c r="B285" s="501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3" customFormat="1">
      <c r="B286" s="501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3" customFormat="1">
      <c r="B287" s="501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3" customFormat="1">
      <c r="B288" s="501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3" customFormat="1">
      <c r="B289" s="501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3" customFormat="1">
      <c r="B290" s="501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3" customFormat="1">
      <c r="B291" s="501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3" customFormat="1">
      <c r="B292" s="501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3" customFormat="1">
      <c r="B293" s="501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3" customFormat="1">
      <c r="B294" s="501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3" customFormat="1">
      <c r="B295" s="501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3" customFormat="1">
      <c r="B296" s="501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3" customFormat="1">
      <c r="B297" s="501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3" customFormat="1">
      <c r="B298" s="501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3" customFormat="1">
      <c r="B299" s="501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3" customFormat="1">
      <c r="B300" s="501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3" customFormat="1">
      <c r="B301" s="501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3" customFormat="1">
      <c r="B302" s="501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3" customFormat="1">
      <c r="B303" s="501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3" customFormat="1">
      <c r="B304" s="501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3" customFormat="1">
      <c r="B305" s="501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3" customFormat="1">
      <c r="B306" s="501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3" customFormat="1">
      <c r="B307" s="501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3" customFormat="1">
      <c r="B308" s="501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3" customFormat="1">
      <c r="B309" s="501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3" customFormat="1">
      <c r="B310" s="501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3" customFormat="1">
      <c r="B311" s="501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3" customFormat="1">
      <c r="B312" s="501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3" customFormat="1">
      <c r="B313" s="501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3" customFormat="1">
      <c r="B314" s="501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3" customFormat="1">
      <c r="B315" s="501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3" customFormat="1">
      <c r="B316" s="501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3" customFormat="1">
      <c r="B317" s="501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3" customFormat="1">
      <c r="B318" s="501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3" customFormat="1">
      <c r="B319" s="501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3" customFormat="1">
      <c r="B320" s="501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3" customFormat="1">
      <c r="B321" s="501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3" customFormat="1">
      <c r="B322" s="501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3" customFormat="1">
      <c r="B323" s="501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3" customFormat="1">
      <c r="B324" s="501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3" customFormat="1">
      <c r="B325" s="501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3" customFormat="1">
      <c r="B326" s="501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3" customFormat="1">
      <c r="B327" s="501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3" customFormat="1">
      <c r="B328" s="501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3" customFormat="1">
      <c r="B329" s="501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3" customFormat="1">
      <c r="B330" s="501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3" customFormat="1">
      <c r="B331" s="501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3" customFormat="1">
      <c r="B332" s="501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3" customFormat="1">
      <c r="B333" s="501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3" customFormat="1">
      <c r="B334" s="501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3" customFormat="1">
      <c r="B335" s="501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3" customFormat="1">
      <c r="B336" s="501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3" customFormat="1">
      <c r="B337" s="501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3" customFormat="1">
      <c r="B338" s="501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3" customFormat="1">
      <c r="B339" s="501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3" customFormat="1">
      <c r="B340" s="501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3" customFormat="1">
      <c r="B341" s="501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3" customFormat="1">
      <c r="B342" s="501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3" customFormat="1">
      <c r="B343" s="501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3" customFormat="1">
      <c r="B344" s="501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3" customFormat="1">
      <c r="B345" s="501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3" customFormat="1">
      <c r="B346" s="501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3" customFormat="1">
      <c r="B347" s="501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3" customFormat="1">
      <c r="B348" s="501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3" customFormat="1">
      <c r="B349" s="501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3" customFormat="1">
      <c r="B350" s="501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3" customFormat="1">
      <c r="B351" s="501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3" customFormat="1">
      <c r="B352" s="501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3" customFormat="1">
      <c r="B353" s="501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3" customFormat="1">
      <c r="B354" s="501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3" customFormat="1">
      <c r="B355" s="501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3" customFormat="1">
      <c r="B356" s="501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3" customFormat="1">
      <c r="B357" s="501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3" customFormat="1">
      <c r="B358" s="501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3" customFormat="1">
      <c r="B359" s="501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3" customFormat="1">
      <c r="B360" s="501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3" customFormat="1">
      <c r="B361" s="501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3" customFormat="1">
      <c r="B362" s="501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3" customFormat="1">
      <c r="B363" s="501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3" customFormat="1">
      <c r="B364" s="501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3" customFormat="1">
      <c r="B365" s="501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3" customFormat="1">
      <c r="B366" s="501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3" customFormat="1">
      <c r="B367" s="501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3" customFormat="1">
      <c r="B368" s="501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3" customFormat="1">
      <c r="B369" s="501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3" customFormat="1">
      <c r="B370" s="501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3" customFormat="1">
      <c r="B371" s="501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3" customFormat="1">
      <c r="B372" s="501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3" customFormat="1">
      <c r="B373" s="501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3" customFormat="1">
      <c r="B374" s="501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3" customFormat="1">
      <c r="B375" s="501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3" customFormat="1">
      <c r="B376" s="501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3" customFormat="1">
      <c r="B377" s="501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3" customFormat="1">
      <c r="B378" s="501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3" customFormat="1">
      <c r="B379" s="501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3" customFormat="1">
      <c r="B380" s="501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3" customFormat="1">
      <c r="B381" s="501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3" customFormat="1">
      <c r="B382" s="501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3" customFormat="1">
      <c r="B383" s="501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3" customFormat="1">
      <c r="B384" s="501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3" customFormat="1">
      <c r="B385" s="501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3" customFormat="1">
      <c r="B386" s="501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3" customFormat="1">
      <c r="B387" s="501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3" customFormat="1">
      <c r="B388" s="501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3" customFormat="1">
      <c r="B389" s="501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3" customFormat="1">
      <c r="B390" s="501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3" customFormat="1">
      <c r="B391" s="501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3" customFormat="1">
      <c r="B392" s="501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3" customFormat="1">
      <c r="B393" s="501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3" customFormat="1">
      <c r="B394" s="501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3" customFormat="1">
      <c r="B395" s="501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3" customFormat="1">
      <c r="B396" s="501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3" customFormat="1">
      <c r="B397" s="501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3" customFormat="1">
      <c r="B398" s="501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3" customFormat="1">
      <c r="B399" s="501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3" customFormat="1">
      <c r="B400" s="501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3" customFormat="1">
      <c r="B401" s="501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3" customFormat="1">
      <c r="B402" s="501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3" customFormat="1">
      <c r="B403" s="501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3" customFormat="1">
      <c r="B404" s="501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3" customFormat="1">
      <c r="B405" s="501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3" customFormat="1">
      <c r="B406" s="501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3" customFormat="1">
      <c r="B407" s="501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3" customFormat="1">
      <c r="B408" s="501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3" customFormat="1">
      <c r="B409" s="501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3" customFormat="1">
      <c r="B410" s="501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3" customFormat="1">
      <c r="B411" s="501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3" customFormat="1">
      <c r="B412" s="501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3" customFormat="1">
      <c r="B413" s="501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3" customFormat="1">
      <c r="B414" s="501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3" customFormat="1">
      <c r="B415" s="501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3" customFormat="1">
      <c r="B416" s="501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3" customFormat="1">
      <c r="B417" s="501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3" customFormat="1">
      <c r="B418" s="501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3" customFormat="1">
      <c r="B419" s="501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3" customFormat="1">
      <c r="B420" s="501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3" customFormat="1">
      <c r="B421" s="501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3" customFormat="1">
      <c r="B422" s="501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3" customFormat="1">
      <c r="B423" s="501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3" customFormat="1">
      <c r="B424" s="501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3" customFormat="1">
      <c r="B425" s="501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3" customFormat="1">
      <c r="B426" s="501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3" customFormat="1">
      <c r="B427" s="501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3" customFormat="1">
      <c r="B428" s="501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3" customFormat="1">
      <c r="B429" s="501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3" customFormat="1">
      <c r="B430" s="501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3" customFormat="1">
      <c r="B431" s="501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3" customFormat="1">
      <c r="B432" s="501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3" customFormat="1">
      <c r="B433" s="501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3" customFormat="1">
      <c r="B434" s="501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3" customFormat="1">
      <c r="B435" s="501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3" customFormat="1">
      <c r="B436" s="501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3" customFormat="1">
      <c r="B437" s="501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3" customFormat="1">
      <c r="B438" s="501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3" customFormat="1">
      <c r="B439" s="501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3" customFormat="1">
      <c r="B440" s="501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3" customFormat="1">
      <c r="B441" s="501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3" customFormat="1">
      <c r="B442" s="501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3" customFormat="1">
      <c r="B443" s="501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3" customFormat="1">
      <c r="B444" s="501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3" customFormat="1">
      <c r="B445" s="501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3" customFormat="1">
      <c r="B446" s="501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3" customFormat="1">
      <c r="B447" s="501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3" customFormat="1">
      <c r="B448" s="501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3" customFormat="1">
      <c r="B449" s="501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3" customFormat="1">
      <c r="B450" s="501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3" customFormat="1">
      <c r="B451" s="501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3" customFormat="1">
      <c r="B452" s="501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3" customFormat="1">
      <c r="B453" s="501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3" customFormat="1">
      <c r="B454" s="501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3" customFormat="1">
      <c r="B455" s="501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3" customFormat="1">
      <c r="B456" s="501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3" customFormat="1">
      <c r="B457" s="501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3" customFormat="1">
      <c r="B458" s="501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3" customFormat="1">
      <c r="B459" s="501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3" customFormat="1">
      <c r="B460" s="501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3" customFormat="1">
      <c r="B461" s="501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3" customFormat="1">
      <c r="B462" s="501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3" customFormat="1">
      <c r="B463" s="501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3" customFormat="1">
      <c r="B464" s="501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3" customFormat="1">
      <c r="B465" s="501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3" customFormat="1">
      <c r="B466" s="501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3" customFormat="1">
      <c r="B467" s="501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3" customFormat="1">
      <c r="B468" s="501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3" customFormat="1">
      <c r="B469" s="501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3" customFormat="1">
      <c r="B470" s="501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3" customFormat="1">
      <c r="B471" s="501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3" customFormat="1">
      <c r="B472" s="501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3" customFormat="1">
      <c r="B473" s="501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3" customFormat="1">
      <c r="B474" s="501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3" customFormat="1">
      <c r="B475" s="501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3" customFormat="1">
      <c r="B476" s="501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3" customFormat="1">
      <c r="B477" s="501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3" customFormat="1">
      <c r="B478" s="501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3" customFormat="1">
      <c r="B479" s="501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3" customFormat="1">
      <c r="B480" s="501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3" customFormat="1">
      <c r="B481" s="501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3" customFormat="1">
      <c r="B482" s="501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3" customFormat="1">
      <c r="B483" s="501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3" customFormat="1">
      <c r="B484" s="501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3" customFormat="1">
      <c r="B485" s="501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3" customFormat="1">
      <c r="B486" s="501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3" customFormat="1">
      <c r="B487" s="501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3" customFormat="1">
      <c r="B488" s="501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3" customFormat="1">
      <c r="B489" s="501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3" customFormat="1">
      <c r="B490" s="501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3" customFormat="1">
      <c r="B491" s="501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3" customFormat="1">
      <c r="B492" s="501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3" customFormat="1">
      <c r="B493" s="501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3" customFormat="1">
      <c r="B494" s="501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3" customFormat="1">
      <c r="B495" s="501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3" customFormat="1">
      <c r="B496" s="501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2:13" s="493" customFormat="1">
      <c r="B497" s="501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2:13" s="493" customFormat="1">
      <c r="B498" s="501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2:13" s="493" customFormat="1">
      <c r="B499" s="501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2:13" s="493" customFormat="1">
      <c r="B500" s="501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2:13" s="493" customFormat="1">
      <c r="B501" s="501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2:13" s="493" customFormat="1">
      <c r="B502" s="501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2:13" s="493" customFormat="1">
      <c r="B503" s="501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2:13" s="493" customFormat="1">
      <c r="B504" s="501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2:13" s="493" customFormat="1">
      <c r="B505" s="501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2:13" s="493" customFormat="1">
      <c r="B506" s="501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2:13" s="493" customFormat="1">
      <c r="B507" s="501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2:13" s="493" customFormat="1">
      <c r="B508" s="501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2:13" s="493" customFormat="1">
      <c r="B509" s="501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2:13" s="493" customFormat="1">
      <c r="B510" s="501"/>
      <c r="C510" s="495"/>
      <c r="D510" s="495"/>
      <c r="E510" s="496"/>
      <c r="F510" s="496"/>
      <c r="G510" s="496"/>
      <c r="H510" s="496"/>
      <c r="I510" s="496"/>
      <c r="J510" s="498"/>
      <c r="M510" s="499"/>
    </row>
    <row r="511" spans="2:13" s="493" customFormat="1">
      <c r="B511" s="501"/>
      <c r="C511" s="495"/>
      <c r="D511" s="495"/>
      <c r="E511" s="496"/>
      <c r="F511" s="496"/>
      <c r="G511" s="496"/>
      <c r="H511" s="496"/>
      <c r="I511" s="496"/>
      <c r="J511" s="498"/>
      <c r="M511" s="499"/>
    </row>
    <row r="512" spans="2:13" s="493" customFormat="1">
      <c r="B512" s="501"/>
      <c r="C512" s="495"/>
      <c r="D512" s="495"/>
      <c r="E512" s="496"/>
      <c r="F512" s="496"/>
      <c r="G512" s="496"/>
      <c r="H512" s="496"/>
      <c r="I512" s="496"/>
      <c r="J512" s="498"/>
      <c r="M512" s="499"/>
    </row>
    <row r="513" spans="2:13" s="493" customFormat="1">
      <c r="B513" s="501"/>
      <c r="C513" s="495"/>
      <c r="D513" s="495"/>
      <c r="E513" s="496"/>
      <c r="F513" s="496"/>
      <c r="G513" s="496"/>
      <c r="H513" s="496"/>
      <c r="I513" s="496"/>
      <c r="J513" s="498"/>
      <c r="M513" s="9"/>
    </row>
    <row r="514" spans="2:13" s="493" customFormat="1">
      <c r="B514" s="501"/>
      <c r="C514" s="495"/>
      <c r="D514" s="495"/>
      <c r="E514" s="496"/>
      <c r="F514" s="496"/>
      <c r="G514" s="496"/>
      <c r="H514" s="496"/>
      <c r="I514" s="496"/>
      <c r="J514" s="498"/>
      <c r="M514" s="9"/>
    </row>
    <row r="523" spans="2:13">
      <c r="B523" s="494"/>
      <c r="C523" s="8"/>
      <c r="D523" s="8"/>
      <c r="E523" s="8"/>
      <c r="F523" s="8"/>
      <c r="G523" s="8"/>
      <c r="H523" s="8"/>
      <c r="I523" s="8"/>
      <c r="J523" s="502"/>
    </row>
    <row r="524" spans="2:13">
      <c r="B524" s="494"/>
      <c r="C524" s="8"/>
      <c r="D524" s="8"/>
      <c r="E524" s="8"/>
      <c r="F524" s="8"/>
      <c r="G524" s="8"/>
      <c r="H524" s="8"/>
      <c r="I524" s="8"/>
      <c r="J524" s="502"/>
    </row>
    <row r="525" spans="2:13">
      <c r="B525" s="494"/>
      <c r="C525" s="8"/>
      <c r="D525" s="8"/>
      <c r="E525" s="8"/>
      <c r="F525" s="8"/>
      <c r="G525" s="8"/>
      <c r="H525" s="8"/>
      <c r="I525" s="8"/>
      <c r="J525" s="502"/>
    </row>
    <row r="526" spans="2:13">
      <c r="B526" s="494"/>
      <c r="C526" s="8"/>
      <c r="D526" s="8"/>
      <c r="E526" s="8"/>
      <c r="F526" s="8"/>
      <c r="G526" s="8"/>
      <c r="H526" s="8"/>
      <c r="I526" s="8"/>
      <c r="J526" s="502"/>
    </row>
    <row r="527" spans="2:13">
      <c r="B527" s="494"/>
      <c r="C527" s="8"/>
      <c r="D527" s="8"/>
      <c r="E527" s="8"/>
      <c r="F527" s="8"/>
      <c r="G527" s="8"/>
      <c r="H527" s="8"/>
      <c r="I527" s="8"/>
      <c r="J527" s="502"/>
    </row>
    <row r="528" spans="2:13">
      <c r="B528" s="494"/>
      <c r="C528" s="8"/>
      <c r="D528" s="8"/>
      <c r="E528" s="8"/>
      <c r="F528" s="8"/>
      <c r="G528" s="8"/>
      <c r="H528" s="8"/>
      <c r="I528" s="8"/>
      <c r="J528" s="502"/>
    </row>
    <row r="529" spans="2:10">
      <c r="B529" s="494"/>
      <c r="C529" s="8"/>
      <c r="D529" s="8"/>
      <c r="E529" s="8"/>
      <c r="F529" s="8"/>
      <c r="G529" s="8"/>
      <c r="H529" s="8"/>
      <c r="I529" s="8"/>
      <c r="J529" s="502"/>
    </row>
    <row r="530" spans="2:10">
      <c r="B530" s="494"/>
      <c r="C530" s="8"/>
      <c r="D530" s="8"/>
      <c r="E530" s="8"/>
      <c r="F530" s="8"/>
      <c r="G530" s="8"/>
      <c r="H530" s="8"/>
      <c r="I530" s="8"/>
      <c r="J530" s="502"/>
    </row>
    <row r="531" spans="2:10">
      <c r="B531" s="494"/>
      <c r="C531" s="8"/>
      <c r="D531" s="8"/>
      <c r="E531" s="8"/>
      <c r="F531" s="8"/>
      <c r="G531" s="8"/>
      <c r="H531" s="8"/>
      <c r="I531" s="8"/>
      <c r="J531" s="502"/>
    </row>
    <row r="532" spans="2:10">
      <c r="B532" s="494"/>
      <c r="C532" s="8"/>
      <c r="D532" s="8"/>
      <c r="E532" s="8"/>
      <c r="F532" s="8"/>
      <c r="G532" s="8"/>
      <c r="H532" s="8"/>
      <c r="I532" s="8"/>
      <c r="J532" s="502"/>
    </row>
    <row r="533" spans="2:10">
      <c r="B533" s="494"/>
      <c r="C533" s="8"/>
      <c r="D533" s="8"/>
      <c r="E533" s="8"/>
      <c r="F533" s="8"/>
      <c r="G533" s="8"/>
      <c r="H533" s="8"/>
      <c r="I533" s="8"/>
      <c r="J533" s="502"/>
    </row>
    <row r="534" spans="2:10">
      <c r="B534" s="494"/>
      <c r="C534" s="8"/>
      <c r="D534" s="8"/>
      <c r="E534" s="8"/>
      <c r="F534" s="8"/>
      <c r="G534" s="8"/>
      <c r="H534" s="8"/>
      <c r="I534" s="8"/>
      <c r="J534" s="502"/>
    </row>
    <row r="535" spans="2:10">
      <c r="B535" s="494"/>
      <c r="C535" s="8"/>
      <c r="D535" s="8"/>
      <c r="E535" s="8"/>
      <c r="F535" s="8"/>
      <c r="G535" s="8"/>
      <c r="H535" s="8"/>
      <c r="I535" s="8"/>
      <c r="J535" s="502"/>
    </row>
    <row r="536" spans="2:10">
      <c r="B536" s="494"/>
      <c r="C536" s="8"/>
      <c r="D536" s="8"/>
      <c r="E536" s="8"/>
      <c r="F536" s="8"/>
      <c r="G536" s="8"/>
      <c r="H536" s="8"/>
      <c r="I536" s="8"/>
      <c r="J536" s="502"/>
    </row>
    <row r="537" spans="2:10">
      <c r="B537" s="494"/>
      <c r="C537" s="8"/>
      <c r="D537" s="8"/>
      <c r="E537" s="8"/>
      <c r="F537" s="8"/>
      <c r="G537" s="8"/>
      <c r="H537" s="8"/>
      <c r="I537" s="8"/>
      <c r="J537" s="502"/>
    </row>
    <row r="538" spans="2:10">
      <c r="B538" s="494"/>
      <c r="C538" s="8"/>
      <c r="D538" s="8"/>
      <c r="E538" s="8"/>
      <c r="F538" s="8"/>
      <c r="G538" s="8"/>
      <c r="H538" s="8"/>
      <c r="I538" s="8"/>
      <c r="J538" s="502"/>
    </row>
    <row r="539" spans="2:10">
      <c r="B539" s="494"/>
      <c r="C539" s="8"/>
      <c r="D539" s="8"/>
      <c r="E539" s="8"/>
      <c r="F539" s="8"/>
      <c r="G539" s="8"/>
      <c r="H539" s="8"/>
      <c r="I539" s="8"/>
      <c r="J539" s="502"/>
    </row>
    <row r="540" spans="2:10">
      <c r="B540" s="494"/>
      <c r="C540" s="8"/>
      <c r="D540" s="8"/>
      <c r="E540" s="8"/>
      <c r="F540" s="8"/>
      <c r="G540" s="8"/>
      <c r="H540" s="8"/>
      <c r="I540" s="8"/>
      <c r="J540" s="502"/>
    </row>
    <row r="541" spans="2:10">
      <c r="B541" s="494"/>
      <c r="C541" s="8"/>
      <c r="D541" s="8"/>
      <c r="E541" s="8"/>
      <c r="F541" s="8"/>
      <c r="G541" s="8"/>
      <c r="H541" s="8"/>
      <c r="I541" s="8"/>
      <c r="J541" s="502"/>
    </row>
    <row r="542" spans="2:10">
      <c r="B542" s="494"/>
      <c r="C542" s="8"/>
      <c r="D542" s="8"/>
      <c r="E542" s="8"/>
      <c r="F542" s="8"/>
      <c r="G542" s="8"/>
      <c r="H542" s="8"/>
      <c r="I542" s="8"/>
      <c r="J542" s="502"/>
    </row>
    <row r="543" spans="2:10">
      <c r="B543" s="494"/>
      <c r="C543" s="8"/>
      <c r="D543" s="8"/>
      <c r="E543" s="8"/>
      <c r="F543" s="8"/>
      <c r="G543" s="8"/>
      <c r="H543" s="8"/>
      <c r="I543" s="8"/>
      <c r="J543" s="502"/>
    </row>
    <row r="544" spans="2:10">
      <c r="B544" s="494"/>
      <c r="C544" s="8"/>
      <c r="D544" s="8"/>
      <c r="E544" s="8"/>
      <c r="F544" s="8"/>
      <c r="G544" s="8"/>
      <c r="H544" s="8"/>
      <c r="I544" s="8"/>
      <c r="J544" s="502"/>
    </row>
    <row r="545" spans="2:10">
      <c r="B545" s="494"/>
      <c r="C545" s="8"/>
      <c r="D545" s="8"/>
      <c r="E545" s="8"/>
      <c r="F545" s="8"/>
      <c r="G545" s="8"/>
      <c r="H545" s="8"/>
      <c r="I545" s="8"/>
      <c r="J545" s="502"/>
    </row>
    <row r="546" spans="2:10">
      <c r="B546" s="494"/>
      <c r="C546" s="8"/>
      <c r="D546" s="8"/>
      <c r="E546" s="8"/>
      <c r="F546" s="8"/>
      <c r="G546" s="8"/>
      <c r="H546" s="8"/>
      <c r="I546" s="8"/>
      <c r="J546" s="502"/>
    </row>
    <row r="547" spans="2:10">
      <c r="B547" s="494"/>
      <c r="C547" s="8"/>
      <c r="D547" s="8"/>
      <c r="E547" s="8"/>
      <c r="F547" s="8"/>
      <c r="G547" s="8"/>
      <c r="H547" s="8"/>
      <c r="I547" s="8"/>
      <c r="J547" s="502"/>
    </row>
    <row r="548" spans="2:10">
      <c r="B548" s="494"/>
      <c r="C548" s="8"/>
      <c r="D548" s="8"/>
      <c r="E548" s="8"/>
      <c r="F548" s="8"/>
      <c r="G548" s="8"/>
      <c r="H548" s="8"/>
      <c r="I548" s="8"/>
      <c r="J548" s="502"/>
    </row>
    <row r="549" spans="2:10">
      <c r="B549" s="494"/>
      <c r="C549" s="8"/>
      <c r="D549" s="8"/>
      <c r="E549" s="8"/>
      <c r="F549" s="8"/>
      <c r="G549" s="8"/>
      <c r="H549" s="8"/>
      <c r="I549" s="8"/>
      <c r="J549" s="502"/>
    </row>
    <row r="550" spans="2:10">
      <c r="B550" s="494"/>
      <c r="C550" s="8"/>
      <c r="D550" s="8"/>
      <c r="E550" s="8"/>
      <c r="F550" s="8"/>
      <c r="G550" s="8"/>
      <c r="H550" s="8"/>
      <c r="I550" s="8"/>
      <c r="J550" s="502"/>
    </row>
    <row r="551" spans="2:10">
      <c r="B551" s="494"/>
      <c r="C551" s="8"/>
      <c r="D551" s="8"/>
      <c r="E551" s="8"/>
      <c r="F551" s="8"/>
      <c r="G551" s="8"/>
      <c r="H551" s="8"/>
      <c r="I551" s="8"/>
      <c r="J551" s="502"/>
    </row>
    <row r="552" spans="2:10">
      <c r="B552" s="494"/>
      <c r="C552" s="8"/>
      <c r="D552" s="8"/>
      <c r="E552" s="8"/>
      <c r="F552" s="8"/>
      <c r="G552" s="8"/>
      <c r="H552" s="8"/>
      <c r="I552" s="8"/>
      <c r="J552" s="502"/>
    </row>
    <row r="553" spans="2:10">
      <c r="B553" s="494"/>
      <c r="C553" s="8"/>
      <c r="D553" s="8"/>
      <c r="E553" s="8"/>
      <c r="F553" s="8"/>
      <c r="G553" s="8"/>
      <c r="H553" s="8"/>
      <c r="I553" s="8"/>
      <c r="J553" s="502"/>
    </row>
    <row r="554" spans="2:10">
      <c r="B554" s="494"/>
      <c r="C554" s="8"/>
      <c r="D554" s="8"/>
      <c r="E554" s="8"/>
      <c r="F554" s="8"/>
      <c r="G554" s="8"/>
      <c r="H554" s="8"/>
      <c r="I554" s="8"/>
      <c r="J554" s="502"/>
    </row>
    <row r="555" spans="2:10">
      <c r="B555" s="494"/>
      <c r="C555" s="8"/>
      <c r="D555" s="8"/>
      <c r="E555" s="8"/>
      <c r="F555" s="8"/>
      <c r="G555" s="8"/>
      <c r="H555" s="8"/>
      <c r="I555" s="8"/>
      <c r="J555" s="502"/>
    </row>
    <row r="556" spans="2:10">
      <c r="B556" s="494"/>
      <c r="C556" s="8"/>
      <c r="D556" s="8"/>
      <c r="E556" s="8"/>
      <c r="F556" s="8"/>
      <c r="G556" s="8"/>
      <c r="H556" s="8"/>
      <c r="I556" s="8"/>
      <c r="J556" s="502"/>
    </row>
    <row r="557" spans="2:10">
      <c r="B557" s="494"/>
      <c r="C557" s="8"/>
      <c r="D557" s="8"/>
      <c r="E557" s="8"/>
      <c r="F557" s="8"/>
      <c r="G557" s="8"/>
      <c r="H557" s="8"/>
      <c r="I557" s="8"/>
      <c r="J557" s="502"/>
    </row>
    <row r="558" spans="2:10">
      <c r="B558" s="494"/>
      <c r="C558" s="8"/>
      <c r="D558" s="8"/>
      <c r="E558" s="8"/>
      <c r="F558" s="8"/>
      <c r="G558" s="8"/>
      <c r="H558" s="8"/>
      <c r="I558" s="8"/>
      <c r="J558" s="502"/>
    </row>
    <row r="559" spans="2:10">
      <c r="B559" s="494"/>
      <c r="C559" s="8"/>
      <c r="D559" s="8"/>
      <c r="E559" s="8"/>
      <c r="F559" s="8"/>
      <c r="G559" s="8"/>
      <c r="H559" s="8"/>
      <c r="I559" s="8"/>
      <c r="J559" s="502"/>
    </row>
    <row r="560" spans="2:10">
      <c r="B560" s="494"/>
      <c r="C560" s="8"/>
      <c r="D560" s="8"/>
      <c r="E560" s="8"/>
      <c r="F560" s="8"/>
      <c r="G560" s="8"/>
      <c r="H560" s="8"/>
      <c r="I560" s="8"/>
      <c r="J560" s="502"/>
    </row>
    <row r="561" spans="2:10">
      <c r="B561" s="494"/>
      <c r="C561" s="8"/>
      <c r="D561" s="8"/>
      <c r="E561" s="8"/>
      <c r="F561" s="8"/>
      <c r="G561" s="8"/>
      <c r="H561" s="8"/>
      <c r="I561" s="8"/>
      <c r="J561" s="502"/>
    </row>
    <row r="562" spans="2:10">
      <c r="B562" s="494"/>
      <c r="C562" s="8"/>
      <c r="D562" s="8"/>
      <c r="E562" s="8"/>
      <c r="F562" s="8"/>
      <c r="G562" s="8"/>
      <c r="H562" s="8"/>
      <c r="I562" s="8"/>
      <c r="J562" s="502"/>
    </row>
    <row r="563" spans="2:10">
      <c r="B563" s="494"/>
      <c r="C563" s="8"/>
      <c r="D563" s="8"/>
      <c r="E563" s="8"/>
      <c r="F563" s="8"/>
      <c r="G563" s="8"/>
      <c r="H563" s="8"/>
      <c r="I563" s="8"/>
      <c r="J563" s="502"/>
    </row>
    <row r="564" spans="2:10">
      <c r="B564" s="494"/>
      <c r="C564" s="8"/>
      <c r="D564" s="8"/>
      <c r="E564" s="8"/>
      <c r="F564" s="8"/>
      <c r="G564" s="8"/>
      <c r="H564" s="8"/>
      <c r="I564" s="8"/>
      <c r="J564" s="502"/>
    </row>
    <row r="565" spans="2:10">
      <c r="B565" s="494"/>
      <c r="C565" s="8"/>
      <c r="D565" s="8"/>
      <c r="E565" s="8"/>
      <c r="F565" s="8"/>
      <c r="G565" s="8"/>
      <c r="H565" s="8"/>
      <c r="I565" s="8"/>
      <c r="J565" s="502"/>
    </row>
    <row r="566" spans="2:10">
      <c r="B566" s="494"/>
      <c r="C566" s="8"/>
      <c r="D566" s="8"/>
      <c r="E566" s="8"/>
      <c r="F566" s="8"/>
      <c r="G566" s="8"/>
      <c r="H566" s="8"/>
      <c r="I566" s="8"/>
      <c r="J566" s="502"/>
    </row>
    <row r="567" spans="2:10">
      <c r="B567" s="494"/>
      <c r="C567" s="8"/>
      <c r="D567" s="8"/>
      <c r="E567" s="8"/>
      <c r="F567" s="8"/>
      <c r="G567" s="8"/>
      <c r="H567" s="8"/>
      <c r="I567" s="8"/>
      <c r="J567" s="502"/>
    </row>
    <row r="568" spans="2:10">
      <c r="B568" s="494"/>
      <c r="C568" s="8"/>
      <c r="D568" s="8"/>
      <c r="E568" s="8"/>
      <c r="F568" s="8"/>
      <c r="G568" s="8"/>
      <c r="H568" s="8"/>
      <c r="I568" s="8"/>
      <c r="J568" s="502"/>
    </row>
    <row r="569" spans="2:10">
      <c r="B569" s="494"/>
      <c r="C569" s="8"/>
      <c r="D569" s="8"/>
      <c r="E569" s="8"/>
      <c r="F569" s="8"/>
      <c r="G569" s="8"/>
      <c r="H569" s="8"/>
      <c r="I569" s="8"/>
      <c r="J569" s="502"/>
    </row>
  </sheetData>
  <mergeCells count="77">
    <mergeCell ref="B143:J143"/>
    <mergeCell ref="B145:J145"/>
    <mergeCell ref="B61:J61"/>
    <mergeCell ref="B86:J86"/>
    <mergeCell ref="B92:J92"/>
    <mergeCell ref="A93:J93"/>
    <mergeCell ref="B108:J108"/>
    <mergeCell ref="B125:J12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2016-01-18T14:15:05Z</dcterms:created>
  <dcterms:modified xsi:type="dcterms:W3CDTF">2016-01-18T14:17:13Z</dcterms:modified>
</cp:coreProperties>
</file>