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6-08-2018  " sheetId="1" r:id="rId1"/>
  </sheets>
  <definedNames>
    <definedName name="_xlnm.Print_Area" localSheetId="0">'16-08-2018  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<sst xmlns="http://schemas.openxmlformats.org/spreadsheetml/2006/main" count="322" uniqueCount="192">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</sst>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9"/>
  <sheetViews>
    <sheetView tabSelected="1" workbookViewId="0" topLeftCell="A115">
      <selection activeCell="R126" sqref="R126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1.421875" style="8" customWidth="1"/>
    <col min="16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175.656</v>
      </c>
      <c r="J6" s="40">
        <v>175.679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119.368</v>
      </c>
      <c r="J7" s="50">
        <v>119.385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101.749</v>
      </c>
      <c r="J8" s="50">
        <v>101.762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104.467</v>
      </c>
      <c r="J9" s="50">
        <v>104.484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105.081</v>
      </c>
      <c r="J10" s="50">
        <v>105.095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15.677</v>
      </c>
      <c r="J12" s="74">
        <v>15.679</v>
      </c>
      <c r="K12" s="41"/>
      <c r="L12" s="41"/>
      <c r="M12" s="42"/>
      <c r="N12" s="41"/>
    </row>
    <row r="13" spans="2:15" s="83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82">
        <v>114.715</v>
      </c>
      <c r="J13" s="82">
        <v>114.729</v>
      </c>
      <c r="K13" s="41"/>
      <c r="L13" s="41"/>
      <c r="M13" s="42"/>
      <c r="N13" s="41"/>
      <c r="O13" s="41"/>
    </row>
    <row r="14" spans="2:15" s="83" customFormat="1" ht="18" customHeight="1" thickBot="1" thickTop="1">
      <c r="B14" s="75">
        <v>8</v>
      </c>
      <c r="C14" s="76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1.122</v>
      </c>
      <c r="J14" s="49">
        <v>1.122</v>
      </c>
      <c r="K14" s="85"/>
      <c r="L14" s="86"/>
      <c r="M14" s="42"/>
      <c r="N14" s="41"/>
      <c r="O14" s="41"/>
    </row>
    <row r="15" spans="2:14" ht="17.25" customHeight="1" thickBot="1" thickTop="1">
      <c r="B15" s="87">
        <v>9</v>
      </c>
      <c r="C15" s="88" t="s">
        <v>26</v>
      </c>
      <c r="D15" s="35" t="s">
        <v>27</v>
      </c>
      <c r="E15" s="89">
        <v>43054</v>
      </c>
      <c r="F15" s="90"/>
      <c r="G15" s="91"/>
      <c r="H15" s="92">
        <v>100.541</v>
      </c>
      <c r="I15" s="93">
        <v>103.271</v>
      </c>
      <c r="J15" s="93">
        <v>103.283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4"/>
      <c r="K16" s="41"/>
      <c r="L16" s="41"/>
      <c r="M16" s="95"/>
      <c r="N16" s="41"/>
    </row>
    <row r="17" spans="2:14" ht="18" customHeight="1" thickBot="1" thickTop="1">
      <c r="B17" s="97">
        <v>10</v>
      </c>
      <c r="C17" s="98" t="s">
        <v>29</v>
      </c>
      <c r="D17" s="69" t="s">
        <v>30</v>
      </c>
      <c r="E17" s="70">
        <v>38740</v>
      </c>
      <c r="F17" s="71"/>
      <c r="G17" s="99"/>
      <c r="H17" s="100">
        <v>1.568</v>
      </c>
      <c r="I17" s="100">
        <v>1.614</v>
      </c>
      <c r="J17" s="100">
        <v>1.615</v>
      </c>
      <c r="K17" s="86" t="s">
        <v>31</v>
      </c>
      <c r="L17" s="41"/>
      <c r="M17" s="42">
        <f>+(J17-I17)/I17</f>
        <v>0.0006195786864931163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1"/>
      <c r="N18" s="41"/>
    </row>
    <row r="19" spans="2:14" ht="17.25" customHeight="1" thickBot="1" thickTop="1">
      <c r="B19" s="102">
        <v>11</v>
      </c>
      <c r="C19" s="103" t="s">
        <v>33</v>
      </c>
      <c r="D19" s="104" t="s">
        <v>34</v>
      </c>
      <c r="E19" s="70">
        <v>33878</v>
      </c>
      <c r="F19" s="71"/>
      <c r="G19" s="105"/>
      <c r="H19" s="100">
        <v>41.547</v>
      </c>
      <c r="I19" s="100">
        <v>42.568</v>
      </c>
      <c r="J19" s="100">
        <v>42.573</v>
      </c>
      <c r="K19" s="41"/>
      <c r="L19" s="41"/>
      <c r="M19" s="106"/>
      <c r="N19" s="41"/>
    </row>
    <row r="20" spans="2:14" ht="17.25" customHeight="1" thickBot="1" thickTop="1">
      <c r="B20" s="107">
        <f>B19+1</f>
        <v>12</v>
      </c>
      <c r="C20" s="108" t="s">
        <v>35</v>
      </c>
      <c r="D20" s="77" t="s">
        <v>10</v>
      </c>
      <c r="E20" s="109">
        <v>34106</v>
      </c>
      <c r="F20" s="110"/>
      <c r="G20" s="111"/>
      <c r="H20" s="55">
        <v>56.21</v>
      </c>
      <c r="I20" s="55">
        <v>57.52</v>
      </c>
      <c r="J20" s="55">
        <v>57.526</v>
      </c>
      <c r="K20" s="41"/>
      <c r="L20" s="41"/>
      <c r="M20" s="106"/>
      <c r="N20" s="41"/>
    </row>
    <row r="21" spans="2:14" ht="17.25" customHeight="1" thickBot="1" thickTop="1">
      <c r="B21" s="107">
        <f aca="true" t="shared" si="1" ref="B21:B22">B20+1</f>
        <v>13</v>
      </c>
      <c r="C21" s="112" t="s">
        <v>36</v>
      </c>
      <c r="D21" s="113" t="s">
        <v>12</v>
      </c>
      <c r="E21" s="114">
        <v>34449</v>
      </c>
      <c r="F21" s="115"/>
      <c r="G21" s="116"/>
      <c r="H21" s="49">
        <v>120.343</v>
      </c>
      <c r="I21" s="49">
        <v>130.186</v>
      </c>
      <c r="J21" s="49">
        <v>130.127</v>
      </c>
      <c r="K21" s="41"/>
      <c r="L21" s="41"/>
      <c r="M21" s="42"/>
      <c r="N21" s="41"/>
    </row>
    <row r="22" spans="2:14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49">
        <v>116.387</v>
      </c>
      <c r="I22" s="49">
        <v>133.07</v>
      </c>
      <c r="J22" s="49">
        <v>132.882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2"/>
      <c r="L23" s="122"/>
      <c r="M23" s="123"/>
      <c r="N23" s="122"/>
    </row>
    <row r="24" spans="2:14" ht="18" customHeight="1" thickBot="1" thickTop="1">
      <c r="B24" s="102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0">
        <v>141.802</v>
      </c>
      <c r="I24" s="74">
        <v>172.596</v>
      </c>
      <c r="J24" s="74">
        <v>171.65</v>
      </c>
      <c r="K24" s="41"/>
      <c r="L24" s="41"/>
      <c r="M24" s="42"/>
      <c r="N24" s="41"/>
    </row>
    <row r="25" spans="2:15" s="83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49">
        <v>524.819</v>
      </c>
      <c r="I25" s="49">
        <v>624.966</v>
      </c>
      <c r="J25" s="49">
        <v>622.169</v>
      </c>
      <c r="K25" s="41"/>
      <c r="L25" s="41"/>
      <c r="M25" s="42"/>
      <c r="N25" s="41"/>
      <c r="O25" s="41"/>
    </row>
    <row r="26" spans="2:14" ht="17.25" customHeight="1" thickBot="1" thickTop="1">
      <c r="B26" s="134">
        <f aca="true" t="shared" si="2" ref="B26:B38">B25+1</f>
        <v>17</v>
      </c>
      <c r="C26" s="135" t="s">
        <v>42</v>
      </c>
      <c r="D26" s="136" t="s">
        <v>43</v>
      </c>
      <c r="E26" s="131">
        <v>39736</v>
      </c>
      <c r="F26" s="132"/>
      <c r="G26" s="137"/>
      <c r="H26" s="49">
        <v>122.909</v>
      </c>
      <c r="I26" s="50">
        <v>143.622</v>
      </c>
      <c r="J26" s="50">
        <v>143.792</v>
      </c>
      <c r="K26" s="41"/>
      <c r="L26" s="41"/>
      <c r="M26" s="42"/>
      <c r="N26" s="41"/>
    </row>
    <row r="27" spans="2:15" s="139" customFormat="1" ht="17.25" customHeight="1" thickBot="1" thickTop="1">
      <c r="B27" s="134">
        <f t="shared" si="2"/>
        <v>18</v>
      </c>
      <c r="C27" s="135" t="s">
        <v>44</v>
      </c>
      <c r="D27" s="136" t="s">
        <v>43</v>
      </c>
      <c r="E27" s="131">
        <v>39736</v>
      </c>
      <c r="F27" s="132"/>
      <c r="G27" s="137"/>
      <c r="H27" s="49">
        <v>133.083</v>
      </c>
      <c r="I27" s="138">
        <v>148.257</v>
      </c>
      <c r="J27" s="138">
        <v>148.386</v>
      </c>
      <c r="K27" s="41"/>
      <c r="L27" s="41"/>
      <c r="M27" s="42"/>
      <c r="N27" s="41"/>
      <c r="O27" s="32"/>
    </row>
    <row r="28" spans="2:14" ht="17.25" customHeight="1" thickBot="1" thickTop="1">
      <c r="B28" s="134">
        <f t="shared" si="2"/>
        <v>19</v>
      </c>
      <c r="C28" s="135" t="s">
        <v>45</v>
      </c>
      <c r="D28" s="140" t="s">
        <v>43</v>
      </c>
      <c r="E28" s="131">
        <v>39736</v>
      </c>
      <c r="F28" s="132"/>
      <c r="G28" s="137"/>
      <c r="H28" s="49">
        <v>140.747</v>
      </c>
      <c r="I28" s="50">
        <v>148.584</v>
      </c>
      <c r="J28" s="50">
        <v>148.474</v>
      </c>
      <c r="K28" s="41"/>
      <c r="L28" s="41"/>
      <c r="M28" s="42"/>
      <c r="N28" s="41"/>
    </row>
    <row r="29" spans="2:14" ht="15.75" customHeight="1" thickBot="1" thickTop="1">
      <c r="B29" s="134">
        <f t="shared" si="2"/>
        <v>20</v>
      </c>
      <c r="C29" s="135" t="s">
        <v>46</v>
      </c>
      <c r="D29" s="141" t="s">
        <v>43</v>
      </c>
      <c r="E29" s="142">
        <v>39951</v>
      </c>
      <c r="F29" s="143"/>
      <c r="G29" s="144"/>
      <c r="H29" s="49">
        <v>125.763</v>
      </c>
      <c r="I29" s="50">
        <v>120.371</v>
      </c>
      <c r="J29" s="50">
        <v>120.608</v>
      </c>
      <c r="K29" s="41"/>
      <c r="L29" s="41"/>
      <c r="M29" s="42"/>
      <c r="N29" s="41"/>
    </row>
    <row r="30" spans="2:14" ht="17.25" customHeight="1" thickBot="1" thickTop="1">
      <c r="B30" s="134">
        <f t="shared" si="2"/>
        <v>21</v>
      </c>
      <c r="C30" s="145" t="s">
        <v>47</v>
      </c>
      <c r="D30" s="146" t="s">
        <v>43</v>
      </c>
      <c r="E30" s="147">
        <v>40109</v>
      </c>
      <c r="F30" s="143"/>
      <c r="G30" s="144"/>
      <c r="H30" s="49">
        <v>107.962</v>
      </c>
      <c r="I30" s="50">
        <v>135.345</v>
      </c>
      <c r="J30" s="50">
        <v>134.864</v>
      </c>
      <c r="K30" s="41"/>
      <c r="L30" s="41"/>
      <c r="M30" s="42"/>
      <c r="N30" s="41"/>
    </row>
    <row r="31" spans="2:14" ht="17.25" customHeight="1" thickBot="1" thickTop="1">
      <c r="B31" s="134">
        <f t="shared" si="2"/>
        <v>22</v>
      </c>
      <c r="C31" s="145" t="s">
        <v>48</v>
      </c>
      <c r="D31" s="146" t="s">
        <v>27</v>
      </c>
      <c r="E31" s="147">
        <v>39657</v>
      </c>
      <c r="F31" s="143"/>
      <c r="G31" s="144"/>
      <c r="H31" s="49">
        <v>159.796</v>
      </c>
      <c r="I31" s="50">
        <v>186.112</v>
      </c>
      <c r="J31" s="50">
        <v>185.319</v>
      </c>
      <c r="K31" s="41"/>
      <c r="L31" s="41"/>
      <c r="M31" s="42"/>
      <c r="N31" s="41"/>
    </row>
    <row r="32" spans="2:14" ht="17.25" customHeight="1" thickBot="1" thickTop="1">
      <c r="B32" s="134">
        <f t="shared" si="2"/>
        <v>23</v>
      </c>
      <c r="C32" s="148" t="s">
        <v>49</v>
      </c>
      <c r="D32" s="146" t="s">
        <v>10</v>
      </c>
      <c r="E32" s="147">
        <v>40427</v>
      </c>
      <c r="F32" s="143"/>
      <c r="G32" s="149"/>
      <c r="H32" s="55">
        <v>92.784</v>
      </c>
      <c r="I32" s="50">
        <v>105.381</v>
      </c>
      <c r="J32" s="50">
        <v>105.349</v>
      </c>
      <c r="K32" s="41"/>
      <c r="L32" s="41"/>
      <c r="M32" s="42"/>
      <c r="N32" s="41"/>
    </row>
    <row r="33" spans="2:14" ht="17.25" customHeight="1" thickBot="1" thickTop="1">
      <c r="B33" s="134">
        <f t="shared" si="2"/>
        <v>24</v>
      </c>
      <c r="C33" s="150" t="s">
        <v>50</v>
      </c>
      <c r="D33" s="151" t="s">
        <v>10</v>
      </c>
      <c r="E33" s="147" t="s">
        <v>51</v>
      </c>
      <c r="F33" s="143"/>
      <c r="G33" s="149"/>
      <c r="H33" s="152">
        <v>99.333</v>
      </c>
      <c r="I33" s="50">
        <v>110.653</v>
      </c>
      <c r="J33" s="50">
        <v>110.607</v>
      </c>
      <c r="K33" s="41"/>
      <c r="L33" s="41"/>
      <c r="M33" s="42"/>
      <c r="N33" s="41"/>
    </row>
    <row r="34" spans="2:15" s="83" customFormat="1" ht="17.25" customHeight="1" thickBot="1" thickTop="1">
      <c r="B34" s="134">
        <f t="shared" si="2"/>
        <v>25</v>
      </c>
      <c r="C34" s="150" t="s">
        <v>52</v>
      </c>
      <c r="D34" s="151" t="s">
        <v>23</v>
      </c>
      <c r="E34" s="147">
        <v>42003</v>
      </c>
      <c r="F34" s="143"/>
      <c r="G34" s="153"/>
      <c r="H34" s="154">
        <v>150.521</v>
      </c>
      <c r="I34" s="49">
        <v>186.259</v>
      </c>
      <c r="J34" s="49">
        <v>185.677</v>
      </c>
      <c r="K34" s="41"/>
      <c r="L34" s="41"/>
      <c r="M34" s="42"/>
      <c r="N34" s="41"/>
      <c r="O34" s="41"/>
    </row>
    <row r="35" spans="2:15" s="83" customFormat="1" ht="15" customHeight="1" thickBot="1" thickTop="1">
      <c r="B35" s="134">
        <f t="shared" si="2"/>
        <v>26</v>
      </c>
      <c r="C35" s="145" t="s">
        <v>53</v>
      </c>
      <c r="D35" s="156" t="s">
        <v>23</v>
      </c>
      <c r="E35" s="157" t="s">
        <v>54</v>
      </c>
      <c r="F35" s="143"/>
      <c r="G35" s="158"/>
      <c r="H35" s="49">
        <v>134.034</v>
      </c>
      <c r="I35" s="49">
        <v>162.171</v>
      </c>
      <c r="J35" s="49">
        <v>161.547</v>
      </c>
      <c r="K35" s="41"/>
      <c r="L35" s="41"/>
      <c r="M35" s="42"/>
      <c r="N35" s="41"/>
      <c r="O35" s="41"/>
    </row>
    <row r="36" spans="2:14" ht="15" customHeight="1" thickBot="1" thickTop="1">
      <c r="B36" s="134">
        <f t="shared" si="2"/>
        <v>27</v>
      </c>
      <c r="C36" s="159" t="s">
        <v>55</v>
      </c>
      <c r="D36" s="160" t="s">
        <v>56</v>
      </c>
      <c r="E36" s="161">
        <v>42356</v>
      </c>
      <c r="F36" s="162"/>
      <c r="G36" s="163"/>
      <c r="H36" s="164">
        <v>104.465</v>
      </c>
      <c r="I36" s="50">
        <v>117.581</v>
      </c>
      <c r="J36" s="50">
        <v>117.57</v>
      </c>
      <c r="K36" s="41"/>
      <c r="L36" s="41"/>
      <c r="M36" s="42"/>
      <c r="N36" s="41"/>
    </row>
    <row r="37" spans="2:14" ht="15" customHeight="1" thickBot="1" thickTop="1">
      <c r="B37" s="134">
        <f t="shared" si="2"/>
        <v>28</v>
      </c>
      <c r="C37" s="165" t="s">
        <v>57</v>
      </c>
      <c r="D37" s="166" t="s">
        <v>56</v>
      </c>
      <c r="E37" s="167">
        <v>40690</v>
      </c>
      <c r="F37" s="162"/>
      <c r="G37" s="168"/>
      <c r="H37" s="169">
        <v>107.196</v>
      </c>
      <c r="I37" s="50">
        <v>128.943</v>
      </c>
      <c r="J37" s="50">
        <v>129.068</v>
      </c>
      <c r="K37" s="41"/>
      <c r="L37" s="41"/>
      <c r="M37" s="42"/>
      <c r="N37" s="41"/>
    </row>
    <row r="38" spans="2:14" ht="15" customHeight="1" thickBot="1" thickTop="1">
      <c r="B38" s="134">
        <f t="shared" si="2"/>
        <v>29</v>
      </c>
      <c r="C38" s="170" t="s">
        <v>58</v>
      </c>
      <c r="D38" s="171" t="s">
        <v>10</v>
      </c>
      <c r="E38" s="172">
        <v>39237</v>
      </c>
      <c r="F38" s="173"/>
      <c r="G38" s="174"/>
      <c r="H38" s="175">
        <v>21.155</v>
      </c>
      <c r="I38" s="93">
        <v>26.589</v>
      </c>
      <c r="J38" s="93">
        <v>26.535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4"/>
      <c r="M39" s="176"/>
    </row>
    <row r="40" spans="2:13" ht="17.25" customHeight="1" thickBot="1" thickTop="1">
      <c r="B40" s="102">
        <v>30</v>
      </c>
      <c r="C40" s="177" t="s">
        <v>60</v>
      </c>
      <c r="D40" s="125" t="s">
        <v>40</v>
      </c>
      <c r="E40" s="178">
        <v>38022</v>
      </c>
      <c r="F40" s="179"/>
      <c r="G40" s="180"/>
      <c r="H40" s="100">
        <v>2318.238</v>
      </c>
      <c r="I40" s="181">
        <v>2466.643</v>
      </c>
      <c r="J40" s="181">
        <v>2464.438</v>
      </c>
      <c r="K40" s="182" t="s">
        <v>61</v>
      </c>
      <c r="M40" s="183">
        <f aca="true" t="shared" si="3" ref="M40:M47">+(J40-I40)/I40</f>
        <v>-0.0008939274957908085</v>
      </c>
    </row>
    <row r="41" spans="2:14" ht="17.25" customHeight="1" thickBot="1" thickTop="1">
      <c r="B41" s="102">
        <f>B40+1</f>
        <v>31</v>
      </c>
      <c r="C41" s="184" t="s">
        <v>62</v>
      </c>
      <c r="D41" s="136" t="s">
        <v>63</v>
      </c>
      <c r="E41" s="178">
        <v>39745</v>
      </c>
      <c r="F41" s="179"/>
      <c r="G41" s="185"/>
      <c r="H41" s="49">
        <v>118.554</v>
      </c>
      <c r="I41" s="49">
        <v>140.365</v>
      </c>
      <c r="J41" s="49">
        <v>139.871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02">
        <f aca="true" t="shared" si="4" ref="B42:B56">+B41+1</f>
        <v>32</v>
      </c>
      <c r="C42" s="184" t="s">
        <v>65</v>
      </c>
      <c r="D42" s="136" t="s">
        <v>63</v>
      </c>
      <c r="E42" s="178">
        <v>39748</v>
      </c>
      <c r="F42" s="179"/>
      <c r="G42" s="180"/>
      <c r="H42" s="40">
        <v>153.314</v>
      </c>
      <c r="I42" s="50">
        <v>168.179</v>
      </c>
      <c r="J42" s="50">
        <v>167.99</v>
      </c>
      <c r="K42" s="186" t="s">
        <v>64</v>
      </c>
      <c r="M42" s="183" t="e">
        <f>+(#REF!-#REF!)/#REF!</f>
        <v>#REF!</v>
      </c>
    </row>
    <row r="43" spans="2:13" ht="17.25" customHeight="1" thickBot="1" thickTop="1">
      <c r="B43" s="102">
        <f t="shared" si="4"/>
        <v>33</v>
      </c>
      <c r="C43" s="184" t="s">
        <v>66</v>
      </c>
      <c r="D43" s="136" t="s">
        <v>43</v>
      </c>
      <c r="E43" s="178">
        <v>39937</v>
      </c>
      <c r="F43" s="179"/>
      <c r="G43" s="180"/>
      <c r="H43" s="40">
        <v>168.825</v>
      </c>
      <c r="I43" s="50">
        <v>218.239</v>
      </c>
      <c r="J43" s="50">
        <v>216.906</v>
      </c>
      <c r="K43" s="186" t="s">
        <v>64</v>
      </c>
      <c r="M43" s="183" t="e">
        <f>+(#REF!-#REF!)/#REF!</f>
        <v>#REF!</v>
      </c>
    </row>
    <row r="44" spans="2:13" ht="17.25" customHeight="1" thickBot="1" thickTop="1">
      <c r="B44" s="102">
        <f t="shared" si="4"/>
        <v>34</v>
      </c>
      <c r="C44" s="184" t="s">
        <v>67</v>
      </c>
      <c r="D44" s="136" t="s">
        <v>10</v>
      </c>
      <c r="E44" s="178">
        <v>39888</v>
      </c>
      <c r="F44" s="179"/>
      <c r="G44" s="180"/>
      <c r="H44" s="50">
        <v>16.471</v>
      </c>
      <c r="I44" s="50">
        <v>20.982</v>
      </c>
      <c r="J44" s="50">
        <v>20.832</v>
      </c>
      <c r="K44" s="186" t="s">
        <v>64</v>
      </c>
      <c r="M44" s="183" t="e">
        <f>+(#REF!-#REF!)/#REF!</f>
        <v>#REF!</v>
      </c>
    </row>
    <row r="45" spans="2:13" ht="17.25" customHeight="1" thickBot="1" thickTop="1">
      <c r="B45" s="102">
        <f t="shared" si="4"/>
        <v>35</v>
      </c>
      <c r="C45" s="184" t="s">
        <v>68</v>
      </c>
      <c r="D45" s="136" t="s">
        <v>10</v>
      </c>
      <c r="E45" s="178">
        <v>41579</v>
      </c>
      <c r="F45" s="179"/>
      <c r="G45" s="180"/>
      <c r="H45" s="50">
        <v>5133.8</v>
      </c>
      <c r="I45" s="50">
        <v>5503.85</v>
      </c>
      <c r="J45" s="50">
        <v>5498.892</v>
      </c>
      <c r="K45" s="186"/>
      <c r="M45" s="183"/>
    </row>
    <row r="46" spans="2:13" ht="17.25" customHeight="1" thickBot="1" thickTop="1">
      <c r="B46" s="102">
        <f t="shared" si="4"/>
        <v>36</v>
      </c>
      <c r="C46" s="187" t="s">
        <v>69</v>
      </c>
      <c r="D46" s="136" t="s">
        <v>30</v>
      </c>
      <c r="E46" s="178">
        <v>38740</v>
      </c>
      <c r="F46" s="179"/>
      <c r="G46" s="180"/>
      <c r="H46" s="50">
        <v>2.656</v>
      </c>
      <c r="I46" s="40">
        <v>3.144</v>
      </c>
      <c r="J46" s="40">
        <v>3.143</v>
      </c>
      <c r="K46" s="186"/>
      <c r="M46" s="183">
        <f t="shared" si="3"/>
        <v>-0.00031806615776092047</v>
      </c>
    </row>
    <row r="47" spans="1:13" ht="17.25" customHeight="1" thickBot="1" thickTop="1">
      <c r="A47" s="10" t="s">
        <v>70</v>
      </c>
      <c r="B47" s="102">
        <f t="shared" si="4"/>
        <v>37</v>
      </c>
      <c r="C47" s="187" t="s">
        <v>71</v>
      </c>
      <c r="D47" s="136" t="s">
        <v>30</v>
      </c>
      <c r="E47" s="178">
        <v>38740</v>
      </c>
      <c r="F47" s="179"/>
      <c r="G47" s="180"/>
      <c r="H47" s="50">
        <v>2.308</v>
      </c>
      <c r="I47" s="50">
        <v>2.629</v>
      </c>
      <c r="J47" s="50">
        <v>2.628</v>
      </c>
      <c r="K47" s="188" t="s">
        <v>31</v>
      </c>
      <c r="M47" s="183">
        <f t="shared" si="3"/>
        <v>-0.0003803727653099619</v>
      </c>
    </row>
    <row r="48" spans="2:13" ht="17.25" customHeight="1" thickBot="1" thickTop="1">
      <c r="B48" s="102">
        <f t="shared" si="4"/>
        <v>38</v>
      </c>
      <c r="C48" s="184" t="s">
        <v>72</v>
      </c>
      <c r="D48" s="189" t="s">
        <v>30</v>
      </c>
      <c r="E48" s="178">
        <v>40071</v>
      </c>
      <c r="F48" s="179"/>
      <c r="G48" s="180"/>
      <c r="H48" s="50">
        <v>1.213</v>
      </c>
      <c r="I48" s="190">
        <v>1.332</v>
      </c>
      <c r="J48" s="190">
        <v>1.332</v>
      </c>
      <c r="K48" s="191" t="s">
        <v>73</v>
      </c>
      <c r="M48" s="183" t="e">
        <f>+(#REF!-I48)/I48</f>
        <v>#REF!</v>
      </c>
    </row>
    <row r="49" spans="2:13" ht="17.25" customHeight="1" thickTop="1">
      <c r="B49" s="102">
        <f t="shared" si="4"/>
        <v>39</v>
      </c>
      <c r="C49" s="184" t="s">
        <v>74</v>
      </c>
      <c r="D49" s="192" t="s">
        <v>34</v>
      </c>
      <c r="E49" s="193">
        <v>42087</v>
      </c>
      <c r="F49" s="179"/>
      <c r="G49" s="180"/>
      <c r="H49" s="194">
        <v>1.104</v>
      </c>
      <c r="I49" s="194">
        <v>1.17</v>
      </c>
      <c r="J49" s="194">
        <v>1.17</v>
      </c>
      <c r="K49" s="191"/>
      <c r="M49" s="195">
        <f aca="true" t="shared" si="5" ref="M49:M56">+(J49-I49)/I49</f>
        <v>0</v>
      </c>
    </row>
    <row r="50" spans="2:13" ht="16.5" customHeight="1">
      <c r="B50" s="102">
        <f t="shared" si="4"/>
        <v>40</v>
      </c>
      <c r="C50" s="196" t="s">
        <v>75</v>
      </c>
      <c r="D50" s="192" t="s">
        <v>34</v>
      </c>
      <c r="E50" s="193">
        <v>42087</v>
      </c>
      <c r="F50" s="179"/>
      <c r="G50" s="180"/>
      <c r="H50" s="49">
        <v>1.109</v>
      </c>
      <c r="I50" s="49">
        <v>1.237</v>
      </c>
      <c r="J50" s="49">
        <v>1.239</v>
      </c>
      <c r="K50" s="191"/>
      <c r="M50" s="195">
        <f t="shared" si="5"/>
        <v>0.0016168148746968484</v>
      </c>
    </row>
    <row r="51" spans="2:13" ht="16.5" customHeight="1">
      <c r="B51" s="102">
        <f t="shared" si="4"/>
        <v>41</v>
      </c>
      <c r="C51" s="197" t="s">
        <v>76</v>
      </c>
      <c r="D51" s="192" t="s">
        <v>34</v>
      </c>
      <c r="E51" s="193">
        <v>42087</v>
      </c>
      <c r="F51" s="179"/>
      <c r="G51" s="198"/>
      <c r="H51" s="194">
        <v>1.105</v>
      </c>
      <c r="I51" s="194">
        <v>1.257</v>
      </c>
      <c r="J51" s="194">
        <v>1.257</v>
      </c>
      <c r="K51" s="191"/>
      <c r="M51" s="195">
        <f t="shared" si="5"/>
        <v>0</v>
      </c>
    </row>
    <row r="52" spans="2:13" ht="16.5" customHeight="1">
      <c r="B52" s="199">
        <f t="shared" si="4"/>
        <v>42</v>
      </c>
      <c r="C52" s="145" t="s">
        <v>77</v>
      </c>
      <c r="D52" s="200" t="s">
        <v>78</v>
      </c>
      <c r="E52" s="193">
        <v>42317</v>
      </c>
      <c r="F52" s="201"/>
      <c r="G52" s="202"/>
      <c r="H52" s="203">
        <v>116.717</v>
      </c>
      <c r="I52" s="203">
        <v>140.081</v>
      </c>
      <c r="J52" s="203">
        <v>138.665</v>
      </c>
      <c r="K52" s="191"/>
      <c r="M52" s="195">
        <f t="shared" si="5"/>
        <v>-0.010108437261298798</v>
      </c>
    </row>
    <row r="53" spans="2:13" ht="16.5" customHeight="1">
      <c r="B53" s="204">
        <f t="shared" si="4"/>
        <v>43</v>
      </c>
      <c r="C53" s="205" t="s">
        <v>79</v>
      </c>
      <c r="D53" s="206" t="s">
        <v>25</v>
      </c>
      <c r="E53" s="207">
        <v>39503</v>
      </c>
      <c r="F53" s="208"/>
      <c r="G53" s="209"/>
      <c r="H53" s="49">
        <v>119.704</v>
      </c>
      <c r="I53" s="210">
        <v>126.48</v>
      </c>
      <c r="J53" s="210">
        <v>126.012</v>
      </c>
      <c r="K53" s="191"/>
      <c r="M53" s="195">
        <f t="shared" si="5"/>
        <v>-0.003700189753320711</v>
      </c>
    </row>
    <row r="54" spans="2:13" ht="16.5" customHeight="1">
      <c r="B54" s="204">
        <f t="shared" si="4"/>
        <v>44</v>
      </c>
      <c r="C54" s="205" t="s">
        <v>80</v>
      </c>
      <c r="D54" s="206" t="s">
        <v>81</v>
      </c>
      <c r="E54" s="211">
        <v>42842</v>
      </c>
      <c r="F54" s="212"/>
      <c r="G54" s="213"/>
      <c r="H54" s="214">
        <v>1036.8</v>
      </c>
      <c r="I54" s="215">
        <v>1222.136</v>
      </c>
      <c r="J54" s="215">
        <v>1211.092</v>
      </c>
      <c r="K54" s="191"/>
      <c r="M54" s="195" t="e">
        <f>+(I54-#REF!)/#REF!</f>
        <v>#REF!</v>
      </c>
    </row>
    <row r="55" spans="2:13" ht="16.5" customHeight="1">
      <c r="B55" s="204">
        <f t="shared" si="4"/>
        <v>45</v>
      </c>
      <c r="C55" s="216" t="s">
        <v>82</v>
      </c>
      <c r="D55" s="217" t="s">
        <v>78</v>
      </c>
      <c r="E55" s="218">
        <v>42874</v>
      </c>
      <c r="F55" s="219"/>
      <c r="G55" s="213"/>
      <c r="H55" s="214">
        <v>10.667</v>
      </c>
      <c r="I55" s="220">
        <v>13.24</v>
      </c>
      <c r="J55" s="220">
        <v>13.098</v>
      </c>
      <c r="K55" s="191"/>
      <c r="M55" s="195">
        <f t="shared" si="5"/>
        <v>-0.010725075528700865</v>
      </c>
    </row>
    <row r="56" spans="2:13" ht="16.5" customHeight="1" thickBot="1">
      <c r="B56" s="204">
        <f t="shared" si="4"/>
        <v>46</v>
      </c>
      <c r="C56" s="221" t="s">
        <v>83</v>
      </c>
      <c r="D56" s="222" t="s">
        <v>12</v>
      </c>
      <c r="E56" s="223">
        <v>43045</v>
      </c>
      <c r="F56" s="224"/>
      <c r="G56" s="225"/>
      <c r="H56" s="226">
        <v>10.038</v>
      </c>
      <c r="I56" s="226">
        <v>12.077</v>
      </c>
      <c r="J56" s="226">
        <v>12.058</v>
      </c>
      <c r="K56" s="191"/>
      <c r="M56" s="195">
        <f t="shared" si="5"/>
        <v>-0.0015732383870166538</v>
      </c>
    </row>
    <row r="57" spans="2:10" ht="13.5" customHeight="1" thickBot="1" thickTop="1">
      <c r="B57" s="227" t="s">
        <v>84</v>
      </c>
      <c r="C57" s="228"/>
      <c r="D57" s="228"/>
      <c r="E57" s="228"/>
      <c r="F57" s="228"/>
      <c r="G57" s="228"/>
      <c r="H57" s="228"/>
      <c r="I57" s="228"/>
      <c r="J57" s="229"/>
    </row>
    <row r="58" spans="2:13" ht="14.25" customHeight="1" thickBot="1" thickTop="1">
      <c r="B58" s="231" t="s">
        <v>0</v>
      </c>
      <c r="C58" s="232"/>
      <c r="D58" s="233" t="s">
        <v>1</v>
      </c>
      <c r="E58" s="234" t="s">
        <v>2</v>
      </c>
      <c r="F58" s="235" t="s">
        <v>85</v>
      </c>
      <c r="G58" s="236"/>
      <c r="H58" s="237" t="s">
        <v>3</v>
      </c>
      <c r="I58" s="238" t="s">
        <v>4</v>
      </c>
      <c r="J58" s="239" t="s">
        <v>5</v>
      </c>
      <c r="M58" s="8"/>
    </row>
    <row r="59" spans="2:13" ht="13.5" customHeight="1">
      <c r="B59" s="11"/>
      <c r="C59" s="12"/>
      <c r="D59" s="13"/>
      <c r="E59" s="240"/>
      <c r="F59" s="241" t="s">
        <v>86</v>
      </c>
      <c r="G59" s="241" t="s">
        <v>87</v>
      </c>
      <c r="H59" s="242"/>
      <c r="I59" s="243"/>
      <c r="J59" s="244"/>
      <c r="M59" s="8"/>
    </row>
    <row r="60" spans="2:13" ht="16.5" customHeight="1" thickBot="1">
      <c r="B60" s="18"/>
      <c r="C60" s="245"/>
      <c r="D60" s="20"/>
      <c r="E60" s="246"/>
      <c r="F60" s="247"/>
      <c r="G60" s="247"/>
      <c r="H60" s="248"/>
      <c r="I60" s="249"/>
      <c r="J60" s="250"/>
      <c r="M60" s="8"/>
    </row>
    <row r="61" spans="2:13" ht="12" customHeight="1" thickBot="1" thickTop="1">
      <c r="B61" s="251" t="s">
        <v>88</v>
      </c>
      <c r="C61" s="252"/>
      <c r="D61" s="252"/>
      <c r="E61" s="252"/>
      <c r="F61" s="252"/>
      <c r="G61" s="252"/>
      <c r="H61" s="252"/>
      <c r="I61" s="252"/>
      <c r="J61" s="253"/>
      <c r="M61" s="8"/>
    </row>
    <row r="62" spans="2:14" ht="17.25" customHeight="1" thickBot="1" thickTop="1">
      <c r="B62" s="254">
        <v>47</v>
      </c>
      <c r="C62" s="255" t="s">
        <v>89</v>
      </c>
      <c r="D62" s="256" t="s">
        <v>21</v>
      </c>
      <c r="E62" s="257">
        <v>36831</v>
      </c>
      <c r="F62" s="258">
        <v>43242</v>
      </c>
      <c r="G62" s="259">
        <v>4.02</v>
      </c>
      <c r="H62" s="260">
        <v>108.185</v>
      </c>
      <c r="I62" s="261">
        <v>107.382</v>
      </c>
      <c r="J62" s="261">
        <v>107.396</v>
      </c>
      <c r="K62" s="41"/>
      <c r="L62" s="42"/>
      <c r="M62" s="41"/>
      <c r="N62" s="262"/>
    </row>
    <row r="63" spans="2:14" ht="16.5" customHeight="1" thickBot="1" thickTop="1">
      <c r="B63" s="263">
        <f>B62+1</f>
        <v>48</v>
      </c>
      <c r="C63" s="264" t="s">
        <v>90</v>
      </c>
      <c r="D63" s="265" t="s">
        <v>34</v>
      </c>
      <c r="E63" s="257">
        <v>101.606</v>
      </c>
      <c r="F63" s="266">
        <v>43244</v>
      </c>
      <c r="G63" s="267">
        <v>3.683</v>
      </c>
      <c r="H63" s="152">
        <v>103.092</v>
      </c>
      <c r="I63" s="50">
        <v>101.785</v>
      </c>
      <c r="J63" s="50">
        <v>101.796</v>
      </c>
      <c r="K63" s="41"/>
      <c r="L63" s="42"/>
      <c r="M63" s="41"/>
      <c r="N63" s="268"/>
    </row>
    <row r="64" spans="2:14" ht="16.5" customHeight="1" thickBot="1" thickTop="1">
      <c r="B64" s="263">
        <f aca="true" t="shared" si="6" ref="B64:B84">B63+1</f>
        <v>49</v>
      </c>
      <c r="C64" s="269" t="s">
        <v>91</v>
      </c>
      <c r="D64" s="265" t="s">
        <v>34</v>
      </c>
      <c r="E64" s="257">
        <v>38847</v>
      </c>
      <c r="F64" s="270">
        <v>43230</v>
      </c>
      <c r="G64" s="267">
        <v>4.454</v>
      </c>
      <c r="H64" s="152">
        <v>105.266</v>
      </c>
      <c r="I64" s="215">
        <v>103.811</v>
      </c>
      <c r="J64" s="215">
        <v>103.826</v>
      </c>
      <c r="K64" s="41"/>
      <c r="L64" s="42"/>
      <c r="M64" s="41"/>
      <c r="N64" s="268"/>
    </row>
    <row r="65" spans="2:14" ht="16.5" customHeight="1" thickBot="1" thickTop="1">
      <c r="B65" s="263">
        <f t="shared" si="6"/>
        <v>50</v>
      </c>
      <c r="C65" s="271" t="s">
        <v>92</v>
      </c>
      <c r="D65" s="265" t="s">
        <v>93</v>
      </c>
      <c r="E65" s="257">
        <v>36831</v>
      </c>
      <c r="F65" s="257">
        <v>43241</v>
      </c>
      <c r="G65" s="267">
        <v>3.962</v>
      </c>
      <c r="H65" s="214">
        <v>102.783</v>
      </c>
      <c r="I65" s="215">
        <v>101.783</v>
      </c>
      <c r="J65" s="215">
        <v>101.809</v>
      </c>
      <c r="K65" s="41"/>
      <c r="L65" s="42"/>
      <c r="M65" s="41"/>
      <c r="N65" s="272"/>
    </row>
    <row r="66" spans="2:14" ht="16.5" customHeight="1" thickBot="1" thickTop="1">
      <c r="B66" s="263">
        <f t="shared" si="6"/>
        <v>51</v>
      </c>
      <c r="C66" s="269" t="s">
        <v>94</v>
      </c>
      <c r="D66" s="265" t="s">
        <v>95</v>
      </c>
      <c r="E66" s="257">
        <v>39209</v>
      </c>
      <c r="F66" s="257">
        <v>43207</v>
      </c>
      <c r="G66" s="267">
        <v>4.57</v>
      </c>
      <c r="H66" s="214">
        <v>104.389</v>
      </c>
      <c r="I66" s="215">
        <v>103.228</v>
      </c>
      <c r="J66" s="215">
        <v>103.244</v>
      </c>
      <c r="K66" s="41"/>
      <c r="L66" s="42"/>
      <c r="M66" s="41"/>
      <c r="N66" s="273"/>
    </row>
    <row r="67" spans="2:14" ht="16.5" customHeight="1" thickBot="1" thickTop="1">
      <c r="B67" s="263">
        <f t="shared" si="6"/>
        <v>52</v>
      </c>
      <c r="C67" s="269" t="s">
        <v>96</v>
      </c>
      <c r="D67" s="125" t="s">
        <v>40</v>
      </c>
      <c r="E67" s="257">
        <v>37865</v>
      </c>
      <c r="F67" s="270">
        <v>43250</v>
      </c>
      <c r="G67" s="267">
        <v>3.892</v>
      </c>
      <c r="H67" s="214">
        <v>107.299</v>
      </c>
      <c r="I67" s="215">
        <v>106.199</v>
      </c>
      <c r="J67" s="215">
        <v>106.211</v>
      </c>
      <c r="K67" s="41"/>
      <c r="L67" s="42"/>
      <c r="M67" s="41"/>
      <c r="N67" s="273"/>
    </row>
    <row r="68" spans="2:14" ht="16.5" customHeight="1" thickBot="1" thickTop="1">
      <c r="B68" s="263">
        <f t="shared" si="6"/>
        <v>53</v>
      </c>
      <c r="C68" s="264" t="s">
        <v>97</v>
      </c>
      <c r="D68" s="265" t="s">
        <v>63</v>
      </c>
      <c r="E68" s="257">
        <v>35436</v>
      </c>
      <c r="F68" s="257">
        <v>43228</v>
      </c>
      <c r="G68" s="267">
        <v>4.436</v>
      </c>
      <c r="H68" s="274">
        <v>104.822</v>
      </c>
      <c r="I68" s="215">
        <v>103.733</v>
      </c>
      <c r="J68" s="215">
        <v>103.749</v>
      </c>
      <c r="K68" s="41"/>
      <c r="L68" s="42"/>
      <c r="M68" s="41"/>
      <c r="N68" s="275"/>
    </row>
    <row r="69" spans="2:14" ht="16.5" customHeight="1" thickBot="1" thickTop="1">
      <c r="B69" s="263">
        <f t="shared" si="6"/>
        <v>54</v>
      </c>
      <c r="C69" s="264" t="s">
        <v>98</v>
      </c>
      <c r="D69" s="265" t="s">
        <v>12</v>
      </c>
      <c r="E69" s="257">
        <v>35464</v>
      </c>
      <c r="F69" s="257">
        <v>43238</v>
      </c>
      <c r="G69" s="267">
        <v>3.52</v>
      </c>
      <c r="H69" s="274">
        <v>101.81</v>
      </c>
      <c r="I69" s="215">
        <v>100.776</v>
      </c>
      <c r="J69" s="215">
        <v>100.785</v>
      </c>
      <c r="K69" s="41"/>
      <c r="L69" s="42"/>
      <c r="M69" s="41"/>
      <c r="N69" s="262"/>
    </row>
    <row r="70" spans="2:14" ht="15" customHeight="1" thickBot="1" thickTop="1">
      <c r="B70" s="263">
        <f t="shared" si="6"/>
        <v>55</v>
      </c>
      <c r="C70" s="264" t="s">
        <v>99</v>
      </c>
      <c r="D70" s="265" t="s">
        <v>25</v>
      </c>
      <c r="E70" s="257">
        <v>37207</v>
      </c>
      <c r="F70" s="257">
        <v>43245</v>
      </c>
      <c r="G70" s="267">
        <v>3.051</v>
      </c>
      <c r="H70" s="274">
        <v>103.541</v>
      </c>
      <c r="I70" s="215">
        <v>102.735</v>
      </c>
      <c r="J70" s="215">
        <v>102.744</v>
      </c>
      <c r="K70" s="41"/>
      <c r="L70" s="42"/>
      <c r="M70" s="41"/>
      <c r="N70" s="262"/>
    </row>
    <row r="71" spans="2:14" ht="16.5" customHeight="1" thickBot="1" thickTop="1">
      <c r="B71" s="263">
        <f t="shared" si="6"/>
        <v>56</v>
      </c>
      <c r="C71" s="264" t="s">
        <v>100</v>
      </c>
      <c r="D71" s="265" t="s">
        <v>101</v>
      </c>
      <c r="E71" s="257">
        <v>37242</v>
      </c>
      <c r="F71" s="257">
        <v>43248</v>
      </c>
      <c r="G71" s="267">
        <v>4.005</v>
      </c>
      <c r="H71" s="214">
        <v>104.289</v>
      </c>
      <c r="I71" s="215">
        <v>103.33</v>
      </c>
      <c r="J71" s="215">
        <v>103.357</v>
      </c>
      <c r="K71" s="41"/>
      <c r="L71" s="42"/>
      <c r="M71" s="41"/>
      <c r="N71" s="64"/>
    </row>
    <row r="72" spans="2:14" ht="15.75" customHeight="1" thickBot="1" thickTop="1">
      <c r="B72" s="263">
        <f t="shared" si="6"/>
        <v>57</v>
      </c>
      <c r="C72" s="269" t="s">
        <v>102</v>
      </c>
      <c r="D72" s="265" t="s">
        <v>103</v>
      </c>
      <c r="E72" s="257">
        <v>39489</v>
      </c>
      <c r="F72" s="276">
        <v>43251</v>
      </c>
      <c r="G72" s="267">
        <v>3.827</v>
      </c>
      <c r="H72" s="214">
        <v>103.49</v>
      </c>
      <c r="I72" s="215">
        <v>102.353</v>
      </c>
      <c r="J72" s="215">
        <v>102.365</v>
      </c>
      <c r="K72" s="41"/>
      <c r="L72" s="42"/>
      <c r="M72" s="41"/>
      <c r="N72" s="273"/>
    </row>
    <row r="73" spans="2:14" ht="17.25" customHeight="1" thickBot="1" thickTop="1">
      <c r="B73" s="263">
        <f t="shared" si="6"/>
        <v>58</v>
      </c>
      <c r="C73" s="269" t="s">
        <v>104</v>
      </c>
      <c r="D73" s="265" t="s">
        <v>105</v>
      </c>
      <c r="E73" s="257">
        <v>36075</v>
      </c>
      <c r="F73" s="266">
        <v>43231</v>
      </c>
      <c r="G73" s="267">
        <v>4.394</v>
      </c>
      <c r="H73" s="214">
        <v>106.999</v>
      </c>
      <c r="I73" s="215">
        <v>105.903</v>
      </c>
      <c r="J73" s="215">
        <v>105.919</v>
      </c>
      <c r="K73" s="41"/>
      <c r="L73" s="42"/>
      <c r="M73" s="41"/>
      <c r="N73" s="273"/>
    </row>
    <row r="74" spans="2:14" ht="16.5" customHeight="1" thickBot="1" thickTop="1">
      <c r="B74" s="263">
        <f t="shared" si="6"/>
        <v>59</v>
      </c>
      <c r="C74" s="269" t="s">
        <v>106</v>
      </c>
      <c r="D74" s="265" t="s">
        <v>78</v>
      </c>
      <c r="E74" s="257">
        <v>37396</v>
      </c>
      <c r="F74" s="270">
        <v>43249</v>
      </c>
      <c r="G74" s="267">
        <v>3.664</v>
      </c>
      <c r="H74" s="274">
        <v>105.057</v>
      </c>
      <c r="I74" s="215">
        <v>104.02</v>
      </c>
      <c r="J74" s="215">
        <v>104.033</v>
      </c>
      <c r="K74" s="32"/>
      <c r="L74" s="277"/>
      <c r="M74" s="32"/>
      <c r="N74" s="278"/>
    </row>
    <row r="75" spans="2:14" ht="16.5" customHeight="1" thickBot="1" thickTop="1">
      <c r="B75" s="263">
        <f t="shared" si="6"/>
        <v>60</v>
      </c>
      <c r="C75" s="269" t="s">
        <v>107</v>
      </c>
      <c r="D75" s="265" t="s">
        <v>43</v>
      </c>
      <c r="E75" s="279">
        <v>40211</v>
      </c>
      <c r="F75" s="270">
        <v>43250</v>
      </c>
      <c r="G75" s="280">
        <v>3.426</v>
      </c>
      <c r="H75" s="274">
        <v>103.993</v>
      </c>
      <c r="I75" s="215">
        <v>102.922</v>
      </c>
      <c r="J75" s="215">
        <v>102.933</v>
      </c>
      <c r="K75" s="41"/>
      <c r="L75" s="42"/>
      <c r="M75" s="41"/>
      <c r="N75" s="275"/>
    </row>
    <row r="76" spans="2:14" ht="16.5" customHeight="1" thickBot="1" thickTop="1">
      <c r="B76" s="263">
        <f t="shared" si="6"/>
        <v>61</v>
      </c>
      <c r="C76" s="264" t="s">
        <v>108</v>
      </c>
      <c r="D76" s="281" t="s">
        <v>109</v>
      </c>
      <c r="E76" s="257">
        <v>33910</v>
      </c>
      <c r="F76" s="257">
        <v>43189</v>
      </c>
      <c r="G76" s="267">
        <v>3.637</v>
      </c>
      <c r="H76" s="214">
        <v>102.757</v>
      </c>
      <c r="I76" s="215">
        <v>102.076</v>
      </c>
      <c r="J76" s="215">
        <v>102.089</v>
      </c>
      <c r="K76" s="41"/>
      <c r="L76" s="42"/>
      <c r="M76" s="41"/>
      <c r="N76" s="282"/>
    </row>
    <row r="77" spans="2:14" ht="14.25" customHeight="1" thickBot="1" thickTop="1">
      <c r="B77" s="263">
        <f t="shared" si="6"/>
        <v>62</v>
      </c>
      <c r="C77" s="269" t="s">
        <v>110</v>
      </c>
      <c r="D77" s="283" t="s">
        <v>111</v>
      </c>
      <c r="E77" s="284">
        <v>36815</v>
      </c>
      <c r="F77" s="285">
        <v>43244</v>
      </c>
      <c r="G77" s="267">
        <v>3.384</v>
      </c>
      <c r="H77" s="214">
        <v>104.21</v>
      </c>
      <c r="I77" s="215">
        <v>103.351</v>
      </c>
      <c r="J77" s="215">
        <v>103.362</v>
      </c>
      <c r="K77" s="41"/>
      <c r="L77" s="42"/>
      <c r="M77" s="41"/>
      <c r="N77" s="273"/>
    </row>
    <row r="78" spans="1:15" s="83" customFormat="1" ht="16.5" customHeight="1" thickBot="1" thickTop="1">
      <c r="A78" s="286"/>
      <c r="B78" s="263">
        <f t="shared" si="6"/>
        <v>63</v>
      </c>
      <c r="C78" s="287" t="s">
        <v>112</v>
      </c>
      <c r="D78" s="265" t="s">
        <v>113</v>
      </c>
      <c r="E78" s="288">
        <v>35744</v>
      </c>
      <c r="F78" s="276">
        <v>43251</v>
      </c>
      <c r="G78" s="267">
        <v>4.496</v>
      </c>
      <c r="H78" s="214">
        <v>102.91</v>
      </c>
      <c r="I78" s="214">
        <v>101.751</v>
      </c>
      <c r="J78" s="214">
        <v>101.766</v>
      </c>
      <c r="K78" s="41"/>
      <c r="L78" s="42"/>
      <c r="M78" s="41"/>
      <c r="N78" s="282"/>
      <c r="O78" s="41"/>
    </row>
    <row r="79" spans="2:14" ht="16.5" customHeight="1" thickBot="1" thickTop="1">
      <c r="B79" s="263">
        <f t="shared" si="6"/>
        <v>64</v>
      </c>
      <c r="C79" s="289" t="s">
        <v>114</v>
      </c>
      <c r="D79" s="265" t="s">
        <v>113</v>
      </c>
      <c r="E79" s="290">
        <v>40000</v>
      </c>
      <c r="F79" s="285">
        <v>43231</v>
      </c>
      <c r="G79" s="291">
        <v>4.028</v>
      </c>
      <c r="H79" s="214">
        <v>104.024</v>
      </c>
      <c r="I79" s="214">
        <v>102.918</v>
      </c>
      <c r="J79" s="214">
        <v>102.93</v>
      </c>
      <c r="K79" s="41"/>
      <c r="L79" s="42"/>
      <c r="M79" s="41"/>
      <c r="N79" s="275"/>
    </row>
    <row r="80" spans="2:14" ht="16.5" customHeight="1" thickBot="1" thickTop="1">
      <c r="B80" s="263">
        <f t="shared" si="6"/>
        <v>65</v>
      </c>
      <c r="C80" s="292" t="s">
        <v>115</v>
      </c>
      <c r="D80" s="293" t="s">
        <v>56</v>
      </c>
      <c r="E80" s="284">
        <v>39604</v>
      </c>
      <c r="F80" s="270">
        <v>43250</v>
      </c>
      <c r="G80" s="294">
        <v>3.345</v>
      </c>
      <c r="H80" s="295">
        <v>105.352</v>
      </c>
      <c r="I80" s="215">
        <v>104.421</v>
      </c>
      <c r="J80" s="215">
        <v>104.433</v>
      </c>
      <c r="K80" s="41"/>
      <c r="L80" s="42"/>
      <c r="M80" s="41"/>
      <c r="N80" s="275"/>
    </row>
    <row r="81" spans="2:14" ht="16.5" customHeight="1" thickBot="1" thickTop="1">
      <c r="B81" s="263">
        <f t="shared" si="6"/>
        <v>66</v>
      </c>
      <c r="C81" s="264" t="s">
        <v>116</v>
      </c>
      <c r="D81" s="265" t="s">
        <v>16</v>
      </c>
      <c r="E81" s="284">
        <v>35481</v>
      </c>
      <c r="F81" s="284">
        <v>43248</v>
      </c>
      <c r="G81" s="267">
        <v>4.437</v>
      </c>
      <c r="H81" s="214">
        <v>103.018</v>
      </c>
      <c r="I81" s="215">
        <v>101.831</v>
      </c>
      <c r="J81" s="215">
        <v>101.845</v>
      </c>
      <c r="K81" s="41"/>
      <c r="L81" s="42"/>
      <c r="M81" s="41"/>
      <c r="N81" s="273"/>
    </row>
    <row r="82" spans="2:14" ht="16.5" customHeight="1" thickBot="1" thickTop="1">
      <c r="B82" s="263">
        <f t="shared" si="6"/>
        <v>67</v>
      </c>
      <c r="C82" s="269" t="s">
        <v>117</v>
      </c>
      <c r="D82" s="265" t="s">
        <v>27</v>
      </c>
      <c r="E82" s="284">
        <v>39706</v>
      </c>
      <c r="F82" s="270">
        <v>43249</v>
      </c>
      <c r="G82" s="267">
        <v>4.038</v>
      </c>
      <c r="H82" s="214">
        <v>103.033</v>
      </c>
      <c r="I82" s="215">
        <v>101.876</v>
      </c>
      <c r="J82" s="215">
        <v>101.889</v>
      </c>
      <c r="K82" s="41"/>
      <c r="L82" s="42"/>
      <c r="M82" s="41"/>
      <c r="N82" s="273"/>
    </row>
    <row r="83" spans="2:14" ht="16.5" customHeight="1" thickBot="1" thickTop="1">
      <c r="B83" s="263">
        <f t="shared" si="6"/>
        <v>68</v>
      </c>
      <c r="C83" s="296" t="s">
        <v>118</v>
      </c>
      <c r="D83" s="265" t="s">
        <v>10</v>
      </c>
      <c r="E83" s="284">
        <v>38565</v>
      </c>
      <c r="F83" s="284">
        <v>43245</v>
      </c>
      <c r="G83" s="267">
        <v>3.335</v>
      </c>
      <c r="H83" s="295">
        <v>105.331</v>
      </c>
      <c r="I83" s="215">
        <v>104.617</v>
      </c>
      <c r="J83" s="215">
        <v>104.63</v>
      </c>
      <c r="K83" s="41"/>
      <c r="L83" s="42"/>
      <c r="M83" s="41"/>
      <c r="N83" s="275"/>
    </row>
    <row r="84" spans="2:14" ht="16.5" customHeight="1" thickBot="1" thickTop="1">
      <c r="B84" s="263">
        <f t="shared" si="6"/>
        <v>69</v>
      </c>
      <c r="C84" s="297" t="s">
        <v>119</v>
      </c>
      <c r="D84" s="298" t="s">
        <v>14</v>
      </c>
      <c r="E84" s="299">
        <v>34288</v>
      </c>
      <c r="F84" s="284">
        <v>43228</v>
      </c>
      <c r="G84" s="300">
        <v>3.391</v>
      </c>
      <c r="H84" s="214">
        <v>102.452</v>
      </c>
      <c r="I84" s="93">
        <v>101.529</v>
      </c>
      <c r="J84" s="93">
        <v>101.541</v>
      </c>
      <c r="K84" s="41"/>
      <c r="L84" s="42"/>
      <c r="M84" s="41"/>
      <c r="N84" s="273"/>
    </row>
    <row r="85" spans="1:14" ht="13.5" customHeight="1" thickBot="1" thickTop="1">
      <c r="A85" s="10" t="s">
        <v>70</v>
      </c>
      <c r="B85" s="251" t="s">
        <v>120</v>
      </c>
      <c r="C85" s="252"/>
      <c r="D85" s="252"/>
      <c r="E85" s="252"/>
      <c r="F85" s="252"/>
      <c r="G85" s="252"/>
      <c r="H85" s="252"/>
      <c r="I85" s="252"/>
      <c r="J85" s="301"/>
      <c r="K85" s="41"/>
      <c r="L85" s="41"/>
      <c r="M85" s="42"/>
      <c r="N85" s="41"/>
    </row>
    <row r="86" spans="2:14" ht="18" customHeight="1" thickBot="1" thickTop="1">
      <c r="B86" s="303">
        <v>70</v>
      </c>
      <c r="C86" s="304" t="s">
        <v>121</v>
      </c>
      <c r="D86" s="305" t="s">
        <v>21</v>
      </c>
      <c r="E86" s="284">
        <v>39084</v>
      </c>
      <c r="F86" s="284">
        <v>43228</v>
      </c>
      <c r="G86" s="294">
        <v>0.424</v>
      </c>
      <c r="H86" s="306">
        <v>10.631</v>
      </c>
      <c r="I86" s="306">
        <v>10.519</v>
      </c>
      <c r="J86" s="306">
        <v>10.52</v>
      </c>
      <c r="K86" s="41"/>
      <c r="L86" s="42"/>
      <c r="M86" s="41"/>
      <c r="N86" s="307"/>
    </row>
    <row r="87" spans="1:14" ht="16.5" customHeight="1" thickBot="1" thickTop="1">
      <c r="A87" s="10" t="s">
        <v>70</v>
      </c>
      <c r="B87" s="303">
        <f>B86+1</f>
        <v>71</v>
      </c>
      <c r="C87" s="308" t="s">
        <v>122</v>
      </c>
      <c r="D87" s="125" t="s">
        <v>40</v>
      </c>
      <c r="E87" s="309">
        <v>39762</v>
      </c>
      <c r="F87" s="276">
        <v>43251</v>
      </c>
      <c r="G87" s="267">
        <v>3.762</v>
      </c>
      <c r="H87" s="310">
        <v>103.846</v>
      </c>
      <c r="I87" s="310">
        <v>102.589</v>
      </c>
      <c r="J87" s="310">
        <v>102.599</v>
      </c>
      <c r="L87" s="183"/>
      <c r="M87" s="8"/>
      <c r="N87" s="307"/>
    </row>
    <row r="88" spans="2:14" ht="16.5" customHeight="1" thickBot="1" thickTop="1">
      <c r="B88" s="303">
        <f aca="true" t="shared" si="7" ref="B88:B90">B87+1</f>
        <v>72</v>
      </c>
      <c r="C88" s="311" t="s">
        <v>123</v>
      </c>
      <c r="D88" s="312" t="s">
        <v>124</v>
      </c>
      <c r="E88" s="313">
        <v>40543</v>
      </c>
      <c r="F88" s="284">
        <v>43245</v>
      </c>
      <c r="G88" s="300">
        <v>4.749</v>
      </c>
      <c r="H88" s="314">
        <v>104.269</v>
      </c>
      <c r="I88" s="314">
        <v>102.569</v>
      </c>
      <c r="J88" s="314">
        <v>102.584</v>
      </c>
      <c r="K88" s="41"/>
      <c r="L88" s="42"/>
      <c r="M88" s="41"/>
      <c r="N88" s="315"/>
    </row>
    <row r="89" spans="2:14" ht="16.5" customHeight="1" thickBot="1" thickTop="1">
      <c r="B89" s="303">
        <f t="shared" si="7"/>
        <v>73</v>
      </c>
      <c r="C89" s="316" t="s">
        <v>125</v>
      </c>
      <c r="D89" s="317" t="s">
        <v>126</v>
      </c>
      <c r="E89" s="318">
        <v>42024</v>
      </c>
      <c r="F89" s="319">
        <v>43251</v>
      </c>
      <c r="G89" s="320">
        <v>3.941</v>
      </c>
      <c r="H89" s="314">
        <v>104.984</v>
      </c>
      <c r="I89" s="314">
        <v>103.943</v>
      </c>
      <c r="J89" s="314">
        <v>103.956</v>
      </c>
      <c r="K89" s="41"/>
      <c r="L89" s="42"/>
      <c r="M89" s="41"/>
      <c r="N89" s="315"/>
    </row>
    <row r="90" spans="2:14" ht="16.5" customHeight="1" thickBot="1" thickTop="1">
      <c r="B90" s="321">
        <f t="shared" si="7"/>
        <v>74</v>
      </c>
      <c r="C90" s="322" t="s">
        <v>127</v>
      </c>
      <c r="D90" s="323" t="s">
        <v>128</v>
      </c>
      <c r="E90" s="324">
        <v>42195</v>
      </c>
      <c r="F90" s="325">
        <v>43248</v>
      </c>
      <c r="G90" s="326">
        <v>0.405</v>
      </c>
      <c r="H90" s="327">
        <v>10.445</v>
      </c>
      <c r="I90" s="327">
        <v>10.326</v>
      </c>
      <c r="J90" s="327">
        <v>10.327</v>
      </c>
      <c r="K90" s="41"/>
      <c r="L90" s="42"/>
      <c r="M90" s="41"/>
      <c r="N90" s="155"/>
    </row>
    <row r="91" spans="1:14" ht="15" customHeight="1" thickBot="1" thickTop="1">
      <c r="A91" s="328"/>
      <c r="B91" s="329" t="s">
        <v>129</v>
      </c>
      <c r="C91" s="329"/>
      <c r="D91" s="329"/>
      <c r="E91" s="329"/>
      <c r="F91" s="329"/>
      <c r="G91" s="329"/>
      <c r="H91" s="329"/>
      <c r="I91" s="329"/>
      <c r="J91" s="329"/>
      <c r="K91" s="329"/>
      <c r="L91" s="41"/>
      <c r="M91" s="96"/>
      <c r="N91" s="41"/>
    </row>
    <row r="92" spans="2:14" ht="16.5" customHeight="1" thickBot="1" thickTop="1">
      <c r="B92" s="330">
        <v>75</v>
      </c>
      <c r="C92" s="331" t="s">
        <v>130</v>
      </c>
      <c r="D92" s="332" t="s">
        <v>21</v>
      </c>
      <c r="E92" s="333">
        <v>34561</v>
      </c>
      <c r="F92" s="334">
        <v>43242</v>
      </c>
      <c r="G92" s="335">
        <v>0.583</v>
      </c>
      <c r="H92" s="260">
        <v>60.435</v>
      </c>
      <c r="I92" s="261">
        <v>66.713</v>
      </c>
      <c r="J92" s="261">
        <v>66.567</v>
      </c>
      <c r="K92" s="41"/>
      <c r="L92" s="41"/>
      <c r="M92" s="42"/>
      <c r="N92" s="41"/>
    </row>
    <row r="93" spans="2:14" ht="16.5" customHeight="1" thickBot="1" thickTop="1">
      <c r="B93" s="336">
        <f>B92+1</f>
        <v>76</v>
      </c>
      <c r="C93" s="337" t="s">
        <v>131</v>
      </c>
      <c r="D93" s="338" t="s">
        <v>93</v>
      </c>
      <c r="E93" s="284">
        <v>34415</v>
      </c>
      <c r="F93" s="284">
        <v>42877</v>
      </c>
      <c r="G93" s="294" t="s">
        <v>132</v>
      </c>
      <c r="H93" s="339" t="s">
        <v>133</v>
      </c>
      <c r="I93" s="339" t="s">
        <v>133</v>
      </c>
      <c r="J93" s="339" t="s">
        <v>133</v>
      </c>
      <c r="K93" s="41"/>
      <c r="L93" s="41"/>
      <c r="M93" s="42"/>
      <c r="N93" s="41"/>
    </row>
    <row r="94" spans="2:14" ht="16.5" customHeight="1" thickBot="1" thickTop="1">
      <c r="B94" s="340">
        <f aca="true" t="shared" si="8" ref="B94:B103">B93+1</f>
        <v>77</v>
      </c>
      <c r="C94" s="337" t="s">
        <v>134</v>
      </c>
      <c r="D94" s="341" t="s">
        <v>93</v>
      </c>
      <c r="E94" s="342">
        <v>34415</v>
      </c>
      <c r="F94" s="284">
        <v>42877</v>
      </c>
      <c r="G94" s="343" t="s">
        <v>135</v>
      </c>
      <c r="H94" s="339" t="s">
        <v>133</v>
      </c>
      <c r="I94" s="339" t="s">
        <v>133</v>
      </c>
      <c r="J94" s="339" t="s">
        <v>133</v>
      </c>
      <c r="K94" s="41"/>
      <c r="L94" s="41"/>
      <c r="M94" s="42"/>
      <c r="N94" s="41"/>
    </row>
    <row r="95" spans="2:14" ht="16.5" customHeight="1" thickBot="1" thickTop="1">
      <c r="B95" s="340">
        <f t="shared" si="8"/>
        <v>78</v>
      </c>
      <c r="C95" s="337" t="s">
        <v>136</v>
      </c>
      <c r="D95" s="344" t="s">
        <v>63</v>
      </c>
      <c r="E95" s="342">
        <v>105.764</v>
      </c>
      <c r="F95" s="284">
        <v>43228</v>
      </c>
      <c r="G95" s="343">
        <v>1.958</v>
      </c>
      <c r="H95" s="214">
        <v>97.811</v>
      </c>
      <c r="I95" s="215">
        <v>114.609</v>
      </c>
      <c r="J95" s="215">
        <v>114.346</v>
      </c>
      <c r="K95" s="41"/>
      <c r="L95" s="41"/>
      <c r="M95" s="42"/>
      <c r="N95" s="41"/>
    </row>
    <row r="96" spans="2:14" ht="16.5" customHeight="1" thickBot="1" thickTop="1">
      <c r="B96" s="340">
        <f t="shared" si="8"/>
        <v>79</v>
      </c>
      <c r="C96" s="337" t="s">
        <v>137</v>
      </c>
      <c r="D96" s="344" t="s">
        <v>101</v>
      </c>
      <c r="E96" s="342">
        <v>36367</v>
      </c>
      <c r="F96" s="284">
        <v>43248</v>
      </c>
      <c r="G96" s="343">
        <v>0.496</v>
      </c>
      <c r="H96" s="214">
        <v>17.758</v>
      </c>
      <c r="I96" s="215">
        <v>18.903</v>
      </c>
      <c r="J96" s="215">
        <v>18.882</v>
      </c>
      <c r="K96" s="345"/>
      <c r="L96" s="346"/>
      <c r="M96" s="346"/>
      <c r="N96" s="347"/>
    </row>
    <row r="97" spans="2:14" ht="16.5" customHeight="1" thickBot="1" thickTop="1">
      <c r="B97" s="348">
        <f t="shared" si="8"/>
        <v>80</v>
      </c>
      <c r="C97" s="349" t="s">
        <v>138</v>
      </c>
      <c r="D97" s="350" t="s">
        <v>109</v>
      </c>
      <c r="E97" s="351">
        <v>36857</v>
      </c>
      <c r="F97" s="284">
        <v>43189</v>
      </c>
      <c r="G97" s="352">
        <v>7.298</v>
      </c>
      <c r="H97" s="214">
        <v>297.226</v>
      </c>
      <c r="I97" s="215">
        <v>347.288</v>
      </c>
      <c r="J97" s="215">
        <v>346.661</v>
      </c>
      <c r="K97" s="41"/>
      <c r="L97" s="41"/>
      <c r="M97" s="42"/>
      <c r="N97" s="41"/>
    </row>
    <row r="98" spans="2:14" ht="15.75" customHeight="1" thickBot="1" thickTop="1">
      <c r="B98" s="348">
        <f t="shared" si="8"/>
        <v>81</v>
      </c>
      <c r="C98" s="349" t="s">
        <v>139</v>
      </c>
      <c r="D98" s="353" t="s">
        <v>113</v>
      </c>
      <c r="E98" s="351">
        <v>34599</v>
      </c>
      <c r="F98" s="354">
        <v>43251</v>
      </c>
      <c r="G98" s="352">
        <v>1.286</v>
      </c>
      <c r="H98" s="214">
        <v>30.075</v>
      </c>
      <c r="I98" s="214">
        <v>30.7</v>
      </c>
      <c r="J98" s="214">
        <v>30.634</v>
      </c>
      <c r="K98" s="41"/>
      <c r="L98" s="41"/>
      <c r="M98" s="42"/>
      <c r="N98" s="41"/>
    </row>
    <row r="99" spans="2:14" ht="14.25" customHeight="1" thickBot="1" thickTop="1">
      <c r="B99" s="348">
        <f t="shared" si="8"/>
        <v>82</v>
      </c>
      <c r="C99" s="349" t="s">
        <v>140</v>
      </c>
      <c r="D99" s="353" t="s">
        <v>56</v>
      </c>
      <c r="E99" s="351">
        <v>38777</v>
      </c>
      <c r="F99" s="284">
        <v>43245</v>
      </c>
      <c r="G99" s="352">
        <v>31.236</v>
      </c>
      <c r="H99" s="214">
        <v>2346.304</v>
      </c>
      <c r="I99" s="214">
        <v>2689.779</v>
      </c>
      <c r="J99" s="214">
        <v>2690.251</v>
      </c>
      <c r="K99" s="41"/>
      <c r="L99" s="41"/>
      <c r="M99" s="42"/>
      <c r="N99" s="41"/>
    </row>
    <row r="100" spans="2:14" ht="17.25" customHeight="1" thickBot="1" thickTop="1">
      <c r="B100" s="348">
        <f t="shared" si="8"/>
        <v>83</v>
      </c>
      <c r="C100" s="349" t="s">
        <v>141</v>
      </c>
      <c r="D100" s="353" t="s">
        <v>16</v>
      </c>
      <c r="E100" s="351">
        <v>34423</v>
      </c>
      <c r="F100" s="284">
        <v>43238</v>
      </c>
      <c r="G100" s="352">
        <v>2.521</v>
      </c>
      <c r="H100" s="214">
        <v>74.028</v>
      </c>
      <c r="I100" s="215">
        <v>78.927</v>
      </c>
      <c r="J100" s="215">
        <v>78.832</v>
      </c>
      <c r="K100" s="41"/>
      <c r="L100" s="41"/>
      <c r="M100" s="42"/>
      <c r="N100" s="41"/>
    </row>
    <row r="101" spans="2:14" ht="16.5" customHeight="1" thickBot="1" thickTop="1">
      <c r="B101" s="348">
        <f t="shared" si="8"/>
        <v>84</v>
      </c>
      <c r="C101" s="349" t="s">
        <v>142</v>
      </c>
      <c r="D101" s="353" t="s">
        <v>16</v>
      </c>
      <c r="E101" s="351">
        <v>34731</v>
      </c>
      <c r="F101" s="354">
        <v>43237</v>
      </c>
      <c r="G101" s="352">
        <v>2.243</v>
      </c>
      <c r="H101" s="214">
        <v>55.672</v>
      </c>
      <c r="I101" s="215">
        <v>57.372</v>
      </c>
      <c r="J101" s="215">
        <v>57.346</v>
      </c>
      <c r="K101" s="41"/>
      <c r="L101" s="41"/>
      <c r="M101" s="42"/>
      <c r="N101" s="41"/>
    </row>
    <row r="102" spans="2:14" ht="16.5" customHeight="1" thickBot="1" thickTop="1">
      <c r="B102" s="348">
        <f t="shared" si="8"/>
        <v>85</v>
      </c>
      <c r="C102" s="289" t="s">
        <v>143</v>
      </c>
      <c r="D102" s="298" t="s">
        <v>14</v>
      </c>
      <c r="E102" s="342">
        <v>36297</v>
      </c>
      <c r="F102" s="284">
        <v>43228</v>
      </c>
      <c r="G102" s="343">
        <v>0.038</v>
      </c>
      <c r="H102" s="355">
        <v>108.844</v>
      </c>
      <c r="I102" s="215">
        <v>123.351</v>
      </c>
      <c r="J102" s="215">
        <v>123.273</v>
      </c>
      <c r="K102" s="41"/>
      <c r="L102" s="41"/>
      <c r="M102" s="42"/>
      <c r="N102" s="41"/>
    </row>
    <row r="103" spans="2:14" ht="16.5" customHeight="1" thickBot="1" thickTop="1">
      <c r="B103" s="356">
        <f t="shared" si="8"/>
        <v>86</v>
      </c>
      <c r="C103" s="357" t="s">
        <v>144</v>
      </c>
      <c r="D103" s="358" t="s">
        <v>14</v>
      </c>
      <c r="E103" s="359">
        <v>36626</v>
      </c>
      <c r="F103" s="360">
        <v>42865</v>
      </c>
      <c r="G103" s="361" t="s">
        <v>145</v>
      </c>
      <c r="H103" s="362">
        <v>95.96</v>
      </c>
      <c r="I103" s="363">
        <v>115.171</v>
      </c>
      <c r="J103" s="363">
        <v>115.08</v>
      </c>
      <c r="K103" s="41"/>
      <c r="L103" s="41"/>
      <c r="M103" s="42"/>
      <c r="N103" s="41"/>
    </row>
    <row r="104" spans="2:13" ht="18" customHeight="1" thickBot="1" thickTop="1">
      <c r="B104" s="364" t="s">
        <v>146</v>
      </c>
      <c r="C104" s="65"/>
      <c r="D104" s="65"/>
      <c r="E104" s="65"/>
      <c r="F104" s="65"/>
      <c r="G104" s="65"/>
      <c r="H104" s="65"/>
      <c r="I104" s="65"/>
      <c r="J104" s="365"/>
      <c r="M104" s="176"/>
    </row>
    <row r="105" spans="2:14" ht="16.5" customHeight="1" thickBot="1" thickTop="1">
      <c r="B105" s="366">
        <v>87</v>
      </c>
      <c r="C105" s="304" t="s">
        <v>147</v>
      </c>
      <c r="D105" s="293" t="s">
        <v>21</v>
      </c>
      <c r="E105" s="284">
        <v>39084</v>
      </c>
      <c r="F105" s="284">
        <v>43228</v>
      </c>
      <c r="G105" s="294">
        <v>0.228</v>
      </c>
      <c r="H105" s="261">
        <v>10.99</v>
      </c>
      <c r="I105" s="261">
        <v>11.093</v>
      </c>
      <c r="J105" s="261">
        <v>11.095</v>
      </c>
      <c r="K105" s="41"/>
      <c r="L105" s="42"/>
      <c r="M105" s="41"/>
      <c r="N105" s="86"/>
    </row>
    <row r="106" spans="2:14" ht="16.5" customHeight="1" thickBot="1" thickTop="1">
      <c r="B106" s="367">
        <f>B105+1</f>
        <v>88</v>
      </c>
      <c r="C106" s="368" t="s">
        <v>148</v>
      </c>
      <c r="D106" s="341" t="s">
        <v>21</v>
      </c>
      <c r="E106" s="342">
        <v>1867429</v>
      </c>
      <c r="F106" s="284">
        <v>43228</v>
      </c>
      <c r="G106" s="343">
        <v>0.151</v>
      </c>
      <c r="H106" s="369">
        <v>11.95</v>
      </c>
      <c r="I106" s="370">
        <v>12.49</v>
      </c>
      <c r="J106" s="370">
        <v>12.46</v>
      </c>
      <c r="K106" s="41"/>
      <c r="L106" s="42"/>
      <c r="M106" s="41"/>
      <c r="N106" s="86"/>
    </row>
    <row r="107" spans="2:14" ht="16.5" customHeight="1" thickBot="1" thickTop="1">
      <c r="B107" s="367">
        <f aca="true" t="shared" si="9" ref="B107:B122">B106+1</f>
        <v>89</v>
      </c>
      <c r="C107" s="368" t="s">
        <v>149</v>
      </c>
      <c r="D107" s="341" t="s">
        <v>21</v>
      </c>
      <c r="E107" s="342">
        <v>735</v>
      </c>
      <c r="F107" s="284">
        <v>43228</v>
      </c>
      <c r="G107" s="343">
        <v>0.014</v>
      </c>
      <c r="H107" s="369">
        <v>14.977</v>
      </c>
      <c r="I107" s="370">
        <v>16.219</v>
      </c>
      <c r="J107" s="370">
        <v>16.225</v>
      </c>
      <c r="K107" s="41"/>
      <c r="L107" s="42"/>
      <c r="M107" s="41"/>
      <c r="N107" s="86"/>
    </row>
    <row r="108" spans="1:14" ht="17.25" customHeight="1" thickBot="1" thickTop="1">
      <c r="A108" s="371"/>
      <c r="B108" s="367">
        <f t="shared" si="9"/>
        <v>90</v>
      </c>
      <c r="C108" s="368" t="s">
        <v>150</v>
      </c>
      <c r="D108" s="341" t="s">
        <v>21</v>
      </c>
      <c r="E108" s="342">
        <v>39084</v>
      </c>
      <c r="F108" s="284">
        <v>43228</v>
      </c>
      <c r="G108" s="343">
        <v>0.232</v>
      </c>
      <c r="H108" s="369">
        <v>13.451</v>
      </c>
      <c r="I108" s="370">
        <v>16.22</v>
      </c>
      <c r="J108" s="370">
        <v>16.171</v>
      </c>
      <c r="K108" s="41"/>
      <c r="L108" s="42"/>
      <c r="M108" s="41"/>
      <c r="N108" s="86"/>
    </row>
    <row r="109" spans="2:14" ht="16.5" customHeight="1" thickBot="1" thickTop="1">
      <c r="B109" s="367">
        <f t="shared" si="9"/>
        <v>91</v>
      </c>
      <c r="C109" s="372" t="s">
        <v>151</v>
      </c>
      <c r="D109" s="344" t="s">
        <v>93</v>
      </c>
      <c r="E109" s="342">
        <v>39994</v>
      </c>
      <c r="F109" s="284">
        <v>43241</v>
      </c>
      <c r="G109" s="343">
        <v>0.299</v>
      </c>
      <c r="H109" s="369">
        <v>14.146</v>
      </c>
      <c r="I109" s="370">
        <v>18.079</v>
      </c>
      <c r="J109" s="370">
        <v>18.051</v>
      </c>
      <c r="K109" s="41"/>
      <c r="L109" s="42"/>
      <c r="M109" s="41"/>
      <c r="N109" s="86"/>
    </row>
    <row r="110" spans="2:14" ht="15.75" customHeight="1" thickBot="1" thickTop="1">
      <c r="B110" s="367">
        <f t="shared" si="9"/>
        <v>92</v>
      </c>
      <c r="C110" s="372" t="s">
        <v>152</v>
      </c>
      <c r="D110" s="341" t="s">
        <v>93</v>
      </c>
      <c r="E110" s="342">
        <v>40848</v>
      </c>
      <c r="F110" s="284">
        <v>43241</v>
      </c>
      <c r="G110" s="343">
        <v>0.24</v>
      </c>
      <c r="H110" s="369">
        <v>12.407</v>
      </c>
      <c r="I110" s="370">
        <v>14.865</v>
      </c>
      <c r="J110" s="370">
        <v>14.843</v>
      </c>
      <c r="K110" s="41"/>
      <c r="L110" s="42"/>
      <c r="M110" s="41"/>
      <c r="N110" s="86"/>
    </row>
    <row r="111" spans="2:14" ht="16.5" customHeight="1" thickBot="1" thickTop="1">
      <c r="B111" s="367">
        <f t="shared" si="9"/>
        <v>93</v>
      </c>
      <c r="C111" s="373" t="s">
        <v>153</v>
      </c>
      <c r="D111" s="344" t="s">
        <v>63</v>
      </c>
      <c r="E111" s="342">
        <v>39175</v>
      </c>
      <c r="F111" s="284">
        <v>43222</v>
      </c>
      <c r="G111" s="343">
        <v>4.514</v>
      </c>
      <c r="H111" s="369">
        <v>147.896</v>
      </c>
      <c r="I111" s="370">
        <v>169.479</v>
      </c>
      <c r="J111" s="370">
        <v>169.07</v>
      </c>
      <c r="K111" s="41"/>
      <c r="L111" s="42"/>
      <c r="M111" s="41"/>
      <c r="N111" s="86"/>
    </row>
    <row r="112" spans="2:14" ht="16.5" customHeight="1" thickBot="1" thickTop="1">
      <c r="B112" s="367">
        <f t="shared" si="9"/>
        <v>94</v>
      </c>
      <c r="C112" s="374" t="s">
        <v>154</v>
      </c>
      <c r="D112" s="344" t="s">
        <v>63</v>
      </c>
      <c r="E112" s="342">
        <v>39175</v>
      </c>
      <c r="F112" s="284">
        <v>43222</v>
      </c>
      <c r="G112" s="375">
        <v>3.787</v>
      </c>
      <c r="H112" s="369">
        <v>141.068</v>
      </c>
      <c r="I112" s="370">
        <v>155.615</v>
      </c>
      <c r="J112" s="370">
        <v>155.301</v>
      </c>
      <c r="K112" s="41"/>
      <c r="L112" s="42"/>
      <c r="M112" s="41"/>
      <c r="N112" s="86"/>
    </row>
    <row r="113" spans="2:15" s="83" customFormat="1" ht="16.5" customHeight="1" thickBot="1" thickTop="1">
      <c r="B113" s="367">
        <f t="shared" si="9"/>
        <v>95</v>
      </c>
      <c r="C113" s="376" t="s">
        <v>155</v>
      </c>
      <c r="D113" s="377" t="s">
        <v>25</v>
      </c>
      <c r="E113" s="342">
        <v>40708</v>
      </c>
      <c r="F113" s="284">
        <v>43245</v>
      </c>
      <c r="G113" s="378">
        <v>0.11</v>
      </c>
      <c r="H113" s="369">
        <v>8.889</v>
      </c>
      <c r="I113" s="369">
        <v>10.326</v>
      </c>
      <c r="J113" s="369">
        <v>10.323</v>
      </c>
      <c r="K113" s="41"/>
      <c r="L113" s="42"/>
      <c r="M113" s="41"/>
      <c r="N113" s="86"/>
      <c r="O113" s="41"/>
    </row>
    <row r="114" spans="2:14" ht="16.5" customHeight="1" thickBot="1" thickTop="1">
      <c r="B114" s="367">
        <f t="shared" si="9"/>
        <v>96</v>
      </c>
      <c r="C114" s="379" t="s">
        <v>156</v>
      </c>
      <c r="D114" s="293" t="s">
        <v>16</v>
      </c>
      <c r="E114" s="342">
        <v>39699</v>
      </c>
      <c r="F114" s="284">
        <v>43235</v>
      </c>
      <c r="G114" s="378">
        <v>3.415</v>
      </c>
      <c r="H114" s="369">
        <v>109.614</v>
      </c>
      <c r="I114" s="370">
        <v>133.61</v>
      </c>
      <c r="J114" s="370">
        <v>133.305</v>
      </c>
      <c r="K114" s="41"/>
      <c r="L114" s="42"/>
      <c r="M114" s="41"/>
      <c r="N114" s="86"/>
    </row>
    <row r="115" spans="2:14" ht="16.5" customHeight="1" thickBot="1" thickTop="1">
      <c r="B115" s="367">
        <f t="shared" si="9"/>
        <v>97</v>
      </c>
      <c r="C115" s="372" t="s">
        <v>157</v>
      </c>
      <c r="D115" s="341" t="s">
        <v>27</v>
      </c>
      <c r="E115" s="342">
        <v>40725</v>
      </c>
      <c r="F115" s="380">
        <v>43250</v>
      </c>
      <c r="G115" s="381">
        <v>0.965</v>
      </c>
      <c r="H115" s="369">
        <v>87.316</v>
      </c>
      <c r="I115" s="370">
        <v>100.275</v>
      </c>
      <c r="J115" s="370">
        <v>99.768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67">
        <f t="shared" si="9"/>
        <v>98</v>
      </c>
      <c r="C116" s="372" t="s">
        <v>158</v>
      </c>
      <c r="D116" s="341" t="s">
        <v>27</v>
      </c>
      <c r="E116" s="382">
        <v>40725</v>
      </c>
      <c r="F116" s="380">
        <v>43250</v>
      </c>
      <c r="G116" s="383">
        <v>0.599</v>
      </c>
      <c r="H116" s="369">
        <v>90.784</v>
      </c>
      <c r="I116" s="369">
        <v>105.191</v>
      </c>
      <c r="J116" s="369">
        <v>104.629</v>
      </c>
      <c r="K116" s="41"/>
      <c r="L116" s="41"/>
      <c r="M116" s="42"/>
      <c r="N116" s="41"/>
    </row>
    <row r="117" spans="2:15" s="83" customFormat="1" ht="16.5" customHeight="1" thickTop="1">
      <c r="B117" s="367">
        <f t="shared" si="9"/>
        <v>99</v>
      </c>
      <c r="C117" s="384" t="s">
        <v>159</v>
      </c>
      <c r="D117" s="385" t="s">
        <v>128</v>
      </c>
      <c r="E117" s="386">
        <v>40910</v>
      </c>
      <c r="F117" s="284">
        <v>43248</v>
      </c>
      <c r="G117" s="387">
        <v>3.644</v>
      </c>
      <c r="H117" s="369">
        <v>96.888</v>
      </c>
      <c r="I117" s="369">
        <v>98.201</v>
      </c>
      <c r="J117" s="369">
        <v>98.252</v>
      </c>
      <c r="K117" s="388"/>
      <c r="L117" s="389"/>
      <c r="M117" s="388"/>
      <c r="N117" s="390"/>
      <c r="O117" s="41"/>
    </row>
    <row r="118" spans="2:14" ht="16.5" customHeight="1">
      <c r="B118" s="367">
        <f t="shared" si="9"/>
        <v>100</v>
      </c>
      <c r="C118" s="391" t="s">
        <v>160</v>
      </c>
      <c r="D118" s="392" t="s">
        <v>14</v>
      </c>
      <c r="E118" s="380">
        <v>41904</v>
      </c>
      <c r="F118" s="393">
        <v>43208</v>
      </c>
      <c r="G118" s="387">
        <v>1.09</v>
      </c>
      <c r="H118" s="370">
        <v>102.804</v>
      </c>
      <c r="I118" s="370">
        <v>124.653</v>
      </c>
      <c r="J118" s="370">
        <v>124.505</v>
      </c>
      <c r="K118" s="394"/>
      <c r="L118" s="395"/>
      <c r="M118" s="394"/>
      <c r="N118" s="396"/>
    </row>
    <row r="119" spans="2:14" ht="16.5" customHeight="1">
      <c r="B119" s="367">
        <f t="shared" si="9"/>
        <v>101</v>
      </c>
      <c r="C119" s="397" t="s">
        <v>161</v>
      </c>
      <c r="D119" s="283" t="s">
        <v>16</v>
      </c>
      <c r="E119" s="398">
        <v>42388</v>
      </c>
      <c r="F119" s="399">
        <v>43236</v>
      </c>
      <c r="G119" s="294">
        <v>1.829</v>
      </c>
      <c r="H119" s="370">
        <v>96.246</v>
      </c>
      <c r="I119" s="370">
        <v>101.031</v>
      </c>
      <c r="J119" s="370">
        <v>100.872</v>
      </c>
      <c r="K119" s="394"/>
      <c r="L119" s="395"/>
      <c r="M119" s="394"/>
      <c r="N119" s="396"/>
    </row>
    <row r="120" spans="2:14" ht="16.5" customHeight="1">
      <c r="B120" s="367">
        <f t="shared" si="9"/>
        <v>102</v>
      </c>
      <c r="C120" s="397" t="s">
        <v>162</v>
      </c>
      <c r="D120" s="400" t="s">
        <v>25</v>
      </c>
      <c r="E120" s="398">
        <v>42741</v>
      </c>
      <c r="F120" s="401" t="s">
        <v>163</v>
      </c>
      <c r="G120" s="402" t="s">
        <v>163</v>
      </c>
      <c r="H120" s="403">
        <v>10.031</v>
      </c>
      <c r="I120" s="370">
        <v>11.259</v>
      </c>
      <c r="J120" s="370">
        <v>11.261</v>
      </c>
      <c r="K120" s="404"/>
      <c r="L120" s="395"/>
      <c r="M120" s="404"/>
      <c r="N120" s="396"/>
    </row>
    <row r="121" spans="2:14" ht="16.5" customHeight="1">
      <c r="B121" s="405">
        <f t="shared" si="9"/>
        <v>103</v>
      </c>
      <c r="C121" s="406" t="s">
        <v>164</v>
      </c>
      <c r="D121" s="407" t="s">
        <v>113</v>
      </c>
      <c r="E121" s="408">
        <v>43087</v>
      </c>
      <c r="F121" s="409" t="s">
        <v>163</v>
      </c>
      <c r="G121" s="410" t="s">
        <v>163</v>
      </c>
      <c r="H121" s="369">
        <v>100.008</v>
      </c>
      <c r="I121" s="369">
        <v>109.057</v>
      </c>
      <c r="J121" s="369">
        <v>109.07</v>
      </c>
      <c r="K121" s="411"/>
      <c r="L121" s="412"/>
      <c r="M121" s="411"/>
      <c r="N121" s="413"/>
    </row>
    <row r="122" spans="2:14" ht="16.5" customHeight="1" thickBot="1">
      <c r="B122" s="414">
        <f t="shared" si="9"/>
        <v>104</v>
      </c>
      <c r="C122" s="415" t="s">
        <v>165</v>
      </c>
      <c r="D122" s="416" t="s">
        <v>12</v>
      </c>
      <c r="E122" s="417">
        <v>39097</v>
      </c>
      <c r="F122" s="417">
        <v>43213</v>
      </c>
      <c r="G122" s="418">
        <v>4.174</v>
      </c>
      <c r="H122" s="419">
        <v>154.546</v>
      </c>
      <c r="I122" s="363">
        <v>185.153</v>
      </c>
      <c r="J122" s="363">
        <v>184.927</v>
      </c>
      <c r="K122" s="420"/>
      <c r="L122" s="421"/>
      <c r="M122" s="422"/>
      <c r="N122" s="421"/>
    </row>
    <row r="123" spans="2:13" ht="13.5" customHeight="1" thickBot="1">
      <c r="B123" s="364"/>
      <c r="C123" s="65"/>
      <c r="D123" s="65"/>
      <c r="E123" s="65"/>
      <c r="F123" s="65"/>
      <c r="G123" s="65"/>
      <c r="H123" s="65"/>
      <c r="I123" s="65"/>
      <c r="J123" s="365"/>
      <c r="M123" s="176"/>
    </row>
    <row r="124" spans="2:13" ht="16.5" customHeight="1" thickBot="1" thickTop="1">
      <c r="B124" s="367">
        <v>105</v>
      </c>
      <c r="C124" s="379" t="s">
        <v>166</v>
      </c>
      <c r="D124" s="341" t="s">
        <v>34</v>
      </c>
      <c r="E124" s="342">
        <v>40630</v>
      </c>
      <c r="F124" s="380">
        <v>43250</v>
      </c>
      <c r="G124" s="294">
        <v>1.896</v>
      </c>
      <c r="H124" s="423">
        <v>102.772</v>
      </c>
      <c r="I124" s="424">
        <v>127.475</v>
      </c>
      <c r="J124" s="424">
        <v>127.942</v>
      </c>
      <c r="K124" s="191" t="s">
        <v>73</v>
      </c>
      <c r="M124" s="183">
        <f>+(J124-I124)/I124</f>
        <v>0.003663463424200814</v>
      </c>
    </row>
    <row r="125" spans="2:13" ht="16.5" customHeight="1" thickBot="1" thickTop="1">
      <c r="B125" s="367">
        <f>B124+1</f>
        <v>106</v>
      </c>
      <c r="C125" s="425" t="s">
        <v>167</v>
      </c>
      <c r="D125" s="426" t="s">
        <v>168</v>
      </c>
      <c r="E125" s="427">
        <v>40543</v>
      </c>
      <c r="F125" s="284">
        <v>43245</v>
      </c>
      <c r="G125" s="428">
        <v>0.996</v>
      </c>
      <c r="H125" s="369">
        <v>109.363</v>
      </c>
      <c r="I125" s="369">
        <v>115.644</v>
      </c>
      <c r="J125" s="369">
        <v>115.309</v>
      </c>
      <c r="K125" s="182" t="s">
        <v>61</v>
      </c>
      <c r="M125" s="183" t="e">
        <f>+(#REF!-I125)/I125</f>
        <v>#REF!</v>
      </c>
    </row>
    <row r="126" spans="2:13" ht="16.5" customHeight="1" thickBot="1" thickTop="1">
      <c r="B126" s="367">
        <f aca="true" t="shared" si="10" ref="B126:B138">B125+1</f>
        <v>107</v>
      </c>
      <c r="C126" s="372" t="s">
        <v>169</v>
      </c>
      <c r="D126" s="429" t="s">
        <v>168</v>
      </c>
      <c r="E126" s="382">
        <v>40543</v>
      </c>
      <c r="F126" s="284">
        <v>43245</v>
      </c>
      <c r="G126" s="430">
        <v>0.833</v>
      </c>
      <c r="H126" s="369">
        <v>108.645</v>
      </c>
      <c r="I126" s="369">
        <v>132.522</v>
      </c>
      <c r="J126" s="369">
        <v>132.75</v>
      </c>
      <c r="K126" s="182" t="s">
        <v>61</v>
      </c>
      <c r="M126" s="183">
        <f aca="true" t="shared" si="11" ref="M126:M131">+(J126-I126)/I126</f>
        <v>0.0017204690541948405</v>
      </c>
    </row>
    <row r="127" spans="2:13" ht="16.5" customHeight="1" thickBot="1" thickTop="1">
      <c r="B127" s="367">
        <f t="shared" si="10"/>
        <v>108</v>
      </c>
      <c r="C127" s="431" t="s">
        <v>170</v>
      </c>
      <c r="D127" s="341" t="s">
        <v>78</v>
      </c>
      <c r="E127" s="382">
        <v>38671</v>
      </c>
      <c r="F127" s="284">
        <v>43241</v>
      </c>
      <c r="G127" s="428">
        <v>1.437</v>
      </c>
      <c r="H127" s="295">
        <v>199.619</v>
      </c>
      <c r="I127" s="295">
        <v>227.047</v>
      </c>
      <c r="J127" s="295">
        <v>225.483</v>
      </c>
      <c r="K127" s="186" t="s">
        <v>64</v>
      </c>
      <c r="M127" s="183">
        <f t="shared" si="11"/>
        <v>-0.006888441600197285</v>
      </c>
    </row>
    <row r="128" spans="2:13" ht="16.5" customHeight="1" thickBot="1" thickTop="1">
      <c r="B128" s="367">
        <f t="shared" si="10"/>
        <v>109</v>
      </c>
      <c r="C128" s="431" t="s">
        <v>171</v>
      </c>
      <c r="D128" s="341" t="s">
        <v>78</v>
      </c>
      <c r="E128" s="382">
        <v>38671</v>
      </c>
      <c r="F128" s="284">
        <v>43241</v>
      </c>
      <c r="G128" s="387">
        <v>1.695</v>
      </c>
      <c r="H128" s="369">
        <v>184.558</v>
      </c>
      <c r="I128" s="424">
        <v>198.902</v>
      </c>
      <c r="J128" s="424">
        <v>197.93</v>
      </c>
      <c r="K128" s="186" t="s">
        <v>64</v>
      </c>
      <c r="M128" s="183">
        <f t="shared" si="11"/>
        <v>-0.004886828689505285</v>
      </c>
    </row>
    <row r="129" spans="2:14" ht="16.5" customHeight="1" thickBot="1" thickTop="1">
      <c r="B129" s="367">
        <f t="shared" si="10"/>
        <v>110</v>
      </c>
      <c r="C129" s="368" t="s">
        <v>172</v>
      </c>
      <c r="D129" s="341" t="s">
        <v>78</v>
      </c>
      <c r="E129" s="382">
        <v>38671</v>
      </c>
      <c r="F129" s="284">
        <v>43241</v>
      </c>
      <c r="G129" s="387">
        <v>3.647</v>
      </c>
      <c r="H129" s="369">
        <v>158.436</v>
      </c>
      <c r="I129" s="424">
        <v>167.333</v>
      </c>
      <c r="J129" s="424">
        <v>167.289</v>
      </c>
      <c r="K129" s="86" t="s">
        <v>64</v>
      </c>
      <c r="L129" s="41"/>
      <c r="M129" s="42">
        <f t="shared" si="11"/>
        <v>-0.00026294873097363426</v>
      </c>
      <c r="N129" s="41"/>
    </row>
    <row r="130" spans="2:13" ht="16.5" customHeight="1" thickBot="1" thickTop="1">
      <c r="B130" s="367">
        <f t="shared" si="10"/>
        <v>111</v>
      </c>
      <c r="C130" s="372" t="s">
        <v>173</v>
      </c>
      <c r="D130" s="341" t="s">
        <v>78</v>
      </c>
      <c r="E130" s="382">
        <v>40014</v>
      </c>
      <c r="F130" s="432" t="s">
        <v>174</v>
      </c>
      <c r="G130" s="383" t="s">
        <v>174</v>
      </c>
      <c r="H130" s="369">
        <v>21.015</v>
      </c>
      <c r="I130" s="424">
        <v>26.797</v>
      </c>
      <c r="J130" s="424">
        <v>26.377</v>
      </c>
      <c r="K130" s="186" t="s">
        <v>64</v>
      </c>
      <c r="M130" s="183">
        <f t="shared" si="11"/>
        <v>-0.015673396275702568</v>
      </c>
    </row>
    <row r="131" spans="2:13" ht="16.5" customHeight="1" thickBot="1" thickTop="1">
      <c r="B131" s="367">
        <f t="shared" si="10"/>
        <v>112</v>
      </c>
      <c r="C131" s="372" t="s">
        <v>175</v>
      </c>
      <c r="D131" s="341" t="s">
        <v>78</v>
      </c>
      <c r="E131" s="382">
        <v>40455</v>
      </c>
      <c r="F131" s="393" t="s">
        <v>174</v>
      </c>
      <c r="G131" s="383" t="s">
        <v>174</v>
      </c>
      <c r="H131" s="369">
        <v>136.19</v>
      </c>
      <c r="I131" s="424">
        <v>159.847</v>
      </c>
      <c r="J131" s="424">
        <v>159.466</v>
      </c>
      <c r="K131" s="186" t="s">
        <v>64</v>
      </c>
      <c r="M131" s="183">
        <f t="shared" si="11"/>
        <v>-0.002383529249845166</v>
      </c>
    </row>
    <row r="132" spans="2:13" ht="16.5" customHeight="1" thickBot="1" thickTop="1">
      <c r="B132" s="367">
        <f t="shared" si="10"/>
        <v>113</v>
      </c>
      <c r="C132" s="372" t="s">
        <v>176</v>
      </c>
      <c r="D132" s="341" t="s">
        <v>177</v>
      </c>
      <c r="E132" s="382">
        <v>40240</v>
      </c>
      <c r="F132" s="380">
        <v>43250</v>
      </c>
      <c r="G132" s="383">
        <v>1.972</v>
      </c>
      <c r="H132" s="369">
        <v>112.659</v>
      </c>
      <c r="I132" s="424">
        <v>127.233</v>
      </c>
      <c r="J132" s="424">
        <v>127.349</v>
      </c>
      <c r="K132" s="191" t="s">
        <v>73</v>
      </c>
      <c r="M132" s="183" t="e">
        <f>+(I132-#REF!)/#REF!</f>
        <v>#REF!</v>
      </c>
    </row>
    <row r="133" spans="2:14" ht="16.5" customHeight="1" thickBot="1" thickTop="1">
      <c r="B133" s="367">
        <f t="shared" si="10"/>
        <v>114</v>
      </c>
      <c r="C133" s="384" t="s">
        <v>178</v>
      </c>
      <c r="D133" s="385" t="s">
        <v>128</v>
      </c>
      <c r="E133" s="433">
        <v>40147</v>
      </c>
      <c r="F133" s="393">
        <v>41418</v>
      </c>
      <c r="G133" s="387" t="s">
        <v>179</v>
      </c>
      <c r="H133" s="369">
        <v>8826.209</v>
      </c>
      <c r="I133" s="424">
        <v>9592.29</v>
      </c>
      <c r="J133" s="424">
        <v>9535.187</v>
      </c>
      <c r="K133" s="434" t="s">
        <v>64</v>
      </c>
      <c r="L133" s="435"/>
      <c r="M133" s="436">
        <f aca="true" t="shared" si="12" ref="M133:M138">+(J133-I133)/I133</f>
        <v>-0.0059530101779659466</v>
      </c>
      <c r="N133" s="435"/>
    </row>
    <row r="134" spans="2:13" ht="16.5" customHeight="1" thickBot="1" thickTop="1">
      <c r="B134" s="367">
        <f t="shared" si="10"/>
        <v>115</v>
      </c>
      <c r="C134" s="384" t="s">
        <v>180</v>
      </c>
      <c r="D134" s="385" t="s">
        <v>128</v>
      </c>
      <c r="E134" s="318">
        <v>41984</v>
      </c>
      <c r="F134" s="437" t="s">
        <v>174</v>
      </c>
      <c r="G134" s="438" t="s">
        <v>174</v>
      </c>
      <c r="H134" s="439">
        <v>83.087</v>
      </c>
      <c r="I134" s="440">
        <v>83.323</v>
      </c>
      <c r="J134" s="440">
        <v>82.786</v>
      </c>
      <c r="K134" s="186" t="s">
        <v>64</v>
      </c>
      <c r="M134" s="183">
        <f>+(J134-I134)/I134</f>
        <v>-0.006444799155095136</v>
      </c>
    </row>
    <row r="135" spans="2:13" ht="16.5" customHeight="1" thickTop="1">
      <c r="B135" s="367">
        <f t="shared" si="10"/>
        <v>116</v>
      </c>
      <c r="C135" s="391" t="s">
        <v>181</v>
      </c>
      <c r="D135" s="392" t="s">
        <v>56</v>
      </c>
      <c r="E135" s="441">
        <v>42170</v>
      </c>
      <c r="F135" s="284">
        <v>43235</v>
      </c>
      <c r="G135" s="442">
        <v>15.347</v>
      </c>
      <c r="H135" s="369">
        <v>984.261</v>
      </c>
      <c r="I135" s="369">
        <v>1143.758</v>
      </c>
      <c r="J135" s="369">
        <v>1138.901</v>
      </c>
      <c r="K135" s="186"/>
      <c r="M135" s="195">
        <f t="shared" si="12"/>
        <v>-0.004246527674560502</v>
      </c>
    </row>
    <row r="136" spans="2:13" ht="16.5" customHeight="1">
      <c r="B136" s="367">
        <f t="shared" si="10"/>
        <v>117</v>
      </c>
      <c r="C136" s="443" t="s">
        <v>182</v>
      </c>
      <c r="D136" s="392" t="s">
        <v>10</v>
      </c>
      <c r="E136" s="386">
        <v>42352</v>
      </c>
      <c r="F136" s="284">
        <v>43245</v>
      </c>
      <c r="G136" s="442">
        <v>89.22</v>
      </c>
      <c r="H136" s="369">
        <v>5490.845</v>
      </c>
      <c r="I136" s="369">
        <v>6503.599</v>
      </c>
      <c r="J136" s="369">
        <v>6479.94</v>
      </c>
      <c r="K136" s="186"/>
      <c r="M136" s="195">
        <f t="shared" si="12"/>
        <v>-0.0036378319142986153</v>
      </c>
    </row>
    <row r="137" spans="2:14" ht="16.5" customHeight="1">
      <c r="B137" s="367">
        <f t="shared" si="10"/>
        <v>118</v>
      </c>
      <c r="C137" s="444" t="s">
        <v>183</v>
      </c>
      <c r="D137" s="445" t="s">
        <v>25</v>
      </c>
      <c r="E137" s="446">
        <v>42580</v>
      </c>
      <c r="F137" s="284">
        <v>43245</v>
      </c>
      <c r="G137" s="383">
        <v>119.161</v>
      </c>
      <c r="H137" s="369">
        <v>4974.724</v>
      </c>
      <c r="I137" s="226">
        <v>5648.773</v>
      </c>
      <c r="J137" s="226">
        <v>5632.882</v>
      </c>
      <c r="K137" s="447"/>
      <c r="L137" s="448"/>
      <c r="M137" s="449">
        <f t="shared" si="12"/>
        <v>-0.0028131773041686274</v>
      </c>
      <c r="N137" s="448"/>
    </row>
    <row r="138" spans="2:14" ht="16.5" customHeight="1" thickBot="1">
      <c r="B138" s="367">
        <f t="shared" si="10"/>
        <v>119</v>
      </c>
      <c r="C138" s="450" t="s">
        <v>184</v>
      </c>
      <c r="D138" s="293" t="s">
        <v>34</v>
      </c>
      <c r="E138" s="451">
        <v>42920</v>
      </c>
      <c r="F138" s="380">
        <v>43250</v>
      </c>
      <c r="G138" s="294">
        <v>0.58</v>
      </c>
      <c r="H138" s="452">
        <v>101.335</v>
      </c>
      <c r="I138" s="453">
        <v>102.805</v>
      </c>
      <c r="J138" s="453">
        <v>102.836</v>
      </c>
      <c r="K138" s="454"/>
      <c r="L138" s="455"/>
      <c r="M138" s="456">
        <f t="shared" si="12"/>
        <v>0.000301541753805668</v>
      </c>
      <c r="N138" s="455"/>
    </row>
    <row r="139" spans="2:14" ht="13.5" customHeight="1" thickBot="1" thickTop="1">
      <c r="B139" s="457" t="s">
        <v>185</v>
      </c>
      <c r="C139" s="252"/>
      <c r="D139" s="252"/>
      <c r="E139" s="252"/>
      <c r="F139" s="252"/>
      <c r="G139" s="252"/>
      <c r="H139" s="252"/>
      <c r="I139" s="252"/>
      <c r="J139" s="253"/>
      <c r="K139" s="302"/>
      <c r="L139" s="302"/>
      <c r="M139" s="176"/>
      <c r="N139" s="302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130.082</v>
      </c>
      <c r="J140" s="464">
        <v>129.967</v>
      </c>
      <c r="K140" s="230" t="s">
        <v>64</v>
      </c>
      <c r="L140" s="32"/>
      <c r="M140" s="465">
        <f>+(J140-I140)/I140</f>
        <v>-0.000884057748189455</v>
      </c>
      <c r="N140" s="32"/>
    </row>
    <row r="141" spans="2:13" ht="16.5" customHeight="1" thickBot="1" thickTop="1">
      <c r="B141" s="364" t="s">
        <v>187</v>
      </c>
      <c r="C141" s="65"/>
      <c r="D141" s="65"/>
      <c r="E141" s="65"/>
      <c r="F141" s="65"/>
      <c r="G141" s="65"/>
      <c r="H141" s="65"/>
      <c r="I141" s="65"/>
      <c r="J141" s="365"/>
      <c r="M141" s="176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13037.447</v>
      </c>
      <c r="J142" s="472">
        <v>13029.835</v>
      </c>
      <c r="K142" s="186" t="s">
        <v>64</v>
      </c>
      <c r="M142" s="183">
        <f>+(J142-I142)/I142</f>
        <v>-0.000583856640030904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5" s="139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</row>
    <row r="505" spans="1:15" s="139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</row>
    <row r="506" spans="1:15" s="139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</row>
    <row r="507" spans="1:15" s="139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</row>
    <row r="508" spans="1:15" s="139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</row>
    <row r="509" spans="1:15" s="139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</row>
    <row r="510" spans="1:15" s="139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</row>
    <row r="511" spans="1:15" s="139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</row>
    <row r="512" spans="1:15" s="139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</row>
    <row r="513" spans="1:15" s="139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</row>
    <row r="514" spans="1:15" s="139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</row>
    <row r="515" spans="1:15" s="139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</row>
    <row r="516" spans="1:15" s="139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</row>
    <row r="517" spans="1:15" s="139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</row>
    <row r="518" spans="1:15" s="139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</row>
    <row r="519" spans="1:15" s="139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</row>
    <row r="520" spans="1:15" s="139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</row>
    <row r="521" spans="1:15" s="139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</row>
    <row r="522" spans="1:15" s="139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</row>
    <row r="523" spans="1:15" s="139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</row>
    <row r="524" spans="1:15" s="139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</row>
    <row r="525" spans="1:15" s="139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</row>
    <row r="526" spans="1:15" s="139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</row>
    <row r="527" spans="1:15" s="139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</row>
    <row r="528" spans="1:15" s="139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</row>
    <row r="529" spans="1:15" s="139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</row>
    <row r="530" spans="1:15" s="139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</row>
    <row r="531" spans="1:15" s="139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</row>
    <row r="532" spans="1:15" s="139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</row>
    <row r="533" spans="1:15" s="139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</row>
    <row r="534" spans="1:15" s="139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</row>
    <row r="535" spans="1:15" s="139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</row>
    <row r="536" spans="1:15" s="139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</row>
    <row r="537" spans="1:15" s="139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</row>
    <row r="538" spans="1:15" s="139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</row>
    <row r="539" spans="1:15" s="139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</row>
    <row r="540" spans="1:15" s="139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</row>
    <row r="541" spans="1:15" s="139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</row>
    <row r="542" spans="1:15" s="139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</row>
    <row r="543" spans="1:15" s="139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</row>
    <row r="544" spans="1:15" s="139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</row>
    <row r="545" spans="1:15" s="139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</row>
    <row r="546" spans="1:15" s="139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</row>
    <row r="547" spans="1:15" s="139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</row>
    <row r="548" spans="1:15" s="139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</row>
    <row r="549" spans="1:15" s="139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</row>
    <row r="550" spans="1:15" s="139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</row>
    <row r="551" spans="1:15" s="139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</row>
    <row r="552" spans="1:15" s="139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</row>
    <row r="553" spans="1:15" s="139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</row>
    <row r="554" spans="1:15" s="139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</row>
    <row r="555" spans="1:15" s="139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</row>
    <row r="556" spans="1:15" s="139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</row>
    <row r="557" spans="1:15" s="139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</row>
    <row r="558" spans="1:15" s="139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</row>
    <row r="559" spans="1:15" s="139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</row>
    <row r="573" spans="2:15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2018-08-16T12:18:49Z</dcterms:created>
  <dcterms:modified xsi:type="dcterms:W3CDTF">2018-08-16T12:19:12Z</dcterms:modified>
  <cp:category/>
  <cp:version/>
  <cp:contentType/>
  <cp:contentStatus/>
</cp:coreProperties>
</file>