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<sst xmlns="http://schemas.openxmlformats.org/spreadsheetml/2006/main" count="359" uniqueCount="196">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</sst>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70" workbookViewId="0">
      <selection activeCell="R90" sqref="R90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5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5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5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5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5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154.56800000000001</v>
      </c>
      <c r="J6" s="41">
        <v>154.58199999999999</v>
      </c>
      <c r="K6" s="42"/>
      <c r="L6" s="42"/>
      <c r="M6" s="43"/>
      <c r="N6" s="42"/>
    </row>
    <row r="7" spans="2:15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5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13.657</v>
      </c>
      <c r="J8" s="50">
        <v>13.659000000000001</v>
      </c>
      <c r="K8" s="42"/>
      <c r="L8" s="42"/>
      <c r="M8" s="43"/>
      <c r="N8" s="42"/>
    </row>
    <row r="9" spans="2:15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100.584</v>
      </c>
      <c r="J9" s="56">
        <v>100.59</v>
      </c>
      <c r="K9" s="42"/>
      <c r="L9" s="42"/>
      <c r="M9" s="43"/>
      <c r="N9" s="42"/>
    </row>
    <row r="10" spans="2:15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5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</v>
      </c>
      <c r="J11" s="41">
        <v>1.4079999999999999</v>
      </c>
      <c r="K11" s="60" t="s">
        <v>19</v>
      </c>
      <c r="L11" s="42"/>
      <c r="M11" s="43">
        <f t="shared" ref="M11" si="0">+(J11-I11)/I11</f>
        <v>7.1073205401555781E-4</v>
      </c>
      <c r="N11" s="42"/>
    </row>
    <row r="12" spans="2:15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5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37.795999999999999</v>
      </c>
      <c r="J13" s="68">
        <v>37.798999999999999</v>
      </c>
      <c r="K13" s="42"/>
      <c r="L13" s="42"/>
      <c r="M13" s="69">
        <f t="shared" ref="M13:M14" si="1">+(J13-I13)/I13</f>
        <v>7.9373478674995068E-5</v>
      </c>
      <c r="N13" s="42"/>
    </row>
    <row r="14" spans="2:15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51.360999999999997</v>
      </c>
      <c r="J14" s="75">
        <v>51.365000000000002</v>
      </c>
      <c r="K14" s="42"/>
      <c r="L14" s="42"/>
      <c r="M14" s="69">
        <f t="shared" si="1"/>
        <v>7.7880103580632942E-5</v>
      </c>
      <c r="N14" s="42"/>
    </row>
    <row r="15" spans="2:15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5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162.97200000000001</v>
      </c>
      <c r="J16" s="68">
        <v>163.09700000000001</v>
      </c>
      <c r="K16" s="42"/>
      <c r="L16" s="42"/>
      <c r="M16" s="43">
        <f>+(J16-I17)/I17</f>
        <v>-0.71780963651966889</v>
      </c>
      <c r="N16" s="42"/>
      <c r="O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577.96799999999996</v>
      </c>
      <c r="J17" s="84">
        <v>578.42899999999997</v>
      </c>
      <c r="K17" s="42"/>
      <c r="L17" s="42"/>
      <c r="M17" s="91" t="e">
        <f>+(J17-#REF!)/#REF!</f>
        <v>#REF!</v>
      </c>
    </row>
    <row r="18" spans="2:15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116.437</v>
      </c>
      <c r="J18" s="94">
        <v>116.946</v>
      </c>
      <c r="K18" s="42"/>
      <c r="L18" s="42"/>
      <c r="M18" s="43">
        <f>+(J18-I18)/I18</f>
        <v>4.3714626793888572E-3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126.87</v>
      </c>
      <c r="J19" s="94">
        <v>127.486</v>
      </c>
      <c r="K19" s="42"/>
      <c r="L19" s="42"/>
      <c r="M19" s="43">
        <f t="shared" ref="M19:M22" si="2">+(J19-I19)/I19</f>
        <v>4.8553637581776592E-3</v>
      </c>
      <c r="N19" s="42"/>
    </row>
    <row r="20" spans="2:15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121.726</v>
      </c>
      <c r="J20" s="94">
        <v>122.119</v>
      </c>
      <c r="K20" s="42"/>
      <c r="L20" s="42"/>
      <c r="M20" s="43">
        <f t="shared" si="2"/>
        <v>3.2285625092420738E-3</v>
      </c>
      <c r="N20" s="42"/>
    </row>
    <row r="21" spans="2:15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113.01</v>
      </c>
      <c r="J21" s="94">
        <v>113.276</v>
      </c>
      <c r="K21" s="42"/>
      <c r="L21" s="42"/>
      <c r="M21" s="43">
        <f t="shared" si="2"/>
        <v>2.3537740023006027E-3</v>
      </c>
      <c r="N21" s="42"/>
    </row>
    <row r="22" spans="2:15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100.053</v>
      </c>
      <c r="J22" s="106">
        <v>101.02</v>
      </c>
      <c r="K22" s="42"/>
      <c r="L22" s="42"/>
      <c r="M22" s="43">
        <f t="shared" si="2"/>
        <v>9.6648776148641098E-3</v>
      </c>
      <c r="N22" s="42"/>
    </row>
    <row r="23" spans="2:15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130.75299999999999</v>
      </c>
      <c r="J23" s="113">
        <v>131.43899999999999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89.924999999999997</v>
      </c>
      <c r="J24" s="120">
        <v>90.126000000000005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103.146</v>
      </c>
      <c r="J25" s="123">
        <v>102.911</v>
      </c>
      <c r="K25" s="42"/>
      <c r="L25" s="42"/>
      <c r="M25" s="43"/>
      <c r="N25" s="42"/>
    </row>
    <row r="26" spans="2:15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108.143</v>
      </c>
      <c r="J26" s="128">
        <v>108.443</v>
      </c>
      <c r="K26" s="42"/>
      <c r="L26" s="42"/>
      <c r="M26" s="43"/>
      <c r="N26" s="42"/>
    </row>
    <row r="27" spans="2:15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108.849</v>
      </c>
      <c r="J27" s="128">
        <v>109.107</v>
      </c>
      <c r="K27" s="42"/>
      <c r="L27" s="42"/>
      <c r="M27" s="43">
        <f>+(J27-I27)/I27</f>
        <v>2.3702560427748126E-3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</row>
    <row r="29" spans="2:15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1463.6030000000001</v>
      </c>
      <c r="J29" s="138">
        <v>1465.153</v>
      </c>
      <c r="K29" s="139" t="s">
        <v>45</v>
      </c>
      <c r="M29" s="140">
        <f t="shared" ref="M29:M44" si="4">+(J29-I29)/I29</f>
        <v>1.0590303518098517E-3</v>
      </c>
      <c r="O29" s="133"/>
    </row>
    <row r="30" spans="2:15" ht="17.25" thickTop="1" thickBot="1">
      <c r="B30" s="62">
        <f t="shared" ref="B30:B41" si="5">+B29+1</f>
        <v>20</v>
      </c>
      <c r="C30" s="143" t="s">
        <v>46</v>
      </c>
      <c r="D30" s="81" t="s">
        <v>26</v>
      </c>
      <c r="E30" s="144">
        <v>38022</v>
      </c>
      <c r="F30" s="118"/>
      <c r="G30" s="145"/>
      <c r="H30" s="146">
        <v>2385.3049999999998</v>
      </c>
      <c r="I30" s="146">
        <v>2397.4949999999999</v>
      </c>
      <c r="J30" s="146">
        <v>2396.3539999999998</v>
      </c>
      <c r="K30" s="147" t="s">
        <v>47</v>
      </c>
      <c r="M30" s="140">
        <f t="shared" si="4"/>
        <v>-4.7591340127928379E-4</v>
      </c>
      <c r="O30" s="133"/>
    </row>
    <row r="31" spans="2:15" ht="17.25" thickTop="1" thickBot="1">
      <c r="B31" s="62">
        <f t="shared" si="5"/>
        <v>21</v>
      </c>
      <c r="C31" s="148" t="s">
        <v>48</v>
      </c>
      <c r="D31" s="149" t="s">
        <v>22</v>
      </c>
      <c r="E31" s="150">
        <v>40210</v>
      </c>
      <c r="F31" s="118"/>
      <c r="G31" s="151"/>
      <c r="H31" s="152">
        <v>112.11499999999999</v>
      </c>
      <c r="I31" s="152">
        <v>110.797</v>
      </c>
      <c r="J31" s="152">
        <v>111.786</v>
      </c>
      <c r="K31" s="153" t="s">
        <v>49</v>
      </c>
      <c r="M31" s="140">
        <f t="shared" si="4"/>
        <v>8.9262344648321189E-3</v>
      </c>
    </row>
    <row r="32" spans="2:15" ht="17.25" thickTop="1" thickBot="1">
      <c r="B32" s="62">
        <f t="shared" si="5"/>
        <v>22</v>
      </c>
      <c r="C32" s="115" t="s">
        <v>50</v>
      </c>
      <c r="D32" s="116" t="s">
        <v>51</v>
      </c>
      <c r="E32" s="144">
        <v>39745</v>
      </c>
      <c r="F32" s="118"/>
      <c r="G32" s="154"/>
      <c r="H32" s="155">
        <v>104.58</v>
      </c>
      <c r="I32" s="155">
        <v>104.476</v>
      </c>
      <c r="J32" s="155">
        <v>104.94</v>
      </c>
      <c r="K32" s="139" t="s">
        <v>45</v>
      </c>
      <c r="M32" s="140">
        <f t="shared" si="4"/>
        <v>4.44121137868983E-3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4">
        <v>39748</v>
      </c>
      <c r="F33" s="118"/>
      <c r="G33" s="145"/>
      <c r="H33" s="156">
        <v>130.887</v>
      </c>
      <c r="I33" s="156">
        <v>132.19</v>
      </c>
      <c r="J33" s="156">
        <v>132.363</v>
      </c>
      <c r="K33" s="139" t="s">
        <v>45</v>
      </c>
      <c r="M33" s="140">
        <f t="shared" si="4"/>
        <v>1.3087222936682187E-3</v>
      </c>
    </row>
    <row r="34" spans="1:13" ht="17.25" thickTop="1" thickBot="1">
      <c r="B34" s="62">
        <f t="shared" si="5"/>
        <v>24</v>
      </c>
      <c r="C34" s="115" t="s">
        <v>53</v>
      </c>
      <c r="D34" s="157" t="s">
        <v>54</v>
      </c>
      <c r="E34" s="144">
        <v>39535</v>
      </c>
      <c r="F34" s="118"/>
      <c r="G34" s="145"/>
      <c r="H34" s="158">
        <v>1207.0350000000001</v>
      </c>
      <c r="I34" s="159" t="s">
        <v>55</v>
      </c>
      <c r="J34" s="159" t="s">
        <v>55</v>
      </c>
      <c r="K34" s="160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1" t="s">
        <v>56</v>
      </c>
      <c r="D35" s="162" t="s">
        <v>29</v>
      </c>
      <c r="E35" s="163">
        <v>39937</v>
      </c>
      <c r="F35" s="164"/>
      <c r="G35" s="165"/>
      <c r="H35" s="166">
        <v>133.03299999999999</v>
      </c>
      <c r="I35" s="166">
        <v>128.00700000000001</v>
      </c>
      <c r="J35" s="166">
        <v>128.672</v>
      </c>
      <c r="K35" s="139" t="s">
        <v>45</v>
      </c>
      <c r="M35" s="140">
        <f t="shared" si="4"/>
        <v>5.1950283968844827E-3</v>
      </c>
    </row>
    <row r="36" spans="1:13" ht="17.25" thickTop="1" thickBot="1">
      <c r="B36" s="62">
        <f t="shared" si="5"/>
        <v>26</v>
      </c>
      <c r="C36" s="167" t="s">
        <v>57</v>
      </c>
      <c r="D36" s="168" t="s">
        <v>10</v>
      </c>
      <c r="E36" s="169">
        <v>39888</v>
      </c>
      <c r="F36" s="170"/>
      <c r="G36" s="171"/>
      <c r="H36" s="155">
        <v>16.254999999999999</v>
      </c>
      <c r="I36" s="155">
        <v>15.944000000000001</v>
      </c>
      <c r="J36" s="155">
        <v>15.992000000000001</v>
      </c>
      <c r="K36" s="139" t="s">
        <v>45</v>
      </c>
      <c r="M36" s="140">
        <f t="shared" si="4"/>
        <v>3.0105368790767713E-3</v>
      </c>
    </row>
    <row r="37" spans="1:13" ht="17.25" thickTop="1" thickBot="1">
      <c r="B37" s="62">
        <f t="shared" si="5"/>
        <v>27</v>
      </c>
      <c r="C37" s="172" t="s">
        <v>58</v>
      </c>
      <c r="D37" s="173" t="s">
        <v>10</v>
      </c>
      <c r="E37" s="174">
        <v>41183</v>
      </c>
      <c r="F37" s="175"/>
      <c r="G37" s="176"/>
      <c r="H37" s="177">
        <v>5158.9629999999997</v>
      </c>
      <c r="I37" s="177">
        <v>5212.3100000000004</v>
      </c>
      <c r="J37" s="177">
        <v>5221.125</v>
      </c>
      <c r="K37" s="139"/>
      <c r="M37" s="140">
        <f t="shared" si="4"/>
        <v>1.6911887435704322E-3</v>
      </c>
    </row>
    <row r="38" spans="1:13" ht="17.25" thickTop="1" thickBot="1">
      <c r="B38" s="62">
        <f t="shared" si="5"/>
        <v>28</v>
      </c>
      <c r="C38" s="172" t="s">
        <v>59</v>
      </c>
      <c r="D38" s="173" t="s">
        <v>10</v>
      </c>
      <c r="E38" s="174">
        <v>41579</v>
      </c>
      <c r="F38" s="175"/>
      <c r="G38" s="176"/>
      <c r="H38" s="178">
        <v>5004.7030000000004</v>
      </c>
      <c r="I38" s="178">
        <v>5061.2129999999997</v>
      </c>
      <c r="J38" s="178">
        <v>5079.6480000000001</v>
      </c>
      <c r="K38" s="139"/>
      <c r="M38" s="140">
        <f t="shared" si="4"/>
        <v>3.6424074624008909E-3</v>
      </c>
    </row>
    <row r="39" spans="1:13" ht="17.25" thickTop="1" thickBot="1">
      <c r="B39" s="62">
        <f t="shared" si="5"/>
        <v>29</v>
      </c>
      <c r="C39" s="179" t="s">
        <v>60</v>
      </c>
      <c r="D39" s="180" t="s">
        <v>18</v>
      </c>
      <c r="E39" s="181">
        <v>38740</v>
      </c>
      <c r="F39" s="182"/>
      <c r="G39" s="183"/>
      <c r="H39" s="158">
        <v>2.3290000000000002</v>
      </c>
      <c r="I39" s="155">
        <v>2.3450000000000002</v>
      </c>
      <c r="J39" s="155">
        <v>2.363</v>
      </c>
      <c r="K39" s="160" t="s">
        <v>19</v>
      </c>
      <c r="M39" s="140">
        <f t="shared" si="4"/>
        <v>7.6759061833687817E-3</v>
      </c>
    </row>
    <row r="40" spans="1:13" ht="17.25" thickTop="1" thickBot="1">
      <c r="A40" s="9" t="s">
        <v>61</v>
      </c>
      <c r="B40" s="62">
        <f t="shared" si="5"/>
        <v>30</v>
      </c>
      <c r="C40" s="184" t="s">
        <v>62</v>
      </c>
      <c r="D40" s="185" t="s">
        <v>18</v>
      </c>
      <c r="E40" s="186">
        <v>38740</v>
      </c>
      <c r="F40" s="187"/>
      <c r="G40" s="188"/>
      <c r="H40" s="155">
        <v>2.0219999999999998</v>
      </c>
      <c r="I40" s="155">
        <v>2.0529999999999999</v>
      </c>
      <c r="J40" s="155">
        <v>2.0640000000000001</v>
      </c>
      <c r="K40" s="160" t="s">
        <v>19</v>
      </c>
      <c r="M40" s="140">
        <f t="shared" si="4"/>
        <v>5.3580126643936292E-3</v>
      </c>
    </row>
    <row r="41" spans="1:13" ht="17.25" thickTop="1" thickBot="1">
      <c r="B41" s="62">
        <f t="shared" si="5"/>
        <v>31</v>
      </c>
      <c r="C41" s="189" t="s">
        <v>63</v>
      </c>
      <c r="D41" s="190" t="s">
        <v>18</v>
      </c>
      <c r="E41" s="191">
        <v>40071</v>
      </c>
      <c r="F41" s="192"/>
      <c r="G41" s="193"/>
      <c r="H41" s="155">
        <v>1.1160000000000001</v>
      </c>
      <c r="I41" s="155">
        <v>1.097</v>
      </c>
      <c r="J41" s="155">
        <v>1.097</v>
      </c>
      <c r="K41" s="153" t="s">
        <v>49</v>
      </c>
      <c r="M41" s="140">
        <f t="shared" si="4"/>
        <v>0</v>
      </c>
    </row>
    <row r="42" spans="1:13" ht="16.5" thickTop="1">
      <c r="B42" s="62">
        <v>32</v>
      </c>
      <c r="C42" s="194" t="s">
        <v>64</v>
      </c>
      <c r="D42" s="149" t="s">
        <v>22</v>
      </c>
      <c r="E42" s="195">
        <v>42087</v>
      </c>
      <c r="F42" s="196"/>
      <c r="G42" s="197"/>
      <c r="H42" s="198" t="s">
        <v>65</v>
      </c>
      <c r="I42" s="166">
        <v>1</v>
      </c>
      <c r="J42" s="166">
        <v>1</v>
      </c>
      <c r="K42" s="153"/>
      <c r="M42" s="199">
        <f t="shared" si="4"/>
        <v>0</v>
      </c>
    </row>
    <row r="43" spans="1:13" ht="15.75">
      <c r="B43" s="62">
        <v>33</v>
      </c>
      <c r="C43" s="200" t="s">
        <v>66</v>
      </c>
      <c r="D43" s="149" t="s">
        <v>22</v>
      </c>
      <c r="E43" s="201">
        <v>42087</v>
      </c>
      <c r="F43" s="202"/>
      <c r="G43" s="203"/>
      <c r="H43" s="204" t="s">
        <v>65</v>
      </c>
      <c r="I43" s="155">
        <v>1</v>
      </c>
      <c r="J43" s="155">
        <v>1</v>
      </c>
      <c r="K43" s="153"/>
      <c r="M43" s="199">
        <f t="shared" si="4"/>
        <v>0</v>
      </c>
    </row>
    <row r="44" spans="1:13" ht="16.5" thickBot="1">
      <c r="B44" s="62">
        <v>34</v>
      </c>
      <c r="C44" s="205" t="s">
        <v>67</v>
      </c>
      <c r="D44" s="149" t="s">
        <v>22</v>
      </c>
      <c r="E44" s="54">
        <v>42087</v>
      </c>
      <c r="F44" s="73"/>
      <c r="G44" s="206"/>
      <c r="H44" s="207" t="s">
        <v>65</v>
      </c>
      <c r="I44" s="177">
        <v>1</v>
      </c>
      <c r="J44" s="177">
        <v>1</v>
      </c>
      <c r="K44" s="153"/>
      <c r="M44" s="199">
        <f t="shared" si="4"/>
        <v>0</v>
      </c>
    </row>
    <row r="45" spans="1:13" ht="18" customHeight="1" thickTop="1" thickBot="1">
      <c r="B45" s="208" t="s">
        <v>68</v>
      </c>
      <c r="C45" s="209"/>
      <c r="D45" s="209"/>
      <c r="E45" s="209"/>
      <c r="F45" s="209"/>
      <c r="G45" s="209"/>
      <c r="H45" s="209"/>
      <c r="I45" s="209"/>
      <c r="J45" s="210"/>
    </row>
    <row r="46" spans="1:13" ht="14.25" customHeight="1" thickTop="1" thickBot="1">
      <c r="B46" s="211" t="s">
        <v>0</v>
      </c>
      <c r="C46" s="212"/>
      <c r="D46" s="213" t="s">
        <v>1</v>
      </c>
      <c r="E46" s="214" t="s">
        <v>2</v>
      </c>
      <c r="F46" s="215" t="s">
        <v>69</v>
      </c>
      <c r="G46" s="216"/>
      <c r="H46" s="217" t="s">
        <v>3</v>
      </c>
      <c r="I46" s="217" t="s">
        <v>4</v>
      </c>
      <c r="J46" s="218" t="s">
        <v>5</v>
      </c>
      <c r="M46" s="9"/>
    </row>
    <row r="47" spans="1:13" ht="13.5" customHeight="1">
      <c r="B47" s="219"/>
      <c r="C47" s="17"/>
      <c r="D47" s="220"/>
      <c r="E47" s="220"/>
      <c r="F47" s="221" t="s">
        <v>70</v>
      </c>
      <c r="G47" s="221" t="s">
        <v>71</v>
      </c>
      <c r="H47" s="220"/>
      <c r="I47" s="220"/>
      <c r="J47" s="222"/>
      <c r="M47" s="9"/>
    </row>
    <row r="48" spans="1:13" ht="18" customHeight="1" thickBot="1">
      <c r="B48" s="223"/>
      <c r="C48" s="25"/>
      <c r="D48" s="224"/>
      <c r="E48" s="224"/>
      <c r="F48" s="224"/>
      <c r="G48" s="224"/>
      <c r="H48" s="224"/>
      <c r="I48" s="224"/>
      <c r="J48" s="225"/>
      <c r="M48" s="9"/>
    </row>
    <row r="49" spans="2:14" ht="16.5" customHeight="1" thickTop="1" thickBot="1">
      <c r="B49" s="226" t="s">
        <v>72</v>
      </c>
      <c r="C49" s="44"/>
      <c r="D49" s="44"/>
      <c r="E49" s="44"/>
      <c r="F49" s="44"/>
      <c r="G49" s="44"/>
      <c r="H49" s="44"/>
      <c r="I49" s="44"/>
      <c r="J49" s="227"/>
      <c r="M49" s="9"/>
    </row>
    <row r="50" spans="2:14" ht="16.5" thickTop="1" thickBot="1">
      <c r="B50" s="228">
        <v>35</v>
      </c>
      <c r="C50" s="229" t="s">
        <v>73</v>
      </c>
      <c r="D50" s="149" t="s">
        <v>13</v>
      </c>
      <c r="E50" s="230">
        <v>36831</v>
      </c>
      <c r="F50" s="230">
        <v>41772</v>
      </c>
      <c r="G50" s="231">
        <v>4.0940000000000003</v>
      </c>
      <c r="H50" s="68">
        <v>108.488</v>
      </c>
      <c r="I50" s="68">
        <v>109.797</v>
      </c>
      <c r="J50" s="68">
        <v>109.81</v>
      </c>
      <c r="K50" s="42"/>
      <c r="L50" s="42"/>
      <c r="M50" s="43"/>
      <c r="N50" s="42"/>
    </row>
    <row r="51" spans="2:14" ht="16.5" thickTop="1" thickBot="1">
      <c r="B51" s="232">
        <f t="shared" ref="B51:B74" si="6">B50+1</f>
        <v>36</v>
      </c>
      <c r="C51" s="233" t="s">
        <v>74</v>
      </c>
      <c r="D51" s="234" t="s">
        <v>22</v>
      </c>
      <c r="E51" s="230">
        <v>101.60599999999999</v>
      </c>
      <c r="F51" s="230">
        <v>41743</v>
      </c>
      <c r="G51" s="235">
        <v>3.7269999999999999</v>
      </c>
      <c r="H51" s="236">
        <v>103.995</v>
      </c>
      <c r="I51" s="236">
        <v>105.05500000000001</v>
      </c>
      <c r="J51" s="236">
        <v>105.066</v>
      </c>
      <c r="K51" s="42"/>
      <c r="L51" s="42"/>
      <c r="M51" s="43"/>
      <c r="N51" s="42"/>
    </row>
    <row r="52" spans="2:14" ht="16.5" thickTop="1" thickBot="1">
      <c r="B52" s="232">
        <f t="shared" si="6"/>
        <v>37</v>
      </c>
      <c r="C52" s="237" t="s">
        <v>75</v>
      </c>
      <c r="D52" s="234" t="s">
        <v>22</v>
      </c>
      <c r="E52" s="230">
        <v>38847</v>
      </c>
      <c r="F52" s="230">
        <v>42107</v>
      </c>
      <c r="G52" s="235">
        <v>4.2089999999999996</v>
      </c>
      <c r="H52" s="155">
        <v>106.02</v>
      </c>
      <c r="I52" s="155">
        <v>102.985</v>
      </c>
      <c r="J52" s="155">
        <v>102.995</v>
      </c>
      <c r="K52" s="42"/>
      <c r="L52" s="42"/>
      <c r="M52" s="43"/>
      <c r="N52" s="42"/>
    </row>
    <row r="53" spans="2:14" ht="16.5" thickTop="1" thickBot="1">
      <c r="B53" s="232">
        <f t="shared" si="6"/>
        <v>38</v>
      </c>
      <c r="C53" s="237" t="s">
        <v>76</v>
      </c>
      <c r="D53" s="234" t="s">
        <v>77</v>
      </c>
      <c r="E53" s="230">
        <v>36831</v>
      </c>
      <c r="F53" s="230">
        <v>41785</v>
      </c>
      <c r="G53" s="235">
        <v>4.08</v>
      </c>
      <c r="H53" s="238">
        <v>102.733</v>
      </c>
      <c r="I53" s="238">
        <v>103.926</v>
      </c>
      <c r="J53" s="238">
        <v>103.93600000000001</v>
      </c>
      <c r="K53" s="42"/>
      <c r="L53" s="42"/>
      <c r="M53" s="43"/>
      <c r="N53" s="42"/>
    </row>
    <row r="54" spans="2:14" ht="16.5" thickTop="1" thickBot="1">
      <c r="B54" s="239">
        <f t="shared" si="6"/>
        <v>39</v>
      </c>
      <c r="C54" s="240" t="s">
        <v>78</v>
      </c>
      <c r="D54" s="241" t="s">
        <v>79</v>
      </c>
      <c r="E54" s="230">
        <v>39209</v>
      </c>
      <c r="F54" s="230">
        <v>41771</v>
      </c>
      <c r="G54" s="242">
        <v>4.0119999999999996</v>
      </c>
      <c r="H54" s="120">
        <v>103.916</v>
      </c>
      <c r="I54" s="120">
        <v>105.23699999999999</v>
      </c>
      <c r="J54" s="120">
        <v>105.25</v>
      </c>
      <c r="K54" s="42"/>
      <c r="L54" s="42"/>
      <c r="M54" s="43"/>
      <c r="N54" s="42"/>
    </row>
    <row r="55" spans="2:14" ht="16.5" thickTop="1" thickBot="1">
      <c r="B55" s="239">
        <f t="shared" si="6"/>
        <v>40</v>
      </c>
      <c r="C55" s="240" t="s">
        <v>80</v>
      </c>
      <c r="D55" s="241" t="s">
        <v>26</v>
      </c>
      <c r="E55" s="230">
        <v>37865</v>
      </c>
      <c r="F55" s="230">
        <v>41785</v>
      </c>
      <c r="G55" s="242">
        <v>3.6120000000000001</v>
      </c>
      <c r="H55" s="120">
        <v>106.837</v>
      </c>
      <c r="I55" s="120">
        <v>107.932</v>
      </c>
      <c r="J55" s="120">
        <v>107.943</v>
      </c>
      <c r="K55" s="42"/>
      <c r="L55" s="42"/>
      <c r="M55" s="43"/>
      <c r="N55" s="42"/>
    </row>
    <row r="56" spans="2:14" ht="16.5" thickTop="1" thickBot="1">
      <c r="B56" s="239">
        <f t="shared" si="6"/>
        <v>41</v>
      </c>
      <c r="C56" s="243" t="s">
        <v>81</v>
      </c>
      <c r="D56" s="241" t="s">
        <v>51</v>
      </c>
      <c r="E56" s="230">
        <v>35436</v>
      </c>
      <c r="F56" s="230">
        <v>41785</v>
      </c>
      <c r="G56" s="242">
        <v>4.2229999999999999</v>
      </c>
      <c r="H56" s="120">
        <v>104.303</v>
      </c>
      <c r="I56" s="120">
        <v>105.64100000000001</v>
      </c>
      <c r="J56" s="120">
        <v>105.652</v>
      </c>
      <c r="K56" s="42"/>
      <c r="L56" s="42"/>
      <c r="M56" s="43"/>
      <c r="N56" s="42"/>
    </row>
    <row r="57" spans="2:14" ht="16.5" thickTop="1" thickBot="1">
      <c r="B57" s="239">
        <f t="shared" si="6"/>
        <v>42</v>
      </c>
      <c r="C57" s="243" t="s">
        <v>82</v>
      </c>
      <c r="D57" s="241" t="s">
        <v>83</v>
      </c>
      <c r="E57" s="230">
        <v>35464</v>
      </c>
      <c r="F57" s="230">
        <v>41764</v>
      </c>
      <c r="G57" s="242">
        <v>4.1269999999999998</v>
      </c>
      <c r="H57" s="120">
        <v>102.996</v>
      </c>
      <c r="I57" s="120">
        <v>104.077</v>
      </c>
      <c r="J57" s="120">
        <v>104.087</v>
      </c>
      <c r="K57" s="42"/>
      <c r="L57" s="42"/>
      <c r="M57" s="57"/>
      <c r="N57" s="42"/>
    </row>
    <row r="58" spans="2:14" ht="16.5" thickTop="1" thickBot="1">
      <c r="B58" s="239">
        <f t="shared" si="6"/>
        <v>43</v>
      </c>
      <c r="C58" s="240" t="s">
        <v>84</v>
      </c>
      <c r="D58" s="241" t="s">
        <v>83</v>
      </c>
      <c r="E58" s="230">
        <v>39188</v>
      </c>
      <c r="F58" s="230">
        <v>41764</v>
      </c>
      <c r="G58" s="242">
        <v>3.8769999999999998</v>
      </c>
      <c r="H58" s="120">
        <v>103.089</v>
      </c>
      <c r="I58" s="120">
        <v>104.04</v>
      </c>
      <c r="J58" s="120">
        <v>104.05</v>
      </c>
      <c r="K58" s="42"/>
      <c r="L58" s="42"/>
      <c r="M58" s="43"/>
      <c r="N58" s="42"/>
    </row>
    <row r="59" spans="2:14" ht="15" customHeight="1" thickTop="1" thickBot="1">
      <c r="B59" s="239">
        <f t="shared" si="6"/>
        <v>44</v>
      </c>
      <c r="C59" s="243" t="s">
        <v>85</v>
      </c>
      <c r="D59" s="241" t="s">
        <v>86</v>
      </c>
      <c r="E59" s="230">
        <v>37207</v>
      </c>
      <c r="F59" s="244">
        <v>41782</v>
      </c>
      <c r="G59" s="242">
        <v>3.802</v>
      </c>
      <c r="H59" s="238">
        <v>105.095</v>
      </c>
      <c r="I59" s="238">
        <v>106.17700000000001</v>
      </c>
      <c r="J59" s="238">
        <v>106.187</v>
      </c>
    </row>
    <row r="60" spans="2:14" ht="16.5" thickTop="1" thickBot="1">
      <c r="B60" s="239">
        <f t="shared" si="6"/>
        <v>45</v>
      </c>
      <c r="C60" s="243" t="s">
        <v>87</v>
      </c>
      <c r="D60" s="241" t="s">
        <v>88</v>
      </c>
      <c r="E60" s="230">
        <v>37043</v>
      </c>
      <c r="F60" s="230">
        <v>41789</v>
      </c>
      <c r="G60" s="242">
        <v>3.6389999999999998</v>
      </c>
      <c r="H60" s="238">
        <v>102.119</v>
      </c>
      <c r="I60" s="238">
        <v>103.152</v>
      </c>
      <c r="J60" s="238">
        <v>103.161</v>
      </c>
      <c r="K60" s="42"/>
      <c r="L60" s="42"/>
      <c r="M60" s="43"/>
      <c r="N60" s="42"/>
    </row>
    <row r="61" spans="2:14" ht="16.5" thickTop="1" thickBot="1">
      <c r="B61" s="239">
        <f t="shared" si="6"/>
        <v>46</v>
      </c>
      <c r="C61" s="243" t="s">
        <v>89</v>
      </c>
      <c r="D61" s="241" t="s">
        <v>90</v>
      </c>
      <c r="E61" s="230">
        <v>37242</v>
      </c>
      <c r="F61" s="230">
        <v>41778</v>
      </c>
      <c r="G61" s="242">
        <v>3.9060000000000001</v>
      </c>
      <c r="H61" s="120">
        <v>104.16500000000001</v>
      </c>
      <c r="I61" s="120">
        <v>105.345</v>
      </c>
      <c r="J61" s="120">
        <v>105.35599999999999</v>
      </c>
      <c r="K61" s="42"/>
      <c r="L61" s="42"/>
      <c r="M61" s="43"/>
      <c r="N61" s="42"/>
    </row>
    <row r="62" spans="2:14" ht="15.75" customHeight="1" thickTop="1" thickBot="1">
      <c r="B62" s="239">
        <f t="shared" si="6"/>
        <v>47</v>
      </c>
      <c r="C62" s="240" t="s">
        <v>91</v>
      </c>
      <c r="D62" s="241" t="s">
        <v>54</v>
      </c>
      <c r="E62" s="230">
        <v>39489</v>
      </c>
      <c r="F62" s="230">
        <v>41788</v>
      </c>
      <c r="G62" s="242">
        <v>3.4849999999999999</v>
      </c>
      <c r="H62" s="120">
        <v>104.217</v>
      </c>
      <c r="I62" s="120">
        <v>105.316</v>
      </c>
      <c r="J62" s="120">
        <v>105.32599999999999</v>
      </c>
      <c r="K62" s="42"/>
      <c r="L62" s="42"/>
      <c r="M62" s="43"/>
      <c r="N62" s="42"/>
    </row>
    <row r="63" spans="2:14" ht="17.25" customHeight="1" thickTop="1" thickBot="1">
      <c r="B63" s="239">
        <f t="shared" si="6"/>
        <v>48</v>
      </c>
      <c r="C63" s="240" t="s">
        <v>92</v>
      </c>
      <c r="D63" s="241" t="s">
        <v>93</v>
      </c>
      <c r="E63" s="230">
        <v>36075</v>
      </c>
      <c r="F63" s="230">
        <v>41780</v>
      </c>
      <c r="G63" s="242">
        <v>3.8879999999999999</v>
      </c>
      <c r="H63" s="120">
        <v>106.676</v>
      </c>
      <c r="I63" s="120">
        <v>107.822</v>
      </c>
      <c r="J63" s="120">
        <v>107.833</v>
      </c>
      <c r="K63" s="42"/>
      <c r="L63" s="42"/>
      <c r="M63" s="43"/>
      <c r="N63" s="42"/>
    </row>
    <row r="64" spans="2:14" ht="16.5" thickTop="1" thickBot="1">
      <c r="B64" s="239">
        <f t="shared" si="6"/>
        <v>49</v>
      </c>
      <c r="C64" s="240" t="s">
        <v>94</v>
      </c>
      <c r="D64" s="241" t="s">
        <v>95</v>
      </c>
      <c r="E64" s="230">
        <v>37396</v>
      </c>
      <c r="F64" s="230">
        <v>41751</v>
      </c>
      <c r="G64" s="242">
        <v>3.9140000000000001</v>
      </c>
      <c r="H64" s="120">
        <v>105.639</v>
      </c>
      <c r="I64" s="120">
        <v>106.827</v>
      </c>
      <c r="J64" s="120">
        <v>106.83799999999999</v>
      </c>
      <c r="K64" s="42"/>
      <c r="L64" s="42"/>
      <c r="M64" s="43"/>
      <c r="N64" s="42"/>
    </row>
    <row r="65" spans="1:14" ht="16.5" thickTop="1" thickBot="1">
      <c r="B65" s="239">
        <f t="shared" si="6"/>
        <v>50</v>
      </c>
      <c r="C65" s="240" t="s">
        <v>96</v>
      </c>
      <c r="D65" s="241" t="s">
        <v>29</v>
      </c>
      <c r="E65" s="230">
        <v>40211</v>
      </c>
      <c r="F65" s="230">
        <v>41792</v>
      </c>
      <c r="G65" s="242">
        <v>3.121</v>
      </c>
      <c r="H65" s="120">
        <v>103.337</v>
      </c>
      <c r="I65" s="120">
        <v>104.355</v>
      </c>
      <c r="J65" s="120">
        <v>104.366</v>
      </c>
      <c r="K65" s="42"/>
      <c r="L65" s="42"/>
      <c r="M65" s="43"/>
      <c r="N65" s="42"/>
    </row>
    <row r="66" spans="1:14" ht="16.5" thickTop="1" thickBot="1">
      <c r="B66" s="239">
        <f t="shared" si="6"/>
        <v>51</v>
      </c>
      <c r="C66" s="243" t="s">
        <v>97</v>
      </c>
      <c r="D66" s="241" t="s">
        <v>98</v>
      </c>
      <c r="E66" s="230">
        <v>33910</v>
      </c>
      <c r="F66" s="245">
        <v>11396</v>
      </c>
      <c r="G66" s="242">
        <v>3.7029999999999998</v>
      </c>
      <c r="H66" s="120">
        <v>102.629</v>
      </c>
      <c r="I66" s="120">
        <v>103.739</v>
      </c>
      <c r="J66" s="120">
        <v>103.75</v>
      </c>
      <c r="K66" s="42"/>
      <c r="L66" s="42"/>
      <c r="M66" s="43"/>
      <c r="N66" s="42"/>
    </row>
    <row r="67" spans="1:14" ht="16.5" thickTop="1" thickBot="1">
      <c r="B67" s="239">
        <f t="shared" si="6"/>
        <v>52</v>
      </c>
      <c r="C67" s="240" t="s">
        <v>99</v>
      </c>
      <c r="D67" s="241" t="s">
        <v>100</v>
      </c>
      <c r="E67" s="230">
        <v>36815</v>
      </c>
      <c r="F67" s="230">
        <v>41788</v>
      </c>
      <c r="G67" s="242">
        <v>3.802</v>
      </c>
      <c r="H67" s="120">
        <v>104.702</v>
      </c>
      <c r="I67" s="120">
        <v>105.879</v>
      </c>
      <c r="J67" s="120">
        <v>105.89</v>
      </c>
      <c r="K67" s="42"/>
      <c r="L67" s="42"/>
      <c r="M67" s="43"/>
      <c r="N67" s="42"/>
    </row>
    <row r="68" spans="1:14" ht="16.5" thickTop="1" thickBot="1">
      <c r="B68" s="239">
        <f t="shared" si="6"/>
        <v>53</v>
      </c>
      <c r="C68" s="246" t="s">
        <v>101</v>
      </c>
      <c r="D68" s="247" t="s">
        <v>102</v>
      </c>
      <c r="E68" s="244">
        <v>35744</v>
      </c>
      <c r="F68" s="230">
        <v>41789</v>
      </c>
      <c r="G68" s="248">
        <v>4.0350000000000001</v>
      </c>
      <c r="H68" s="120">
        <v>102.786</v>
      </c>
      <c r="I68" s="120">
        <v>103.986</v>
      </c>
      <c r="J68" s="120">
        <v>103.996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0">
        <v>41788</v>
      </c>
      <c r="G69" s="253">
        <v>3.5960000000000001</v>
      </c>
      <c r="H69" s="120">
        <v>103.70699999999999</v>
      </c>
      <c r="I69" s="120">
        <v>104.86799999999999</v>
      </c>
      <c r="J69" s="120">
        <v>104.878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49" t="s">
        <v>106</v>
      </c>
      <c r="E70" s="230">
        <v>39604</v>
      </c>
      <c r="F70" s="230">
        <v>41792</v>
      </c>
      <c r="G70" s="231">
        <v>3.198</v>
      </c>
      <c r="H70" s="238">
        <v>104.892</v>
      </c>
      <c r="I70" s="255">
        <v>105.96599999999999</v>
      </c>
      <c r="J70" s="255">
        <v>105.97499999999999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3" t="s">
        <v>107</v>
      </c>
      <c r="D71" s="241" t="s">
        <v>108</v>
      </c>
      <c r="E71" s="230">
        <v>35481</v>
      </c>
      <c r="F71" s="230">
        <v>41785</v>
      </c>
      <c r="G71" s="242">
        <v>4.0940000000000003</v>
      </c>
      <c r="H71" s="120">
        <v>102.652</v>
      </c>
      <c r="I71" s="120">
        <v>103.90900000000001</v>
      </c>
      <c r="J71" s="120">
        <v>103.92100000000001</v>
      </c>
      <c r="K71" s="42"/>
      <c r="L71" s="42"/>
      <c r="M71" s="43"/>
      <c r="N71" s="42"/>
    </row>
    <row r="72" spans="1:14" ht="16.5" thickTop="1" thickBot="1">
      <c r="A72" s="9">
        <v>0</v>
      </c>
      <c r="B72" s="239">
        <f t="shared" si="6"/>
        <v>57</v>
      </c>
      <c r="C72" s="240" t="s">
        <v>109</v>
      </c>
      <c r="D72" s="241" t="s">
        <v>35</v>
      </c>
      <c r="E72" s="230">
        <v>39706</v>
      </c>
      <c r="F72" s="230">
        <v>41743</v>
      </c>
      <c r="G72" s="242">
        <v>4.0129999999999999</v>
      </c>
      <c r="H72" s="120">
        <v>103.61499999999999</v>
      </c>
      <c r="I72" s="120">
        <v>104.83199999999999</v>
      </c>
      <c r="J72" s="120">
        <v>104.84399999999999</v>
      </c>
      <c r="K72" s="42"/>
      <c r="L72" s="42"/>
      <c r="M72" s="43"/>
      <c r="N72" s="42"/>
    </row>
    <row r="73" spans="1:14" ht="16.5" thickTop="1" thickBot="1">
      <c r="A73" s="9">
        <v>103</v>
      </c>
      <c r="B73" s="239">
        <f t="shared" si="6"/>
        <v>58</v>
      </c>
      <c r="C73" s="240" t="s">
        <v>110</v>
      </c>
      <c r="D73" s="241" t="s">
        <v>10</v>
      </c>
      <c r="E73" s="230">
        <v>38565</v>
      </c>
      <c r="F73" s="230">
        <v>41789</v>
      </c>
      <c r="G73" s="242">
        <v>3.27</v>
      </c>
      <c r="H73" s="238">
        <v>104.95699999999999</v>
      </c>
      <c r="I73" s="238">
        <v>105.977</v>
      </c>
      <c r="J73" s="238">
        <v>105.986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41775</v>
      </c>
      <c r="G74" s="248">
        <v>3.5270000000000001</v>
      </c>
      <c r="H74" s="75">
        <v>102.377</v>
      </c>
      <c r="I74" s="75">
        <v>103.47</v>
      </c>
      <c r="J74" s="75">
        <v>103.48099999999999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6" t="s">
        <v>113</v>
      </c>
      <c r="C75" s="44"/>
      <c r="D75" s="44"/>
      <c r="E75" s="44"/>
      <c r="F75" s="44"/>
      <c r="G75" s="44"/>
      <c r="H75" s="44"/>
      <c r="I75" s="44"/>
      <c r="J75" s="227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0">
        <v>39084</v>
      </c>
      <c r="F76" s="230">
        <v>41750</v>
      </c>
      <c r="G76" s="231">
        <v>0.36499999999999999</v>
      </c>
      <c r="H76" s="68">
        <v>10.526999999999999</v>
      </c>
      <c r="I76" s="68">
        <v>10.648</v>
      </c>
      <c r="J76" s="68">
        <v>10.648999999999999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0">
        <v>41789</v>
      </c>
      <c r="G77" s="242">
        <v>3.6669999999999998</v>
      </c>
      <c r="H77" s="267">
        <v>102.82299999999999</v>
      </c>
      <c r="I77" s="267">
        <v>103.97199999999999</v>
      </c>
      <c r="J77" s="267">
        <v>103.983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4">
        <v>41775</v>
      </c>
      <c r="G78" s="248">
        <v>3.5430000000000001</v>
      </c>
      <c r="H78" s="271">
        <v>104.004</v>
      </c>
      <c r="I78" s="271">
        <v>105.267</v>
      </c>
      <c r="J78" s="271">
        <v>105.279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100.35299999999999</v>
      </c>
      <c r="J79" s="278">
        <v>100.363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102.60599999999999</v>
      </c>
      <c r="J81" s="41">
        <v>102.68899999999999</v>
      </c>
      <c r="K81" s="142"/>
      <c r="L81" s="141">
        <v>12769294</v>
      </c>
      <c r="M81" s="140">
        <f>+(J81-I81)/I81</f>
        <v>8.0891955636121097E-4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41772</v>
      </c>
      <c r="G83" s="295">
        <v>0.76300000000000001</v>
      </c>
      <c r="H83" s="296">
        <v>65.83</v>
      </c>
      <c r="I83" s="296">
        <v>63.918999999999997</v>
      </c>
      <c r="J83" s="296">
        <v>64.206000000000003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0" t="s">
        <v>125</v>
      </c>
      <c r="D84" s="298" t="s">
        <v>77</v>
      </c>
      <c r="E84" s="230">
        <v>34415</v>
      </c>
      <c r="F84" s="230">
        <v>41785</v>
      </c>
      <c r="G84" s="231">
        <v>2.427</v>
      </c>
      <c r="H84" s="120">
        <v>148.72399999999999</v>
      </c>
      <c r="I84" s="120">
        <v>147.95599999999999</v>
      </c>
      <c r="J84" s="120">
        <v>148.245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0" t="s">
        <v>126</v>
      </c>
      <c r="D85" s="241" t="s">
        <v>77</v>
      </c>
      <c r="E85" s="299">
        <v>34415</v>
      </c>
      <c r="F85" s="230">
        <v>41785</v>
      </c>
      <c r="G85" s="242">
        <v>24.533000000000001</v>
      </c>
      <c r="H85" s="146">
        <v>1489.82</v>
      </c>
      <c r="I85" s="146">
        <v>1493.56</v>
      </c>
      <c r="J85" s="146">
        <v>1496.462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0" t="s">
        <v>127</v>
      </c>
      <c r="D86" s="300" t="s">
        <v>83</v>
      </c>
      <c r="E86" s="299">
        <v>34449</v>
      </c>
      <c r="F86" s="230">
        <v>41764</v>
      </c>
      <c r="G86" s="242">
        <v>3.0419999999999998</v>
      </c>
      <c r="H86" s="120">
        <v>113.033</v>
      </c>
      <c r="I86" s="120">
        <v>114.358</v>
      </c>
      <c r="J86" s="120">
        <v>114.447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0">
        <v>41764</v>
      </c>
      <c r="G87" s="242">
        <v>1.82</v>
      </c>
      <c r="H87" s="120">
        <v>112.063</v>
      </c>
      <c r="I87" s="120">
        <v>112.911</v>
      </c>
      <c r="J87" s="120">
        <v>113.03400000000001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0" t="s">
        <v>129</v>
      </c>
      <c r="D88" s="265" t="s">
        <v>51</v>
      </c>
      <c r="E88" s="299">
        <v>105.764</v>
      </c>
      <c r="F88" s="230">
        <v>41785</v>
      </c>
      <c r="G88" s="242">
        <v>0.55900000000000005</v>
      </c>
      <c r="H88" s="120">
        <v>85.43</v>
      </c>
      <c r="I88" s="120">
        <v>86.558999999999997</v>
      </c>
      <c r="J88" s="120">
        <v>86.986999999999995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0" t="s">
        <v>130</v>
      </c>
      <c r="D89" s="265" t="s">
        <v>90</v>
      </c>
      <c r="E89" s="299">
        <v>36367</v>
      </c>
      <c r="F89" s="230">
        <v>41778</v>
      </c>
      <c r="G89" s="242">
        <v>0.40899999999999997</v>
      </c>
      <c r="H89" s="120">
        <v>17.175999999999998</v>
      </c>
      <c r="I89" s="120">
        <v>17.507000000000001</v>
      </c>
      <c r="J89" s="120">
        <v>17.54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0" t="s">
        <v>131</v>
      </c>
      <c r="D90" s="265" t="s">
        <v>98</v>
      </c>
      <c r="E90" s="299">
        <v>36857</v>
      </c>
      <c r="F90" s="245">
        <v>11396</v>
      </c>
      <c r="G90" s="242">
        <v>6.2649999999999997</v>
      </c>
      <c r="H90" s="120">
        <v>272.65800000000002</v>
      </c>
      <c r="I90" s="120">
        <v>279.46100000000001</v>
      </c>
      <c r="J90" s="120">
        <v>279.50200000000001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0" t="s">
        <v>132</v>
      </c>
      <c r="D91" s="241" t="s">
        <v>102</v>
      </c>
      <c r="E91" s="299">
        <v>34599</v>
      </c>
      <c r="F91" s="305">
        <v>41789</v>
      </c>
      <c r="G91" s="242">
        <v>0.95</v>
      </c>
      <c r="H91" s="120">
        <v>32.348999999999997</v>
      </c>
      <c r="I91" s="120">
        <v>31.367999999999999</v>
      </c>
      <c r="J91" s="120">
        <v>31.329000000000001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1" t="s">
        <v>106</v>
      </c>
      <c r="E92" s="299">
        <v>38777</v>
      </c>
      <c r="F92" s="305">
        <v>41789</v>
      </c>
      <c r="G92" s="242">
        <v>26.541</v>
      </c>
      <c r="H92" s="146">
        <v>2419.7060000000001</v>
      </c>
      <c r="I92" s="146">
        <v>2360.694</v>
      </c>
      <c r="J92" s="146">
        <v>2365.62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0" t="s">
        <v>134</v>
      </c>
      <c r="D93" s="241" t="s">
        <v>108</v>
      </c>
      <c r="E93" s="299">
        <v>34423</v>
      </c>
      <c r="F93" s="305">
        <v>41774</v>
      </c>
      <c r="G93" s="242">
        <v>2.0169999999999999</v>
      </c>
      <c r="H93" s="120">
        <v>78.209000000000003</v>
      </c>
      <c r="I93" s="120">
        <v>75.756</v>
      </c>
      <c r="J93" s="120">
        <v>75.661000000000001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0" t="s">
        <v>135</v>
      </c>
      <c r="D94" s="241" t="s">
        <v>108</v>
      </c>
      <c r="E94" s="299">
        <v>34731</v>
      </c>
      <c r="F94" s="305">
        <v>41772</v>
      </c>
      <c r="G94" s="242">
        <v>1.369</v>
      </c>
      <c r="H94" s="120">
        <v>57.857999999999997</v>
      </c>
      <c r="I94" s="120">
        <v>57.427</v>
      </c>
      <c r="J94" s="120">
        <v>57.386000000000003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41775</v>
      </c>
      <c r="G95" s="248">
        <v>1.198</v>
      </c>
      <c r="H95" s="267">
        <v>100.944</v>
      </c>
      <c r="I95" s="307">
        <v>97.638000000000005</v>
      </c>
      <c r="J95" s="307">
        <v>97.414000000000001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41775</v>
      </c>
      <c r="G96" s="312">
        <v>1.014</v>
      </c>
      <c r="H96" s="313">
        <v>110.547</v>
      </c>
      <c r="I96" s="313">
        <v>104.123</v>
      </c>
      <c r="J96" s="313">
        <v>103.85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41775</v>
      </c>
      <c r="G97" s="317">
        <v>0.17799999999999999</v>
      </c>
      <c r="H97" s="75">
        <v>97.572999999999993</v>
      </c>
      <c r="I97" s="75">
        <v>91.287999999999997</v>
      </c>
      <c r="J97" s="75">
        <v>91.007000000000005</v>
      </c>
      <c r="K97" s="42"/>
      <c r="L97" s="42"/>
      <c r="M97" s="43"/>
      <c r="N97" s="42"/>
    </row>
    <row r="98" spans="1:14" ht="12.75" customHeight="1" thickTop="1" thickBot="1">
      <c r="B98" s="226" t="s">
        <v>139</v>
      </c>
      <c r="C98" s="44"/>
      <c r="D98" s="44"/>
      <c r="E98" s="44"/>
      <c r="F98" s="44"/>
      <c r="G98" s="44"/>
      <c r="H98" s="44"/>
      <c r="I98" s="44"/>
      <c r="J98" s="227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41750</v>
      </c>
      <c r="G99" s="231">
        <v>0.245</v>
      </c>
      <c r="H99" s="296">
        <v>11.420999999999999</v>
      </c>
      <c r="I99" s="50">
        <v>11.356999999999999</v>
      </c>
      <c r="J99" s="50">
        <v>11.363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1" t="s">
        <v>13</v>
      </c>
      <c r="E100" s="299">
        <v>1867429</v>
      </c>
      <c r="F100" s="305">
        <v>41750</v>
      </c>
      <c r="G100" s="242">
        <v>0.152</v>
      </c>
      <c r="H100" s="120">
        <v>12.387</v>
      </c>
      <c r="I100" s="322">
        <v>12.454000000000001</v>
      </c>
      <c r="J100" s="322">
        <v>12.472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1" t="s">
        <v>13</v>
      </c>
      <c r="E101" s="299">
        <v>735</v>
      </c>
      <c r="F101" s="305">
        <v>41750</v>
      </c>
      <c r="G101" s="242">
        <v>0.122</v>
      </c>
      <c r="H101" s="120">
        <v>15.946</v>
      </c>
      <c r="I101" s="322">
        <v>15.803000000000001</v>
      </c>
      <c r="J101" s="322">
        <v>15.864000000000001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1" t="s">
        <v>13</v>
      </c>
      <c r="E102" s="299">
        <v>39084</v>
      </c>
      <c r="F102" s="305">
        <v>41750</v>
      </c>
      <c r="G102" s="242">
        <v>0.27300000000000002</v>
      </c>
      <c r="H102" s="120">
        <v>14.845000000000001</v>
      </c>
      <c r="I102" s="322">
        <v>14.914</v>
      </c>
      <c r="J102" s="322">
        <v>14.988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13.368</v>
      </c>
      <c r="J103" s="322">
        <v>13.413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1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11.708</v>
      </c>
      <c r="J104" s="322">
        <v>11.725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2">
        <v>0.16200000000000001</v>
      </c>
      <c r="H105" s="120">
        <v>10.670999999999999</v>
      </c>
      <c r="I105" s="322">
        <v>10.689</v>
      </c>
      <c r="J105" s="322">
        <v>10.696999999999999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1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10.797000000000001</v>
      </c>
      <c r="J106" s="327">
        <v>10.797000000000001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41779</v>
      </c>
      <c r="G107" s="242">
        <v>1.2130000000000001</v>
      </c>
      <c r="H107" s="120">
        <v>127.42</v>
      </c>
      <c r="I107" s="322">
        <v>131.048</v>
      </c>
      <c r="J107" s="322">
        <v>131.54499999999999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41779</v>
      </c>
      <c r="G108" s="324">
        <v>1.7390000000000001</v>
      </c>
      <c r="H108" s="120">
        <v>124.932</v>
      </c>
      <c r="I108" s="322">
        <v>126.587</v>
      </c>
      <c r="J108" s="322">
        <v>126.995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4">
        <v>41782</v>
      </c>
      <c r="G109" s="332">
        <v>0.27800000000000002</v>
      </c>
      <c r="H109" s="120">
        <v>11.08</v>
      </c>
      <c r="I109" s="322">
        <v>10.272</v>
      </c>
      <c r="J109" s="322">
        <v>10.218999999999999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41764</v>
      </c>
      <c r="G110" s="332">
        <v>2.6419999999999999</v>
      </c>
      <c r="H110" s="120">
        <v>109.024</v>
      </c>
      <c r="I110" s="322">
        <v>102.343</v>
      </c>
      <c r="J110" s="322">
        <v>102.813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4">
        <v>41789</v>
      </c>
      <c r="G111" s="337">
        <v>0.218</v>
      </c>
      <c r="H111" s="84">
        <v>20.475000000000001</v>
      </c>
      <c r="I111" s="322">
        <v>20.512</v>
      </c>
      <c r="J111" s="322">
        <v>20.58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1" t="s">
        <v>35</v>
      </c>
      <c r="E112" s="299">
        <v>40725</v>
      </c>
      <c r="F112" s="244">
        <v>41779</v>
      </c>
      <c r="G112" s="337">
        <v>0.20200000000000001</v>
      </c>
      <c r="H112" s="120">
        <v>76.591999999999999</v>
      </c>
      <c r="I112" s="322">
        <v>73.733999999999995</v>
      </c>
      <c r="J112" s="322">
        <v>74.183000000000007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1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76.566000000000003</v>
      </c>
      <c r="J113" s="322">
        <v>77.007999999999996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97.813000000000002</v>
      </c>
      <c r="J114" s="344">
        <v>97.644999999999996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1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85.281999999999996</v>
      </c>
      <c r="J115" s="322">
        <v>85.424999999999997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1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96.870999999999995</v>
      </c>
      <c r="J116" s="322">
        <v>97.003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105.538</v>
      </c>
      <c r="J117" s="322">
        <v>105.63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8.7569999999999997</v>
      </c>
      <c r="J118" s="322">
        <v>8.7219999999999995</v>
      </c>
      <c r="K118" s="147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6.6230000000000002</v>
      </c>
      <c r="J119" s="322">
        <v>6.6779999999999999</v>
      </c>
      <c r="K119" s="147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99.07</v>
      </c>
      <c r="J120" s="361">
        <v>98.602000000000004</v>
      </c>
      <c r="K120" s="147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41752</v>
      </c>
      <c r="G122" s="231">
        <v>1.978</v>
      </c>
      <c r="H122" s="296">
        <v>103.033</v>
      </c>
      <c r="I122" s="50">
        <v>104.919</v>
      </c>
      <c r="J122" s="50">
        <v>105.47199999999999</v>
      </c>
      <c r="K122" s="153" t="s">
        <v>49</v>
      </c>
      <c r="M122" s="140">
        <f t="shared" ref="M122:M124" si="9">+(J122-I122)/I122</f>
        <v>5.2707326604332604E-3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1" t="s">
        <v>22</v>
      </c>
      <c r="E123" s="299">
        <v>40630</v>
      </c>
      <c r="F123" s="305">
        <v>41752</v>
      </c>
      <c r="G123" s="231">
        <v>1.018</v>
      </c>
      <c r="H123" s="120">
        <v>99.614000000000004</v>
      </c>
      <c r="I123" s="322">
        <v>98.341999999999999</v>
      </c>
      <c r="J123" s="322">
        <v>99.015000000000001</v>
      </c>
      <c r="K123" s="153" t="s">
        <v>49</v>
      </c>
      <c r="M123" s="140">
        <f t="shared" si="9"/>
        <v>6.8434646437941253E-3</v>
      </c>
    </row>
    <row r="124" spans="1:14" ht="16.5" thickTop="1" thickBot="1">
      <c r="B124" s="321">
        <f t="shared" si="10"/>
        <v>104</v>
      </c>
      <c r="C124" s="264" t="s">
        <v>166</v>
      </c>
      <c r="D124" s="241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141.37899999999999</v>
      </c>
      <c r="J124" s="322">
        <v>142.55000000000001</v>
      </c>
      <c r="K124" s="362" t="s">
        <v>167</v>
      </c>
      <c r="M124" s="140">
        <f t="shared" si="9"/>
        <v>8.282701108368434E-3</v>
      </c>
    </row>
    <row r="125" spans="1:14" ht="16.5" thickTop="1" thickBot="1">
      <c r="B125" s="321">
        <f t="shared" si="10"/>
        <v>105</v>
      </c>
      <c r="C125" s="323" t="s">
        <v>168</v>
      </c>
      <c r="D125" s="241" t="s">
        <v>86</v>
      </c>
      <c r="E125" s="299">
        <v>39958</v>
      </c>
      <c r="F125" s="244">
        <v>41782</v>
      </c>
      <c r="G125" s="324">
        <v>0.124</v>
      </c>
      <c r="H125" s="120">
        <v>10.577999999999999</v>
      </c>
      <c r="I125" s="322">
        <v>9.8239999999999998</v>
      </c>
      <c r="J125" s="322">
        <v>9.7309999999999999</v>
      </c>
      <c r="K125" s="139" t="s">
        <v>45</v>
      </c>
      <c r="M125" s="140">
        <f>+(J125-I125)/I125</f>
        <v>-9.4666123778501601E-3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4">
        <v>41782</v>
      </c>
      <c r="G126" s="242">
        <v>2.6739999999999999</v>
      </c>
      <c r="H126" s="120">
        <v>122.85599999999999</v>
      </c>
      <c r="I126" s="322">
        <v>117.846</v>
      </c>
      <c r="J126" s="322">
        <v>117.336</v>
      </c>
      <c r="K126" s="139" t="s">
        <v>45</v>
      </c>
      <c r="M126" s="140">
        <f>+(J126-I126)/I126</f>
        <v>-4.327681889924182E-3</v>
      </c>
    </row>
    <row r="127" spans="1:14" ht="16.5" thickTop="1" thickBot="1">
      <c r="B127" s="321">
        <f t="shared" si="10"/>
        <v>107</v>
      </c>
      <c r="C127" s="323" t="s">
        <v>170</v>
      </c>
      <c r="D127" s="241" t="s">
        <v>86</v>
      </c>
      <c r="E127" s="299">
        <v>39503</v>
      </c>
      <c r="F127" s="244">
        <v>41782</v>
      </c>
      <c r="G127" s="242">
        <v>3.2949999999999999</v>
      </c>
      <c r="H127" s="120">
        <v>121.14</v>
      </c>
      <c r="I127" s="322">
        <v>119.345</v>
      </c>
      <c r="J127" s="322">
        <v>119.15600000000001</v>
      </c>
      <c r="K127" s="139" t="s">
        <v>45</v>
      </c>
      <c r="M127" s="140">
        <f>+(J127-I127)/I127</f>
        <v>-1.5836440571451922E-3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311">
        <v>41775</v>
      </c>
      <c r="G128" s="317">
        <v>1.954</v>
      </c>
      <c r="H128" s="120">
        <v>104.666</v>
      </c>
      <c r="I128" s="322">
        <v>105.764</v>
      </c>
      <c r="J128" s="322">
        <v>105.78</v>
      </c>
      <c r="K128" s="147" t="s">
        <v>47</v>
      </c>
      <c r="M128" s="140">
        <f t="shared" ref="M128:M136" si="11">+(J128-I128)/I128</f>
        <v>1.5128020876673863E-4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311">
        <v>41775</v>
      </c>
      <c r="G129" s="363">
        <v>0.10299999999999999</v>
      </c>
      <c r="H129" s="120">
        <v>104.777</v>
      </c>
      <c r="I129" s="322">
        <v>102.13200000000001</v>
      </c>
      <c r="J129" s="322">
        <v>101.61199999999999</v>
      </c>
      <c r="K129" s="147" t="s">
        <v>47</v>
      </c>
      <c r="M129" s="140">
        <f t="shared" si="11"/>
        <v>-5.0914502800298656E-3</v>
      </c>
    </row>
    <row r="130" spans="2:14" ht="16.5" thickTop="1" thickBot="1">
      <c r="B130" s="321">
        <f t="shared" si="10"/>
        <v>110</v>
      </c>
      <c r="C130" s="364" t="s">
        <v>174</v>
      </c>
      <c r="D130" s="241" t="s">
        <v>95</v>
      </c>
      <c r="E130" s="299">
        <v>38671</v>
      </c>
      <c r="F130" s="244">
        <v>41785</v>
      </c>
      <c r="G130" s="317">
        <v>2.758</v>
      </c>
      <c r="H130" s="120">
        <v>177.00800000000001</v>
      </c>
      <c r="I130" s="322">
        <v>187.381</v>
      </c>
      <c r="J130" s="322">
        <v>187.82599999999999</v>
      </c>
      <c r="K130" s="139" t="s">
        <v>45</v>
      </c>
      <c r="M130" s="140">
        <f t="shared" si="11"/>
        <v>2.3748405654788543E-3</v>
      </c>
    </row>
    <row r="131" spans="2:14" ht="16.5" thickTop="1" thickBot="1">
      <c r="B131" s="321">
        <f t="shared" si="10"/>
        <v>111</v>
      </c>
      <c r="C131" s="364" t="s">
        <v>175</v>
      </c>
      <c r="D131" s="241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171.71600000000001</v>
      </c>
      <c r="J131" s="322">
        <v>172.01400000000001</v>
      </c>
      <c r="K131" s="139" t="s">
        <v>45</v>
      </c>
      <c r="M131" s="140">
        <f t="shared" si="11"/>
        <v>1.7354236064199132E-3</v>
      </c>
    </row>
    <row r="132" spans="2:14" ht="16.5" thickTop="1" thickBot="1">
      <c r="B132" s="321">
        <f t="shared" si="10"/>
        <v>112</v>
      </c>
      <c r="C132" s="364" t="s">
        <v>176</v>
      </c>
      <c r="D132" s="241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149.52099999999999</v>
      </c>
      <c r="J132" s="322">
        <v>149.86699999999999</v>
      </c>
      <c r="K132" s="139" t="s">
        <v>45</v>
      </c>
      <c r="M132" s="140">
        <f t="shared" si="11"/>
        <v>2.3140562195277164E-3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1" t="s">
        <v>95</v>
      </c>
      <c r="E133" s="325">
        <v>38835</v>
      </c>
      <c r="F133" s="338">
        <v>41421</v>
      </c>
      <c r="G133" s="342">
        <v>63.142000000000003</v>
      </c>
      <c r="H133" s="146">
        <v>11701.904</v>
      </c>
      <c r="I133" s="365">
        <v>13002.668</v>
      </c>
      <c r="J133" s="365">
        <v>13017.999</v>
      </c>
      <c r="K133" s="139" t="s">
        <v>45</v>
      </c>
      <c r="M133" s="140">
        <f t="shared" si="11"/>
        <v>1.1790657117447074E-3</v>
      </c>
    </row>
    <row r="134" spans="2:14" ht="16.5" thickTop="1" thickBot="1">
      <c r="B134" s="321">
        <f t="shared" si="10"/>
        <v>114</v>
      </c>
      <c r="C134" s="323" t="s">
        <v>178</v>
      </c>
      <c r="D134" s="241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19.045999999999999</v>
      </c>
      <c r="J134" s="322">
        <v>18.977</v>
      </c>
      <c r="K134" s="139" t="s">
        <v>45</v>
      </c>
      <c r="M134" s="140">
        <f t="shared" si="11"/>
        <v>-3.6228079386747382E-3</v>
      </c>
    </row>
    <row r="135" spans="2:14" ht="16.5" thickTop="1" thickBot="1">
      <c r="B135" s="321">
        <f t="shared" si="10"/>
        <v>115</v>
      </c>
      <c r="C135" s="323" t="s">
        <v>179</v>
      </c>
      <c r="D135" s="241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137.56399999999999</v>
      </c>
      <c r="J135" s="322">
        <v>137.62299999999999</v>
      </c>
      <c r="K135" s="139" t="s">
        <v>45</v>
      </c>
      <c r="M135" s="140">
        <f t="shared" si="11"/>
        <v>4.2889127969525094E-4</v>
      </c>
    </row>
    <row r="136" spans="2:14" ht="16.5" thickTop="1" thickBot="1">
      <c r="B136" s="321">
        <f t="shared" si="10"/>
        <v>116</v>
      </c>
      <c r="C136" s="323" t="s">
        <v>180</v>
      </c>
      <c r="D136" s="241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102.56399999999999</v>
      </c>
      <c r="J136" s="367">
        <v>101.998</v>
      </c>
      <c r="K136" s="351"/>
      <c r="L136" s="33"/>
      <c r="M136" s="256">
        <f t="shared" si="11"/>
        <v>-5.5185055185054043E-3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1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3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1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118.839</v>
      </c>
      <c r="J138" s="322">
        <v>119.00700000000001</v>
      </c>
      <c r="K138" s="153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8">
        <v>8818.5049999999992</v>
      </c>
      <c r="I139" s="369">
        <v>8594.9950000000008</v>
      </c>
      <c r="J139" s="369">
        <v>8564.7950000000001</v>
      </c>
      <c r="K139" s="139" t="s">
        <v>45</v>
      </c>
      <c r="M139" s="140">
        <f t="shared" ref="M139:M141" si="12">+(J139-I139)/I139</f>
        <v>-3.5136727828231108E-3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4">
        <v>9.0850000000000009</v>
      </c>
      <c r="I140" s="374">
        <v>9.0030000000000001</v>
      </c>
      <c r="J140" s="374">
        <v>9.0120000000000005</v>
      </c>
      <c r="K140" s="139" t="s">
        <v>45</v>
      </c>
      <c r="M140" s="140">
        <f t="shared" si="12"/>
        <v>9.9966677774079101E-4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99.113</v>
      </c>
      <c r="J141" s="378">
        <v>98.804000000000002</v>
      </c>
      <c r="K141" s="139" t="s">
        <v>45</v>
      </c>
      <c r="M141" s="140">
        <f t="shared" si="12"/>
        <v>-3.1176535873194988E-3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103.124</v>
      </c>
      <c r="J143" s="378">
        <v>102.994</v>
      </c>
      <c r="K143" s="139" t="s">
        <v>45</v>
      </c>
      <c r="M143" s="140">
        <f t="shared" ref="M143" si="13">+(J143-I143)/I143</f>
        <v>-1.2606182847833235E-3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9.0350000000000001</v>
      </c>
      <c r="J145" s="387">
        <v>9.0649999999999995</v>
      </c>
      <c r="K145" s="139" t="s">
        <v>45</v>
      </c>
      <c r="M145" s="140">
        <f t="shared" ref="M145:M146" si="14">+(J145-I145)/I145</f>
        <v>3.320420586607566E-3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99.558999999999997</v>
      </c>
      <c r="J146" s="378">
        <v>98.733999999999995</v>
      </c>
      <c r="K146" s="139" t="s">
        <v>45</v>
      </c>
      <c r="M146" s="140">
        <f t="shared" si="14"/>
        <v>-8.2865436575297342E-3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2015-04-16T13:58:03Z</dcterms:created>
  <dcterms:modified xsi:type="dcterms:W3CDTF">2015-04-16T13:58:26Z</dcterms:modified>
</cp:coreProperties>
</file>