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3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<sst xmlns="http://schemas.openxmlformats.org/spreadsheetml/2006/main" count="327" uniqueCount="181">
  <si>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</si>
  <si>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</si>
  <si>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</si>
  <si>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</si>
  <si>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</si>
  <si>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</si>
  <si>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</si>
  <si>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</si>
  <si>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</si>
  <si>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</si>
  <si>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</si>
  <si>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</si>
  <si>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</si>
  <si>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</si>
  <si>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</si>
  <si>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</si>
  <si>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</si>
  <si>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</si>
  <si>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</si>
  <si>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</si>
  <si>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</si>
  <si>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</si>
  <si>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</si>
  <si>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</si>
  <si>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</si>
  <si>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</si>
  <si>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</si>
  <si>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</si>
  <si>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</si>
  <si>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</si>
  <si>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</si>
  <si>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</si>
  <si>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</si>
  <si>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</si>
  <si>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</si>
  <si>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</si>
  <si>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</si>
  <si>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</si>
  <si>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</si>
  <si>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</si>
  <si>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</si>
  <si>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</si>
  <si>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</si>
  <si>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</si>
  <si>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</si>
  <si>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</si>
  <si>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</si>
  <si>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</si>
  <si>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</si>
  <si>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</si>
  <si>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</si>
  <si>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</si>
  <si>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</si>
  <si>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</si>
  <si>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</si>
  <si>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</si>
  <si>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</si>
  <si>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</si>
  <si>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</si>
  <si>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</si>
  <si>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</si>
  <si>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</si>
  <si>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</si>
  <si>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</si>
  <si>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</si>
  <si>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</si>
  <si>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</si>
  <si>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</si>
  <si>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</si>
  <si>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</si>
  <si>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</si>
  <si>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</si>
  <si>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</si>
  <si>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</si>
  <si>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</si>
  <si>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</si>
  <si>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</si>
  <si>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</si>
  <si>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</si>
  <si>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</si>
  <si>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</si>
  <si>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</si>
  <si>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</si>
  <si>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</si>
  <si>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</si>
  <si>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</si>
  <si>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</si>
  <si>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</si>
  <si>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</si>
  <si>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</si>
  <si>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</si>
  <si>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</si>
  <si>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</si>
  <si>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</si>
  <si>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</si>
  <si>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</si>
  <si>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</si>
  <si>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</si>
  <si>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</si>
  <si>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</si>
  <si>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</si>
  <si>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</si>
  <si>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</si>
  <si>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</si>
  <si>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</si>
  <si>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</si>
  <si>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</si>
  <si>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</si>
  <si>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</si>
  <si>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</si>
  <si>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</si>
  <si>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</si>
  <si>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</si>
  <si>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</si>
  <si>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</si>
  <si>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</si>
  <si>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</si>
  <si>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</si>
  <si>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</si>
  <si>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</si>
  <si>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</si>
  <si>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</si>
  <si>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</si>
  <si>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</si>
  <si>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</si>
  <si>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</si>
  <si>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</si>
  <si>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</si>
  <si>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</si>
  <si>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</si>
  <si>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</si>
  <si>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</si>
  <si>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</si>
  <si>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</si>
  <si>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</si>
  <si>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</si>
  <si>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</si>
  <si>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</si>
  <si>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</si>
  <si>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</si>
  <si>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</si>
  <si>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</si>
  <si>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</si>
  <si>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</si>
  <si>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</si>
  <si>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</si>
  <si>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</si>
  <si>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</si>
  <si>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</si>
  <si>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</si>
  <si>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</si>
  <si>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 xml:space="preserve"> 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</si>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</sst>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31">
      <selection activeCell="P45" sqref="P45"/>
    </sheetView>
  </sheetViews>
  <sheetFormatPr defaultColWidth="11.421875" defaultRowHeight="15"/>
  <cols>
    <col min="1" max="1" width="1.28515625" style="8" customWidth="1"/>
    <col min="2" max="2" width="3.8515625" style="400" customWidth="1"/>
    <col min="3" max="3" width="39.421875" style="401" customWidth="1"/>
    <col min="4" max="4" width="30.57421875" style="401" customWidth="1"/>
    <col min="5" max="5" width="11.1406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2.57421875" style="400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149.838</v>
      </c>
      <c r="J6" s="39">
        <v>149.852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13.208</v>
      </c>
      <c r="J8" s="39">
        <v>13.21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1.359</v>
      </c>
      <c r="J10" s="39">
        <v>1.36</v>
      </c>
      <c r="K10" s="52" t="s">
        <v>17</v>
      </c>
      <c r="L10" s="40"/>
      <c r="M10" s="41">
        <f aca="true" t="shared" si="0" ref="M10">+(J10-I10)/I10</f>
        <v>0.000735835172921348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36.729</v>
      </c>
      <c r="J12" s="62">
        <v>36.732</v>
      </c>
      <c r="K12" s="40"/>
      <c r="L12" s="40"/>
      <c r="M12" s="63">
        <f aca="true" t="shared" si="1" ref="M12:M13">+(J12-I12)/I12</f>
        <v>8.167932696234892E-05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49.92</v>
      </c>
      <c r="J13" s="70">
        <v>49.924</v>
      </c>
      <c r="K13" s="40"/>
      <c r="L13" s="40"/>
      <c r="M13" s="63">
        <f t="shared" si="1"/>
        <v>8.012820512816072E-05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153.041</v>
      </c>
      <c r="J15" s="82">
        <v>153.216</v>
      </c>
      <c r="K15" s="40"/>
      <c r="L15" s="40"/>
      <c r="M15" s="83">
        <f aca="true" t="shared" si="2" ref="M15:M21">+(J15-I15)/I15</f>
        <v>0.0011434844257421958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551.554</v>
      </c>
      <c r="J16" s="62">
        <v>551.692</v>
      </c>
      <c r="K16" s="40"/>
      <c r="L16" s="40"/>
      <c r="M16" s="41">
        <f t="shared" si="2"/>
        <v>0.00025020215608994526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110.377</v>
      </c>
      <c r="J17" s="61">
        <v>110.887</v>
      </c>
      <c r="K17" s="40"/>
      <c r="L17" s="40"/>
      <c r="M17" s="41">
        <f t="shared" si="2"/>
        <v>0.004620527827355383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122.151</v>
      </c>
      <c r="J18" s="61">
        <v>122.381</v>
      </c>
      <c r="K18" s="40"/>
      <c r="L18" s="40"/>
      <c r="M18" s="41">
        <f t="shared" si="2"/>
        <v>0.001882915407978682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117.815</v>
      </c>
      <c r="J19" s="61">
        <v>117.816</v>
      </c>
      <c r="K19" s="40"/>
      <c r="L19" s="40"/>
      <c r="M19" s="41">
        <f t="shared" si="2"/>
        <v>8.487883546278274E-06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111.453</v>
      </c>
      <c r="J20" s="61">
        <v>111.601</v>
      </c>
      <c r="K20" s="40"/>
      <c r="L20" s="40"/>
      <c r="M20" s="41">
        <f t="shared" si="2"/>
        <v>0.0013279140085955168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86.396</v>
      </c>
      <c r="J21" s="61">
        <v>86.566</v>
      </c>
      <c r="K21" s="40"/>
      <c r="L21" s="40"/>
      <c r="M21" s="41">
        <f t="shared" si="2"/>
        <v>0.001967683689059698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127.585</v>
      </c>
      <c r="J22" s="61">
        <v>127.683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93.552</v>
      </c>
      <c r="J23" s="61">
        <v>93.548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107.313</v>
      </c>
      <c r="J24" s="108">
        <v>107.144</v>
      </c>
      <c r="K24" s="40"/>
      <c r="L24" s="40"/>
      <c r="M24" s="41">
        <f>+(J24-I24)/I24</f>
        <v>-0.0015748324993243776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1365.041</v>
      </c>
      <c r="J26" s="112">
        <v>1366.365</v>
      </c>
      <c r="K26" s="113" t="s">
        <v>39</v>
      </c>
      <c r="M26" s="114">
        <f aca="true" t="shared" si="3" ref="M26:M39">+(J26-I26)/I26</f>
        <v>0.0009699342364076018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2251.78</v>
      </c>
      <c r="J27" s="117">
        <v>2252.458</v>
      </c>
      <c r="K27" s="118" t="s">
        <v>41</v>
      </c>
      <c r="M27" s="114">
        <f t="shared" si="3"/>
        <v>0.0003010951336275673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102.07</v>
      </c>
      <c r="J28" s="123">
        <v>102.048</v>
      </c>
      <c r="K28" s="124" t="s">
        <v>43</v>
      </c>
      <c r="M28" s="114">
        <f t="shared" si="3"/>
        <v>-0.00021553835603009073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101.936</v>
      </c>
      <c r="J29" s="129">
        <v>101.975</v>
      </c>
      <c r="K29" s="113" t="s">
        <v>39</v>
      </c>
      <c r="M29" s="114">
        <f t="shared" si="3"/>
        <v>0.0003825929995289914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125.44</v>
      </c>
      <c r="J30" s="130">
        <v>125.396</v>
      </c>
      <c r="K30" s="113" t="s">
        <v>39</v>
      </c>
      <c r="M30" s="114">
        <f t="shared" si="3"/>
        <v>-0.0003507653061224245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1202.223</v>
      </c>
      <c r="J31" s="132">
        <v>1200.036</v>
      </c>
      <c r="K31" s="133" t="s">
        <v>17</v>
      </c>
      <c r="M31" s="114">
        <f t="shared" si="3"/>
        <v>-0.0018191300615608738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121.03</v>
      </c>
      <c r="J32" s="134">
        <v>121.017</v>
      </c>
      <c r="K32" s="113" t="s">
        <v>39</v>
      </c>
      <c r="M32" s="114">
        <f t="shared" si="3"/>
        <v>-0.00010741138560691754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15.402</v>
      </c>
      <c r="J33" s="129">
        <v>15.458</v>
      </c>
      <c r="K33" s="113" t="s">
        <v>39</v>
      </c>
      <c r="M33" s="114">
        <f t="shared" si="3"/>
        <v>0.0036358914426698444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5903.652</v>
      </c>
      <c r="J34" s="135">
        <v>5898.501</v>
      </c>
      <c r="K34" s="113" t="s">
        <v>39</v>
      </c>
      <c r="M34" s="114">
        <f t="shared" si="3"/>
        <v>-0.0008725107780742903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5214.082</v>
      </c>
      <c r="J35" s="136">
        <v>5210.072</v>
      </c>
      <c r="K35" s="113"/>
      <c r="M35" s="114">
        <f t="shared" si="3"/>
        <v>-0.0007690711423411097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5119.067</v>
      </c>
      <c r="J36" s="135">
        <v>5099.517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2.156</v>
      </c>
      <c r="J37" s="132">
        <v>2.161</v>
      </c>
      <c r="K37" s="133" t="s">
        <v>17</v>
      </c>
      <c r="M37" s="114">
        <f t="shared" si="3"/>
        <v>0.002319109461966555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1.888</v>
      </c>
      <c r="J38" s="129">
        <v>1.892</v>
      </c>
      <c r="K38" s="133" t="s">
        <v>17</v>
      </c>
      <c r="M38" s="114">
        <f t="shared" si="3"/>
        <v>0.0021186440677966123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1.064</v>
      </c>
      <c r="J39" s="141">
        <v>1.06</v>
      </c>
      <c r="K39" s="124" t="s">
        <v>43</v>
      </c>
      <c r="M39" s="114">
        <f t="shared" si="3"/>
        <v>-0.0037593984962406048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109.814</v>
      </c>
      <c r="J45" s="164">
        <v>105.732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101.699</v>
      </c>
      <c r="J46" s="169">
        <v>101.708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103.433</v>
      </c>
      <c r="J47" s="172">
        <v>103.443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104.165</v>
      </c>
      <c r="J48" s="173">
        <v>104.199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101.08</v>
      </c>
      <c r="J49" s="175">
        <v>101.092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108.185</v>
      </c>
      <c r="J50" s="175">
        <v>108.195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105.76</v>
      </c>
      <c r="J51" s="175">
        <v>105.773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100.651</v>
      </c>
      <c r="J52" s="175">
        <v>100.662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101.195</v>
      </c>
      <c r="J53" s="175">
        <v>101.204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106.59</v>
      </c>
      <c r="J54" s="173">
        <v>106.602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103.472</v>
      </c>
      <c r="J55" s="173">
        <v>103.482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105.717</v>
      </c>
      <c r="J56" s="175">
        <v>105.73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105.241</v>
      </c>
      <c r="J57" s="175">
        <v>105.252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108.185</v>
      </c>
      <c r="J58" s="175">
        <v>108.196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103.072</v>
      </c>
      <c r="J59" s="175">
        <v>103.083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104.363</v>
      </c>
      <c r="J60" s="175">
        <v>104.372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100.224</v>
      </c>
      <c r="J61" s="175">
        <v>100.235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106.009</v>
      </c>
      <c r="J62" s="175">
        <v>106.023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104.115</v>
      </c>
      <c r="J63" s="175">
        <v>104.13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104.903</v>
      </c>
      <c r="J64" s="175">
        <v>104.915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105.819</v>
      </c>
      <c r="J65" s="173">
        <v>105.831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104.041</v>
      </c>
      <c r="J66" s="175">
        <v>104.052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101.074</v>
      </c>
      <c r="J67" s="175">
        <v>101.085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105.99</v>
      </c>
      <c r="J68" s="175">
        <v>105.999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103.556</v>
      </c>
      <c r="J69" s="195">
        <v>103.566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10.29</v>
      </c>
      <c r="J71" s="202">
        <v>10.291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104.173</v>
      </c>
      <c r="J72" s="207">
        <v>104.182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104.934</v>
      </c>
      <c r="J73" s="211">
        <v>104.949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102.671</v>
      </c>
      <c r="J75" s="218">
        <v>102.748</v>
      </c>
      <c r="K75" s="113" t="s">
        <v>39</v>
      </c>
      <c r="M75" s="114">
        <f>+(J75-I75)/I75</f>
        <v>0.0007499683454918933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67.003</v>
      </c>
      <c r="J77" s="164">
        <v>66.423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141.789</v>
      </c>
      <c r="J78" s="175">
        <v>142.099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1418.263</v>
      </c>
      <c r="J79" s="227">
        <v>1420.391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107.556</v>
      </c>
      <c r="J80" s="175">
        <v>107.606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106.013</v>
      </c>
      <c r="J81" s="175">
        <v>106.12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81.146</v>
      </c>
      <c r="J82" s="175">
        <v>81.414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16.838</v>
      </c>
      <c r="J83" s="175">
        <v>16.832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255.203</v>
      </c>
      <c r="J84" s="175">
        <v>255.57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32.834</v>
      </c>
      <c r="J85" s="175">
        <v>32.921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2304.159</v>
      </c>
      <c r="J86" s="227">
        <v>2312.565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76.522</v>
      </c>
      <c r="J87" s="175">
        <v>76.673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57.297</v>
      </c>
      <c r="J88" s="175">
        <v>56.02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99.704</v>
      </c>
      <c r="J89" s="175">
        <v>99.927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109.534</v>
      </c>
      <c r="J90" s="175">
        <v>109.828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95.907</v>
      </c>
      <c r="J91" s="237">
        <v>96.422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11.274</v>
      </c>
      <c r="J93" s="164">
        <v>11.275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12.106</v>
      </c>
      <c r="J94" s="175">
        <v>12.115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15.393</v>
      </c>
      <c r="J95" s="175">
        <v>15.413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14.218</v>
      </c>
      <c r="J96" s="175">
        <v>14.246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12.118</v>
      </c>
      <c r="J97" s="207">
        <v>12.142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10.675</v>
      </c>
      <c r="J98" s="175">
        <v>10.711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10.527</v>
      </c>
      <c r="J99" s="175">
        <v>10.548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10.774</v>
      </c>
      <c r="J100" s="175">
        <v>10.775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121.68</v>
      </c>
      <c r="J101" s="175">
        <v>122.154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41422</v>
      </c>
      <c r="G102" s="242">
        <v>1.196</v>
      </c>
      <c r="H102" s="175">
        <v>123.651</v>
      </c>
      <c r="I102" s="175">
        <v>123.513</v>
      </c>
      <c r="J102" s="175">
        <v>123.72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10.76</v>
      </c>
      <c r="J103" s="175">
        <v>10.801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101.823</v>
      </c>
      <c r="J104" s="175">
        <v>102.386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19.93</v>
      </c>
      <c r="J105" s="175">
        <v>19.924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74.908</v>
      </c>
      <c r="J106" s="175">
        <v>75.039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77.351</v>
      </c>
      <c r="J107" s="175">
        <v>77.553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98.269</v>
      </c>
      <c r="J108" s="175">
        <v>98.315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89.004</v>
      </c>
      <c r="J109" s="175">
        <v>88.974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95.982</v>
      </c>
      <c r="J110" s="175">
        <v>95.957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>
        <v>41765</v>
      </c>
      <c r="G111" s="264">
        <v>0.432</v>
      </c>
      <c r="H111" s="265">
        <v>99.919</v>
      </c>
      <c r="I111" s="265">
        <v>100.793</v>
      </c>
      <c r="J111" s="265">
        <v>100.842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9.663</v>
      </c>
      <c r="J112" s="173">
        <v>9.68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8.751</v>
      </c>
      <c r="J113" s="276">
        <v>8.772</v>
      </c>
      <c r="K113" s="40"/>
      <c r="L113" s="259"/>
      <c r="M113" s="40"/>
      <c r="N113" s="52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94.003</v>
      </c>
      <c r="J115" s="280">
        <v>94.322</v>
      </c>
      <c r="K115" s="124" t="s">
        <v>43</v>
      </c>
      <c r="M115" s="114">
        <f aca="true" t="shared" si="9" ref="M115:M117">+(J115-I115)/I115</f>
        <v>0.0033935087178069063</v>
      </c>
    </row>
    <row r="116" spans="2:13" ht="16.5" thickBot="1" thickTop="1">
      <c r="B116" s="240">
        <f>B115+1</f>
        <v>96</v>
      </c>
      <c r="C116" s="250" t="s">
        <v>155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95.023</v>
      </c>
      <c r="J116" s="281">
        <v>94.745</v>
      </c>
      <c r="K116" s="124" t="s">
        <v>43</v>
      </c>
      <c r="M116" s="114">
        <f t="shared" si="9"/>
        <v>-0.002925607484503663</v>
      </c>
    </row>
    <row r="117" spans="2:13" ht="16.5" thickBot="1" thickTop="1">
      <c r="B117" s="240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127.003</v>
      </c>
      <c r="J117" s="287">
        <v>127.309</v>
      </c>
      <c r="K117" s="288" t="s">
        <v>157</v>
      </c>
      <c r="M117" s="114">
        <f t="shared" si="9"/>
        <v>0.0024093919041282283</v>
      </c>
    </row>
    <row r="118" spans="2:13" ht="16.5" thickBot="1" thickTop="1">
      <c r="B118" s="240">
        <f t="shared" si="10"/>
        <v>98</v>
      </c>
      <c r="C118" s="289" t="s">
        <v>158</v>
      </c>
      <c r="D118" s="283" t="s">
        <v>76</v>
      </c>
      <c r="E118" s="284">
        <v>39958</v>
      </c>
      <c r="F118" s="223">
        <v>41418</v>
      </c>
      <c r="G118" s="285">
        <v>0.064</v>
      </c>
      <c r="H118" s="286">
        <v>10.513</v>
      </c>
      <c r="I118" s="287">
        <v>10.573</v>
      </c>
      <c r="J118" s="287">
        <v>10.551</v>
      </c>
      <c r="K118" s="113" t="s">
        <v>39</v>
      </c>
      <c r="M118" s="114">
        <f>+(J118-I118)/I118</f>
        <v>-0.0020807717771682815</v>
      </c>
    </row>
    <row r="119" spans="2:13" ht="16.5" thickBot="1" thickTop="1">
      <c r="B119" s="240">
        <f t="shared" si="10"/>
        <v>99</v>
      </c>
      <c r="C119" s="290" t="s">
        <v>159</v>
      </c>
      <c r="D119" s="291" t="s">
        <v>76</v>
      </c>
      <c r="E119" s="292">
        <v>39503</v>
      </c>
      <c r="F119" s="223">
        <v>41418</v>
      </c>
      <c r="G119" s="293">
        <v>0.934</v>
      </c>
      <c r="H119" s="294">
        <v>115.255</v>
      </c>
      <c r="I119" s="295">
        <v>118.564</v>
      </c>
      <c r="J119" s="295">
        <v>120.008</v>
      </c>
      <c r="K119" s="113" t="s">
        <v>39</v>
      </c>
      <c r="M119" s="114">
        <f>+(J119-I119)/I119</f>
        <v>0.012179076279477773</v>
      </c>
    </row>
    <row r="120" spans="2:13" ht="16.5" thickBot="1" thickTop="1">
      <c r="B120" s="240">
        <f t="shared" si="10"/>
        <v>100</v>
      </c>
      <c r="C120" s="290" t="s">
        <v>160</v>
      </c>
      <c r="D120" s="296" t="s">
        <v>76</v>
      </c>
      <c r="E120" s="292">
        <v>39503</v>
      </c>
      <c r="F120" s="223">
        <v>41418</v>
      </c>
      <c r="G120" s="297">
        <v>2.167</v>
      </c>
      <c r="H120" s="298">
        <v>117.508</v>
      </c>
      <c r="I120" s="299">
        <v>119.209</v>
      </c>
      <c r="J120" s="299">
        <v>119.884</v>
      </c>
      <c r="K120" s="113" t="s">
        <v>39</v>
      </c>
      <c r="M120" s="114">
        <f>+(J120-I120)/I120</f>
        <v>0.005662324153377658</v>
      </c>
    </row>
    <row r="121" spans="2:13" ht="16.5" thickBot="1" thickTop="1">
      <c r="B121" s="240">
        <f t="shared" si="10"/>
        <v>101</v>
      </c>
      <c r="C121" s="300" t="s">
        <v>161</v>
      </c>
      <c r="D121" s="301" t="s">
        <v>162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101.316</v>
      </c>
      <c r="J121" s="306">
        <v>101.266</v>
      </c>
      <c r="K121" s="118" t="s">
        <v>41</v>
      </c>
      <c r="M121" s="114">
        <f aca="true" t="shared" si="11" ref="M121:M133">+(J121-I121)/I121</f>
        <v>-0.0004935054680405578</v>
      </c>
    </row>
    <row r="122" spans="2:13" ht="16.5" thickBot="1" thickTop="1">
      <c r="B122" s="240">
        <f t="shared" si="10"/>
        <v>102</v>
      </c>
      <c r="C122" s="307" t="s">
        <v>163</v>
      </c>
      <c r="D122" s="308" t="s">
        <v>162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98.25</v>
      </c>
      <c r="J122" s="306">
        <v>98.128</v>
      </c>
      <c r="K122" s="118" t="s">
        <v>41</v>
      </c>
      <c r="M122" s="114">
        <f t="shared" si="11"/>
        <v>-0.0012417302798982176</v>
      </c>
    </row>
    <row r="123" spans="2:13" ht="16.5" thickBot="1" thickTop="1">
      <c r="B123" s="240">
        <f t="shared" si="10"/>
        <v>103</v>
      </c>
      <c r="C123" s="312" t="s">
        <v>164</v>
      </c>
      <c r="D123" s="313" t="s">
        <v>85</v>
      </c>
      <c r="E123" s="309">
        <v>38671</v>
      </c>
      <c r="F123" s="223">
        <v>41421</v>
      </c>
      <c r="G123" s="314">
        <v>1.155</v>
      </c>
      <c r="H123" s="315">
        <v>172.952</v>
      </c>
      <c r="I123" s="316">
        <v>180.727</v>
      </c>
      <c r="J123" s="316">
        <v>181.414</v>
      </c>
      <c r="K123" s="113" t="s">
        <v>39</v>
      </c>
      <c r="M123" s="114">
        <f t="shared" si="11"/>
        <v>0.0038013135834711106</v>
      </c>
    </row>
    <row r="124" spans="2:13" ht="16.5" thickBot="1" thickTop="1">
      <c r="B124" s="240">
        <f t="shared" si="10"/>
        <v>104</v>
      </c>
      <c r="C124" s="317" t="s">
        <v>165</v>
      </c>
      <c r="D124" s="318" t="s">
        <v>85</v>
      </c>
      <c r="E124" s="319">
        <v>38671</v>
      </c>
      <c r="F124" s="223">
        <v>41421</v>
      </c>
      <c r="G124" s="320">
        <v>2.274</v>
      </c>
      <c r="H124" s="321">
        <v>157.659</v>
      </c>
      <c r="I124" s="322">
        <v>164.326</v>
      </c>
      <c r="J124" s="322">
        <v>165.151</v>
      </c>
      <c r="K124" s="113" t="s">
        <v>39</v>
      </c>
      <c r="M124" s="114">
        <f t="shared" si="11"/>
        <v>0.005020508014556535</v>
      </c>
    </row>
    <row r="125" spans="2:13" ht="16.5" thickBot="1" thickTop="1">
      <c r="B125" s="323">
        <f aca="true" t="shared" si="12" ref="B125:B134">+B124+1</f>
        <v>105</v>
      </c>
      <c r="C125" s="317" t="s">
        <v>166</v>
      </c>
      <c r="D125" s="318" t="s">
        <v>85</v>
      </c>
      <c r="E125" s="319">
        <v>38671</v>
      </c>
      <c r="F125" s="223">
        <v>41421</v>
      </c>
      <c r="G125" s="320">
        <v>3.826</v>
      </c>
      <c r="H125" s="321">
        <v>140.788</v>
      </c>
      <c r="I125" s="322">
        <v>145.733</v>
      </c>
      <c r="J125" s="322">
        <v>145.933</v>
      </c>
      <c r="K125" s="113" t="s">
        <v>39</v>
      </c>
      <c r="M125" s="114">
        <f t="shared" si="11"/>
        <v>0.0013723727638900497</v>
      </c>
    </row>
    <row r="126" spans="2:13" ht="15.75" customHeight="1" thickBot="1" thickTop="1">
      <c r="B126" s="324">
        <f t="shared" si="12"/>
        <v>106</v>
      </c>
      <c r="C126" s="325" t="s">
        <v>167</v>
      </c>
      <c r="D126" s="326" t="s">
        <v>85</v>
      </c>
      <c r="E126" s="327">
        <v>38835</v>
      </c>
      <c r="F126" s="223">
        <v>41421</v>
      </c>
      <c r="G126" s="328">
        <v>63.142</v>
      </c>
      <c r="H126" s="329">
        <v>9464.991</v>
      </c>
      <c r="I126" s="330">
        <v>9432.584</v>
      </c>
      <c r="J126" s="330">
        <v>9494.862</v>
      </c>
      <c r="K126" s="113" t="s">
        <v>39</v>
      </c>
      <c r="M126" s="114">
        <f t="shared" si="11"/>
        <v>0.006602432588991354</v>
      </c>
    </row>
    <row r="127" spans="2:13" ht="16.5" thickBot="1" thickTop="1">
      <c r="B127" s="331">
        <f t="shared" si="12"/>
        <v>107</v>
      </c>
      <c r="C127" s="332" t="s">
        <v>168</v>
      </c>
      <c r="D127" s="333" t="s">
        <v>85</v>
      </c>
      <c r="E127" s="334">
        <v>40014</v>
      </c>
      <c r="F127" s="335" t="s">
        <v>141</v>
      </c>
      <c r="G127" s="335" t="s">
        <v>141</v>
      </c>
      <c r="H127" s="336">
        <v>18.067</v>
      </c>
      <c r="I127" s="337">
        <v>18.852</v>
      </c>
      <c r="J127" s="337">
        <v>18.853</v>
      </c>
      <c r="K127" s="113" t="s">
        <v>39</v>
      </c>
      <c r="M127" s="114">
        <f t="shared" si="11"/>
        <v>5.304476978576396E-05</v>
      </c>
    </row>
    <row r="128" spans="2:13" ht="16.5" thickBot="1" thickTop="1">
      <c r="B128" s="338">
        <f t="shared" si="12"/>
        <v>108</v>
      </c>
      <c r="C128" s="339" t="s">
        <v>169</v>
      </c>
      <c r="D128" s="340" t="s">
        <v>85</v>
      </c>
      <c r="E128" s="341">
        <v>40455</v>
      </c>
      <c r="F128" s="223" t="s">
        <v>141</v>
      </c>
      <c r="G128" s="342" t="s">
        <v>141</v>
      </c>
      <c r="H128" s="343">
        <v>125.746</v>
      </c>
      <c r="I128" s="344">
        <v>129.551</v>
      </c>
      <c r="J128" s="344">
        <v>129.862</v>
      </c>
      <c r="K128" s="113" t="s">
        <v>39</v>
      </c>
      <c r="M128" s="114">
        <f t="shared" si="11"/>
        <v>0.0024005989919028575</v>
      </c>
    </row>
    <row r="129" spans="2:13" ht="16.5" thickBot="1" thickTop="1">
      <c r="B129" s="345">
        <f t="shared" si="12"/>
        <v>109</v>
      </c>
      <c r="C129" s="346" t="s">
        <v>170</v>
      </c>
      <c r="D129" s="347" t="s">
        <v>96</v>
      </c>
      <c r="E129" s="348">
        <v>40057</v>
      </c>
      <c r="F129" s="223" t="s">
        <v>141</v>
      </c>
      <c r="G129" s="349" t="s">
        <v>141</v>
      </c>
      <c r="H129" s="350">
        <v>1459.206</v>
      </c>
      <c r="I129" s="351">
        <v>1478.602</v>
      </c>
      <c r="J129" s="351">
        <v>1473.068</v>
      </c>
      <c r="K129" s="113" t="s">
        <v>39</v>
      </c>
      <c r="M129" s="114">
        <f t="shared" si="11"/>
        <v>-0.0037427245465650022</v>
      </c>
    </row>
    <row r="130" spans="2:13" ht="16.5" thickBot="1" thickTop="1">
      <c r="B130" s="352">
        <f t="shared" si="12"/>
        <v>110</v>
      </c>
      <c r="C130" s="353" t="s">
        <v>171</v>
      </c>
      <c r="D130" s="354" t="s">
        <v>96</v>
      </c>
      <c r="E130" s="355">
        <v>40690</v>
      </c>
      <c r="F130" s="223" t="s">
        <v>141</v>
      </c>
      <c r="G130" s="356" t="s">
        <v>141</v>
      </c>
      <c r="H130" s="357">
        <v>102.924</v>
      </c>
      <c r="I130" s="358">
        <v>102.237</v>
      </c>
      <c r="J130" s="358">
        <v>102.569</v>
      </c>
      <c r="K130" s="118" t="s">
        <v>41</v>
      </c>
      <c r="M130" s="114">
        <f t="shared" si="11"/>
        <v>0.0032473566321391265</v>
      </c>
    </row>
    <row r="131" spans="2:13" ht="16.5" thickBot="1" thickTop="1">
      <c r="B131" s="359">
        <f t="shared" si="12"/>
        <v>111</v>
      </c>
      <c r="C131" s="360" t="s">
        <v>172</v>
      </c>
      <c r="D131" s="361" t="s">
        <v>173</v>
      </c>
      <c r="E131" s="362">
        <v>40205</v>
      </c>
      <c r="F131" s="223">
        <v>40744</v>
      </c>
      <c r="G131" s="363">
        <v>1.582</v>
      </c>
      <c r="H131" s="364">
        <v>85.531</v>
      </c>
      <c r="I131" s="365">
        <v>86.292</v>
      </c>
      <c r="J131" s="365">
        <v>86.197</v>
      </c>
      <c r="K131" s="124" t="s">
        <v>43</v>
      </c>
      <c r="M131" s="114" t="e">
        <f>+(I131-#REF!)/#REF!</f>
        <v>#REF!</v>
      </c>
    </row>
    <row r="132" spans="2:13" ht="16.5" thickBot="1" thickTop="1">
      <c r="B132" s="366">
        <f t="shared" si="12"/>
        <v>112</v>
      </c>
      <c r="C132" s="367" t="s">
        <v>174</v>
      </c>
      <c r="D132" s="368" t="s">
        <v>173</v>
      </c>
      <c r="E132" s="369">
        <v>40240</v>
      </c>
      <c r="F132" s="223">
        <v>41430</v>
      </c>
      <c r="G132" s="370">
        <v>0.245</v>
      </c>
      <c r="H132" s="371">
        <v>111.085</v>
      </c>
      <c r="I132" s="372">
        <v>113.799</v>
      </c>
      <c r="J132" s="372">
        <v>113.628</v>
      </c>
      <c r="K132" s="124" t="s">
        <v>43</v>
      </c>
      <c r="M132" s="114" t="e">
        <f>+(I132-#REF!)/#REF!</f>
        <v>#REF!</v>
      </c>
    </row>
    <row r="133" spans="2:13" ht="16.5" thickBot="1" thickTop="1">
      <c r="B133" s="373">
        <f t="shared" si="12"/>
        <v>113</v>
      </c>
      <c r="C133" s="374" t="s">
        <v>175</v>
      </c>
      <c r="D133" s="375" t="s">
        <v>144</v>
      </c>
      <c r="E133" s="376">
        <v>40147</v>
      </c>
      <c r="F133" s="377">
        <v>41418</v>
      </c>
      <c r="G133" s="378">
        <v>32.752</v>
      </c>
      <c r="H133" s="379">
        <v>8482.335</v>
      </c>
      <c r="I133" s="380">
        <v>8562.457</v>
      </c>
      <c r="J133" s="380">
        <v>8539.978</v>
      </c>
      <c r="K133" s="113" t="s">
        <v>39</v>
      </c>
      <c r="M133" s="114">
        <f t="shared" si="11"/>
        <v>-0.002625297855510536</v>
      </c>
    </row>
    <row r="134" spans="2:13" ht="16.5" thickBot="1" thickTop="1">
      <c r="B134" s="381">
        <f t="shared" si="12"/>
        <v>114</v>
      </c>
      <c r="C134" s="382" t="s">
        <v>176</v>
      </c>
      <c r="D134" s="272" t="s">
        <v>90</v>
      </c>
      <c r="E134" s="383">
        <v>41359</v>
      </c>
      <c r="F134" s="384" t="s">
        <v>147</v>
      </c>
      <c r="G134" s="385" t="s">
        <v>147</v>
      </c>
      <c r="H134" s="386">
        <v>8.87</v>
      </c>
      <c r="I134" s="387">
        <v>8.907</v>
      </c>
      <c r="J134" s="387">
        <v>8.922</v>
      </c>
      <c r="K134" s="113" t="s">
        <v>39</v>
      </c>
      <c r="M134" s="114">
        <f>+(J134-I134)/I134</f>
        <v>0.0016840687100034319</v>
      </c>
    </row>
    <row r="135" spans="2:13" ht="16.5" customHeight="1" thickBot="1" thickTop="1">
      <c r="B135" s="196" t="s">
        <v>177</v>
      </c>
      <c r="C135" s="278"/>
      <c r="D135" s="278"/>
      <c r="E135" s="278"/>
      <c r="F135" s="278"/>
      <c r="G135" s="278"/>
      <c r="H135" s="278"/>
      <c r="I135" s="278"/>
      <c r="J135" s="388"/>
      <c r="M135" s="109"/>
    </row>
    <row r="136" spans="2:13" ht="16.5" customHeight="1" thickBot="1" thickTop="1">
      <c r="B136" s="389">
        <v>115</v>
      </c>
      <c r="C136" s="390" t="s">
        <v>178</v>
      </c>
      <c r="D136" s="391" t="s">
        <v>90</v>
      </c>
      <c r="E136" s="384">
        <v>41317</v>
      </c>
      <c r="F136" s="384" t="s">
        <v>147</v>
      </c>
      <c r="G136" s="392" t="s">
        <v>147</v>
      </c>
      <c r="H136" s="393">
        <v>8.792</v>
      </c>
      <c r="I136" s="393">
        <v>8.686</v>
      </c>
      <c r="J136" s="393">
        <v>8.616</v>
      </c>
      <c r="K136" s="113" t="s">
        <v>39</v>
      </c>
      <c r="M136" s="114">
        <f aca="true" t="shared" si="13" ref="M136">+(J136-I136)/I136</f>
        <v>-0.008058945429426697</v>
      </c>
    </row>
    <row r="137" spans="3:10" s="394" customFormat="1" ht="13.5" thickTop="1">
      <c r="C137" s="395"/>
      <c r="J137" s="396"/>
    </row>
    <row r="138" spans="2:13" s="394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399"/>
    </row>
    <row r="139" spans="2:13" s="394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4" customFormat="1" ht="15">
      <c r="B140" s="400"/>
      <c r="C140" s="401"/>
      <c r="D140" s="401"/>
      <c r="E140" s="400"/>
      <c r="F140" s="400"/>
      <c r="G140" s="400"/>
      <c r="H140" s="400"/>
      <c r="I140" s="400"/>
      <c r="J140" s="402"/>
      <c r="M140" s="399"/>
    </row>
    <row r="141" spans="2:13" s="394" customFormat="1" ht="15">
      <c r="B141" s="400"/>
      <c r="C141" s="401"/>
      <c r="D141" s="401"/>
      <c r="E141" s="400"/>
      <c r="F141" s="400"/>
      <c r="G141" s="52"/>
      <c r="H141" s="400"/>
      <c r="I141" s="52"/>
      <c r="J141" s="402"/>
      <c r="M141" s="399"/>
    </row>
    <row r="142" spans="2:13" s="394" customFormat="1" ht="15">
      <c r="B142" s="400"/>
      <c r="C142" s="401"/>
      <c r="D142" s="401"/>
      <c r="E142" s="400"/>
      <c r="F142" s="400"/>
      <c r="G142" s="52" t="s">
        <v>151</v>
      </c>
      <c r="H142" s="400"/>
      <c r="I142" s="400"/>
      <c r="J142" s="402"/>
      <c r="M142" s="399"/>
    </row>
    <row r="143" spans="2:13" s="394" customFormat="1" ht="15">
      <c r="B143" s="400"/>
      <c r="C143" s="401"/>
      <c r="D143" s="401"/>
      <c r="E143" s="400" t="s">
        <v>179</v>
      </c>
      <c r="F143" s="400"/>
      <c r="G143" s="400"/>
      <c r="H143" s="400"/>
      <c r="I143" s="400"/>
      <c r="J143" s="402"/>
      <c r="M143" s="399"/>
    </row>
    <row r="144" spans="2:13" s="394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4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4" customFormat="1" ht="15">
      <c r="B146" s="400"/>
      <c r="C146" s="401"/>
      <c r="D146" s="401"/>
      <c r="E146" s="400"/>
      <c r="F146" s="400"/>
      <c r="G146" s="400"/>
      <c r="H146" s="400"/>
      <c r="I146" s="400"/>
      <c r="J146" s="402"/>
      <c r="M146" s="399"/>
    </row>
    <row r="147" spans="2:13" s="394" customFormat="1" ht="15">
      <c r="B147" s="400"/>
      <c r="C147" s="401"/>
      <c r="D147" s="401"/>
      <c r="E147" s="400"/>
      <c r="F147" s="400" t="s">
        <v>180</v>
      </c>
      <c r="G147" s="400"/>
      <c r="H147" s="400"/>
      <c r="I147" s="400"/>
      <c r="J147" s="402"/>
      <c r="M147" s="399"/>
    </row>
    <row r="148" spans="2:13" s="394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4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4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4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4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4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4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4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4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4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4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4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4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4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4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4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4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4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4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4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4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4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4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4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4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4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4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4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4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4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4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4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4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4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4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4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4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4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4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4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4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4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4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4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4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4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4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4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4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4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4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4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4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4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4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4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4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4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4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4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4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4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4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4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4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4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4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4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4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4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4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4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4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4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4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4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4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4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4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4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4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4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4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4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4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4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4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4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4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4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4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4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4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4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4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4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4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4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4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4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4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4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4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4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4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4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4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4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4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4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4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4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4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4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4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4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4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4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4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4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4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4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4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4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4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4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4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4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4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4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4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4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4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4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4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4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4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4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4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4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4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4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4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4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4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4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4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4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4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4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4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4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4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4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4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4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4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4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4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4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4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4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4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4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4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4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4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4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4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4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4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4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4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4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4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4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4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4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4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4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4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4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4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4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4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4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4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4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4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4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4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4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4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4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4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4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4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4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4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4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4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4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4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4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4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4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4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4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4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4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4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4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4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4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4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4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4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4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4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4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4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4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4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4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4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4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4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4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4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4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4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4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4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4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4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4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4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4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4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4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4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4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4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4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4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4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4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4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4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4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4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4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4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4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4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4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4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4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4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4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4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4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4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4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4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4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4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4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4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4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4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4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4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4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4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4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4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4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4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4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4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4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4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4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4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4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4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4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4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4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4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4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4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4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4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4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4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4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4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4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4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4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4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4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4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4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4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4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4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4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4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4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4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4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4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4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4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4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4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4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4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4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4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4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4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4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4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4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4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4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4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4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4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4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4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4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4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4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4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4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4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4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4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4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4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4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4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4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4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4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4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4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4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4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4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399"/>
    </row>
    <row r="503" spans="2:13" s="394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9"/>
    </row>
    <row r="504" spans="2:13" s="394" customFormat="1" ht="15">
      <c r="B504" s="400"/>
      <c r="C504" s="401"/>
      <c r="D504" s="401"/>
      <c r="E504" s="400"/>
      <c r="F504" s="400"/>
      <c r="G504" s="400"/>
      <c r="H504" s="400"/>
      <c r="I504" s="400"/>
      <c r="J504" s="402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3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3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2014-05-13T14:13:42Z</dcterms:created>
  <dcterms:modified xsi:type="dcterms:W3CDTF">2014-05-13T14:14:25Z</dcterms:modified>
  <cp:category/>
  <cp:version/>
  <cp:contentType/>
  <cp:contentStatus/>
</cp:coreProperties>
</file>