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1-04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<sst xmlns="http://schemas.openxmlformats.org/spreadsheetml/2006/main" count="332" uniqueCount="176">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</sst>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34">
      <selection activeCell="P43" sqref="P43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14.140625" style="236" bestFit="1" customWidth="1"/>
    <col min="7" max="7" width="7.421875" style="236" bestFit="1" customWidth="1"/>
    <col min="8" max="8" width="10.28125" style="236" customWidth="1"/>
    <col min="9" max="9" width="13.71093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144.659</v>
      </c>
      <c r="J6" s="33">
        <v>144.671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12.729</v>
      </c>
      <c r="J8" s="33">
        <v>12.73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1.308</v>
      </c>
      <c r="J10" s="33">
        <v>1.309</v>
      </c>
      <c r="K10" s="36" t="s">
        <v>17</v>
      </c>
      <c r="L10" s="34"/>
      <c r="M10" s="35">
        <f aca="true" t="shared" si="0" ref="M10">+(J10-I10)/I10</f>
        <v>0.0007645259938837078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35.431</v>
      </c>
      <c r="J12" s="55">
        <v>35.434</v>
      </c>
      <c r="K12" s="34"/>
      <c r="L12" s="34"/>
      <c r="M12" s="35">
        <f aca="true" t="shared" si="1" ref="M12">+(J12-I12)/I12</f>
        <v>8.467161525218351E-05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48.132</v>
      </c>
      <c r="J13" s="62">
        <v>48.136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166.696</v>
      </c>
      <c r="J15" s="66">
        <v>166.32</v>
      </c>
      <c r="K15" s="34"/>
      <c r="L15" s="34"/>
      <c r="M15" s="35">
        <f>+(J15-I15)/I15</f>
        <v>-0.0022556030138695875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574.182</v>
      </c>
      <c r="J16" s="55">
        <v>573.16</v>
      </c>
      <c r="K16" s="34"/>
      <c r="L16" s="34"/>
      <c r="M16" s="35">
        <f>+(J16-I16)/I16</f>
        <v>-0.001779923438909698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131.65</v>
      </c>
      <c r="J17" s="55">
        <v>131.021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126.93</v>
      </c>
      <c r="J18" s="55">
        <v>126.629</v>
      </c>
      <c r="K18" s="34"/>
      <c r="L18" s="34"/>
      <c r="M18" s="35">
        <f>+(J18-I18)/I18</f>
        <v>-0.0023713858031986284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118.484</v>
      </c>
      <c r="J19" s="55">
        <v>118.31</v>
      </c>
      <c r="K19" s="34"/>
      <c r="L19" s="34"/>
      <c r="M19" s="35">
        <f>+(J19-I19)/I19</f>
        <v>-0.0014685527159784646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115.135</v>
      </c>
      <c r="J20" s="55">
        <v>114.871</v>
      </c>
      <c r="K20" s="34"/>
      <c r="L20" s="34"/>
      <c r="M20" s="35">
        <f>+(J20-I20)/I20</f>
        <v>-0.0022929604377470796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89.694</v>
      </c>
      <c r="J21" s="55">
        <v>89.495</v>
      </c>
      <c r="K21" s="34"/>
      <c r="L21" s="34"/>
      <c r="M21" s="35">
        <f>+(J21-I21)/I21</f>
        <v>-0.0022186545365353097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143.611</v>
      </c>
      <c r="J22" s="55">
        <v>143.495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104.191</v>
      </c>
      <c r="J23" s="55">
        <v>104.054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108.896</v>
      </c>
      <c r="J24" s="79">
        <v>108.786</v>
      </c>
      <c r="K24" s="34"/>
      <c r="L24" s="34"/>
      <c r="M24" s="35">
        <f>+(J24-I24)/I24</f>
        <v>-0.0010101381134293218</v>
      </c>
      <c r="N24" s="34"/>
    </row>
    <row r="25" spans="2:13" ht="18" customHeight="1" thickBot="1" thickTop="1">
      <c r="B25" s="80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1313.441</v>
      </c>
      <c r="I26" s="89">
        <v>1336.728</v>
      </c>
      <c r="J26" s="89">
        <v>1338.27</v>
      </c>
      <c r="K26" s="90" t="s">
        <v>40</v>
      </c>
      <c r="M26" s="91">
        <f aca="true" t="shared" si="2" ref="M26:M38">+(J26-I26)/I26</f>
        <v>0.0011535630285293016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94">
        <v>2306.497</v>
      </c>
      <c r="I27" s="94">
        <v>2307.678</v>
      </c>
      <c r="J27" s="94">
        <v>2302.393</v>
      </c>
      <c r="K27" s="95" t="s">
        <v>42</v>
      </c>
      <c r="M27" s="91">
        <f t="shared" si="2"/>
        <v>-0.0022901808657879714</v>
      </c>
    </row>
    <row r="28" spans="2:13" ht="16.5" thickBot="1" thickTop="1">
      <c r="B28" s="51">
        <f aca="true" t="shared" si="3" ref="B28:B34">+B27+1</f>
        <v>18</v>
      </c>
      <c r="C28" s="96" t="s">
        <v>43</v>
      </c>
      <c r="D28" s="97" t="s">
        <v>20</v>
      </c>
      <c r="E28" s="69">
        <v>40210</v>
      </c>
      <c r="F28" s="70" t="s">
        <v>31</v>
      </c>
      <c r="G28" s="98"/>
      <c r="H28" s="99">
        <v>107.249</v>
      </c>
      <c r="I28" s="99">
        <v>108.58</v>
      </c>
      <c r="J28" s="99">
        <v>108.314</v>
      </c>
      <c r="K28" s="100" t="s">
        <v>44</v>
      </c>
      <c r="M28" s="91">
        <f t="shared" si="2"/>
        <v>-0.002449806594216295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101"/>
      <c r="H29" s="55">
        <v>103.406</v>
      </c>
      <c r="I29" s="55">
        <v>105.133</v>
      </c>
      <c r="J29" s="55">
        <v>105.082</v>
      </c>
      <c r="K29" s="90" t="s">
        <v>40</v>
      </c>
      <c r="M29" s="91">
        <f t="shared" si="2"/>
        <v>-0.0004850998259347867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3"/>
      <c r="H30" s="55">
        <v>120.766</v>
      </c>
      <c r="I30" s="55">
        <v>123.44</v>
      </c>
      <c r="J30" s="55">
        <v>123.533</v>
      </c>
      <c r="K30" s="90" t="s">
        <v>40</v>
      </c>
      <c r="M30" s="91">
        <f t="shared" si="2"/>
        <v>0.0007534024627349605</v>
      </c>
    </row>
    <row r="31" spans="2:13" ht="16.5" thickBot="1" thickTop="1">
      <c r="B31" s="51">
        <f t="shared" si="3"/>
        <v>21</v>
      </c>
      <c r="C31" s="68" t="s">
        <v>48</v>
      </c>
      <c r="D31" s="102" t="s">
        <v>49</v>
      </c>
      <c r="E31" s="69">
        <v>39535</v>
      </c>
      <c r="F31" s="70"/>
      <c r="G31" s="93"/>
      <c r="H31" s="94">
        <v>1190.742</v>
      </c>
      <c r="I31" s="103">
        <v>1199.706</v>
      </c>
      <c r="J31" s="103">
        <v>1196.522</v>
      </c>
      <c r="K31" s="104" t="s">
        <v>17</v>
      </c>
      <c r="M31" s="91">
        <f t="shared" si="2"/>
        <v>-0.0026539835593053377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3"/>
      <c r="H32" s="55">
        <v>127.271</v>
      </c>
      <c r="I32" s="55">
        <v>134.101</v>
      </c>
      <c r="J32" s="55">
        <v>134.841</v>
      </c>
      <c r="K32" s="90" t="s">
        <v>40</v>
      </c>
      <c r="M32" s="91">
        <f t="shared" si="2"/>
        <v>0.005518228797697326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15.973</v>
      </c>
      <c r="J33" s="55">
        <v>16.029</v>
      </c>
      <c r="K33" s="90" t="s">
        <v>40</v>
      </c>
      <c r="M33" s="91">
        <f t="shared" si="2"/>
        <v>0.003505916233644222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6077.859</v>
      </c>
      <c r="J34" s="94">
        <v>6113.597</v>
      </c>
      <c r="K34" s="90" t="s">
        <v>40</v>
      </c>
      <c r="M34" s="91">
        <f t="shared" si="2"/>
        <v>0.005880031109638998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5034.062</v>
      </c>
      <c r="J35" s="94">
        <v>5045.789</v>
      </c>
      <c r="K35" s="90"/>
      <c r="M35" s="91">
        <f t="shared" si="2"/>
        <v>0.0023295303077315818</v>
      </c>
    </row>
    <row r="36" spans="2:13" ht="16.5" thickBot="1" thickTop="1">
      <c r="B36" s="51">
        <f aca="true" t="shared" si="4" ref="B36:B38">B35+1</f>
        <v>26</v>
      </c>
      <c r="C36" s="106" t="s">
        <v>54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2.27</v>
      </c>
      <c r="J36" s="103">
        <v>2.248</v>
      </c>
      <c r="K36" s="104" t="s">
        <v>17</v>
      </c>
      <c r="M36" s="91">
        <f t="shared" si="2"/>
        <v>-0.009691629955947047</v>
      </c>
    </row>
    <row r="37" spans="1:13" ht="16.5" thickBot="1" thickTop="1">
      <c r="A37" s="6" t="s">
        <v>55</v>
      </c>
      <c r="B37" s="51">
        <f t="shared" si="4"/>
        <v>27</v>
      </c>
      <c r="C37" s="106" t="s">
        <v>56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1.934</v>
      </c>
      <c r="J37" s="103">
        <v>1.922</v>
      </c>
      <c r="K37" s="104" t="s">
        <v>17</v>
      </c>
      <c r="M37" s="91">
        <f t="shared" si="2"/>
        <v>-0.0062047569803516086</v>
      </c>
    </row>
    <row r="38" spans="2:13" ht="16.5" thickBot="1" thickTop="1">
      <c r="B38" s="51">
        <f t="shared" si="4"/>
        <v>28</v>
      </c>
      <c r="C38" s="76" t="s">
        <v>57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1.208</v>
      </c>
      <c r="J38" s="78">
        <v>1.195</v>
      </c>
      <c r="K38" s="100" t="s">
        <v>44</v>
      </c>
      <c r="M38" s="91">
        <f t="shared" si="2"/>
        <v>-0.010761589403973428</v>
      </c>
    </row>
    <row r="39" spans="2:10" ht="18" customHeight="1" thickBot="1" thickTop="1">
      <c r="B39" s="109" t="s">
        <v>58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59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60</v>
      </c>
      <c r="G41" s="121" t="s">
        <v>61</v>
      </c>
      <c r="H41" s="121"/>
      <c r="I41" s="121"/>
      <c r="J41" s="122"/>
      <c r="M41" s="6"/>
    </row>
    <row r="42" spans="2:15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  <c r="O42" s="128"/>
    </row>
    <row r="43" spans="2:13" ht="15" thickBot="1" thickTop="1">
      <c r="B43" s="129" t="s">
        <v>62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63</v>
      </c>
      <c r="D44" s="97" t="s">
        <v>13</v>
      </c>
      <c r="E44" s="134">
        <v>36831</v>
      </c>
      <c r="F44" s="134">
        <v>41044</v>
      </c>
      <c r="G44" s="135">
        <v>3.845</v>
      </c>
      <c r="H44" s="136">
        <v>107.25</v>
      </c>
      <c r="I44" s="136">
        <v>108.321</v>
      </c>
      <c r="J44" s="136">
        <v>108.331</v>
      </c>
      <c r="K44" s="34"/>
      <c r="L44" s="34"/>
      <c r="M44" s="35">
        <f aca="true" t="shared" si="5" ref="M44:M68">+(J44-I44)/I44</f>
        <v>9.231820238001049E-05</v>
      </c>
      <c r="N44" s="34"/>
    </row>
    <row r="45" spans="2:14" ht="16.5" thickBot="1" thickTop="1">
      <c r="B45" s="137">
        <f>B44+1</f>
        <v>30</v>
      </c>
      <c r="C45" s="138" t="s">
        <v>64</v>
      </c>
      <c r="D45" s="77" t="s">
        <v>20</v>
      </c>
      <c r="E45" s="134">
        <v>34974</v>
      </c>
      <c r="F45" s="134">
        <v>41009</v>
      </c>
      <c r="G45" s="139">
        <v>3.67</v>
      </c>
      <c r="H45" s="55">
        <v>104.162</v>
      </c>
      <c r="I45" s="55">
        <v>105.096</v>
      </c>
      <c r="J45" s="55">
        <v>105.106</v>
      </c>
      <c r="K45" s="34"/>
      <c r="L45" s="34"/>
      <c r="M45" s="35">
        <f t="shared" si="5"/>
        <v>9.515109994662884E-05</v>
      </c>
      <c r="N45" s="34"/>
    </row>
    <row r="46" spans="2:14" ht="16.5" thickBot="1" thickTop="1">
      <c r="B46" s="137">
        <f aca="true" t="shared" si="6" ref="B46:B68">B45+1</f>
        <v>31</v>
      </c>
      <c r="C46" s="140" t="s">
        <v>65</v>
      </c>
      <c r="D46" s="77" t="s">
        <v>20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102.868</v>
      </c>
      <c r="J46" s="55">
        <v>102.877</v>
      </c>
      <c r="K46" s="34"/>
      <c r="L46" s="34"/>
      <c r="M46" s="35">
        <f t="shared" si="5"/>
        <v>8.749076486371215E-05</v>
      </c>
      <c r="N46" s="34"/>
    </row>
    <row r="47" spans="2:14" ht="16.5" thickBot="1" thickTop="1">
      <c r="B47" s="137">
        <f t="shared" si="6"/>
        <v>32</v>
      </c>
      <c r="C47" s="140" t="s">
        <v>66</v>
      </c>
      <c r="D47" s="77" t="s">
        <v>67</v>
      </c>
      <c r="E47" s="134">
        <v>36831</v>
      </c>
      <c r="F47" s="134">
        <v>41039</v>
      </c>
      <c r="G47" s="139">
        <v>4.444</v>
      </c>
      <c r="H47" s="55">
        <v>102.466</v>
      </c>
      <c r="I47" s="55">
        <v>103.591</v>
      </c>
      <c r="J47" s="55">
        <v>103.613</v>
      </c>
      <c r="K47" s="34"/>
      <c r="L47" s="34"/>
      <c r="M47" s="35">
        <f t="shared" si="5"/>
        <v>0.0002123736618046507</v>
      </c>
      <c r="N47" s="34"/>
    </row>
    <row r="48" spans="2:14" ht="16.5" thickBot="1" thickTop="1">
      <c r="B48" s="137">
        <f t="shared" si="6"/>
        <v>33</v>
      </c>
      <c r="C48" s="141" t="s">
        <v>68</v>
      </c>
      <c r="D48" s="77" t="s">
        <v>69</v>
      </c>
      <c r="E48" s="134">
        <v>39209</v>
      </c>
      <c r="F48" s="134">
        <v>41036</v>
      </c>
      <c r="G48" s="139">
        <v>3.986</v>
      </c>
      <c r="H48" s="55">
        <v>103.164</v>
      </c>
      <c r="I48" s="55">
        <v>104.247</v>
      </c>
      <c r="J48" s="55">
        <v>104.258</v>
      </c>
      <c r="K48" s="34"/>
      <c r="L48" s="34"/>
      <c r="M48" s="35">
        <f t="shared" si="5"/>
        <v>0.00010551862403710112</v>
      </c>
      <c r="N48" s="34"/>
    </row>
    <row r="49" spans="2:14" ht="16.5" thickBot="1" thickTop="1">
      <c r="B49" s="137">
        <f t="shared" si="6"/>
        <v>34</v>
      </c>
      <c r="C49" s="141" t="s">
        <v>70</v>
      </c>
      <c r="D49" s="77" t="s">
        <v>24</v>
      </c>
      <c r="E49" s="134">
        <v>37865</v>
      </c>
      <c r="F49" s="134">
        <v>41058</v>
      </c>
      <c r="G49" s="139">
        <v>3.786</v>
      </c>
      <c r="H49" s="55">
        <v>106.613</v>
      </c>
      <c r="I49" s="55">
        <v>107.632</v>
      </c>
      <c r="J49" s="55">
        <v>107.642</v>
      </c>
      <c r="K49" s="34"/>
      <c r="L49" s="34"/>
      <c r="M49" s="35">
        <f t="shared" si="5"/>
        <v>9.290917199337469E-05</v>
      </c>
      <c r="N49" s="34"/>
    </row>
    <row r="50" spans="2:14" ht="16.5" thickBot="1" thickTop="1">
      <c r="B50" s="137">
        <f t="shared" si="6"/>
        <v>35</v>
      </c>
      <c r="C50" s="138" t="s">
        <v>71</v>
      </c>
      <c r="D50" s="77" t="s">
        <v>46</v>
      </c>
      <c r="E50" s="134">
        <v>35436</v>
      </c>
      <c r="F50" s="134">
        <v>41057</v>
      </c>
      <c r="G50" s="139">
        <v>3.881</v>
      </c>
      <c r="H50" s="55">
        <v>103.696</v>
      </c>
      <c r="I50" s="55">
        <v>104.816</v>
      </c>
      <c r="J50" s="55">
        <v>104.828</v>
      </c>
      <c r="K50" s="34"/>
      <c r="L50" s="34"/>
      <c r="M50" s="44">
        <f>+(J50-I50)/I50</f>
        <v>0.000114486337963674</v>
      </c>
      <c r="N50" s="34"/>
    </row>
    <row r="51" spans="2:14" ht="16.5" thickBot="1" thickTop="1">
      <c r="B51" s="137">
        <f t="shared" si="6"/>
        <v>36</v>
      </c>
      <c r="C51" s="138" t="s">
        <v>72</v>
      </c>
      <c r="D51" s="77" t="s">
        <v>73</v>
      </c>
      <c r="E51" s="134">
        <v>35464</v>
      </c>
      <c r="F51" s="134">
        <v>41018</v>
      </c>
      <c r="G51" s="139">
        <v>3.918</v>
      </c>
      <c r="H51" s="55">
        <v>103.579</v>
      </c>
      <c r="I51" s="55">
        <v>104.606</v>
      </c>
      <c r="J51" s="55">
        <v>104.617</v>
      </c>
      <c r="K51" s="34" t="s">
        <v>22</v>
      </c>
      <c r="L51" s="34"/>
      <c r="M51" s="35">
        <f>+(J51-I51)/I51</f>
        <v>0.00010515649197952212</v>
      </c>
      <c r="N51" s="34"/>
    </row>
    <row r="52" spans="2:14" ht="16.5" thickBot="1" thickTop="1">
      <c r="B52" s="137">
        <f t="shared" si="6"/>
        <v>37</v>
      </c>
      <c r="C52" s="141" t="s">
        <v>74</v>
      </c>
      <c r="D52" s="77" t="s">
        <v>73</v>
      </c>
      <c r="E52" s="134">
        <v>39188</v>
      </c>
      <c r="F52" s="134">
        <v>41018</v>
      </c>
      <c r="G52" s="139">
        <v>3.841</v>
      </c>
      <c r="H52" s="55">
        <v>104.035</v>
      </c>
      <c r="I52" s="55">
        <v>105.082</v>
      </c>
      <c r="J52" s="55">
        <v>105.093</v>
      </c>
      <c r="K52" s="34"/>
      <c r="L52" s="34"/>
      <c r="M52" s="35">
        <f t="shared" si="5"/>
        <v>0.00010468015454606775</v>
      </c>
      <c r="N52" s="34"/>
    </row>
    <row r="53" spans="2:13" ht="15" customHeight="1" thickBot="1" thickTop="1">
      <c r="B53" s="137">
        <f t="shared" si="6"/>
        <v>38</v>
      </c>
      <c r="C53" s="138" t="s">
        <v>75</v>
      </c>
      <c r="D53" s="77" t="s">
        <v>76</v>
      </c>
      <c r="E53" s="134">
        <v>37207</v>
      </c>
      <c r="F53" s="134">
        <v>41060</v>
      </c>
      <c r="G53" s="139">
        <v>3.462</v>
      </c>
      <c r="H53" s="142">
        <v>105.393</v>
      </c>
      <c r="I53" s="142">
        <v>106.341</v>
      </c>
      <c r="J53" s="142">
        <v>106.351</v>
      </c>
      <c r="M53" s="7">
        <f t="shared" si="5"/>
        <v>9.403710704248706E-05</v>
      </c>
    </row>
    <row r="54" spans="2:14" ht="16.5" thickBot="1" thickTop="1">
      <c r="B54" s="137">
        <f t="shared" si="6"/>
        <v>39</v>
      </c>
      <c r="C54" s="138" t="s">
        <v>77</v>
      </c>
      <c r="D54" s="77" t="s">
        <v>78</v>
      </c>
      <c r="E54" s="134">
        <v>37043</v>
      </c>
      <c r="F54" s="134">
        <v>41060</v>
      </c>
      <c r="G54" s="139">
        <v>4.343</v>
      </c>
      <c r="H54" s="142">
        <v>101.616</v>
      </c>
      <c r="I54" s="142">
        <v>102.588</v>
      </c>
      <c r="J54" s="142">
        <v>102.599</v>
      </c>
      <c r="K54" s="34"/>
      <c r="L54" s="34"/>
      <c r="M54" s="35">
        <f>+(J54-I53)/I53</f>
        <v>-0.03518868545528056</v>
      </c>
      <c r="N54" s="34"/>
    </row>
    <row r="55" spans="2:14" ht="16.5" thickBot="1" thickTop="1">
      <c r="B55" s="137">
        <f t="shared" si="6"/>
        <v>40</v>
      </c>
      <c r="C55" s="138" t="s">
        <v>79</v>
      </c>
      <c r="D55" s="77" t="s">
        <v>80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101.289</v>
      </c>
      <c r="J55" s="55">
        <v>101.301</v>
      </c>
      <c r="K55" s="34"/>
      <c r="L55" s="34"/>
      <c r="M55" s="35">
        <f t="shared" si="5"/>
        <v>0.0001184728845185603</v>
      </c>
      <c r="N55" s="34"/>
    </row>
    <row r="56" spans="2:14" ht="15.75" customHeight="1" thickBot="1" thickTop="1">
      <c r="B56" s="137">
        <f t="shared" si="6"/>
        <v>41</v>
      </c>
      <c r="C56" s="141" t="s">
        <v>81</v>
      </c>
      <c r="D56" s="77" t="s">
        <v>49</v>
      </c>
      <c r="E56" s="134">
        <v>39489</v>
      </c>
      <c r="F56" s="134">
        <v>41060</v>
      </c>
      <c r="G56" s="139">
        <v>3.422</v>
      </c>
      <c r="H56" s="55">
        <v>103.745</v>
      </c>
      <c r="I56" s="55">
        <v>104.726</v>
      </c>
      <c r="J56" s="55">
        <v>104.736</v>
      </c>
      <c r="K56" s="34"/>
      <c r="L56" s="34"/>
      <c r="M56" s="35">
        <f t="shared" si="5"/>
        <v>9.548727154675168E-05</v>
      </c>
      <c r="N56" s="34"/>
    </row>
    <row r="57" spans="2:14" ht="17.25" customHeight="1" thickBot="1" thickTop="1">
      <c r="B57" s="137">
        <f t="shared" si="6"/>
        <v>42</v>
      </c>
      <c r="C57" s="141" t="s">
        <v>82</v>
      </c>
      <c r="D57" s="77" t="s">
        <v>83</v>
      </c>
      <c r="E57" s="134">
        <v>36075</v>
      </c>
      <c r="F57" s="134">
        <v>41059</v>
      </c>
      <c r="G57" s="139">
        <v>3.588</v>
      </c>
      <c r="H57" s="55">
        <v>106.429</v>
      </c>
      <c r="I57" s="55">
        <v>107.391</v>
      </c>
      <c r="J57" s="55">
        <v>107.401</v>
      </c>
      <c r="K57" s="34"/>
      <c r="L57" s="34"/>
      <c r="M57" s="35">
        <f t="shared" si="5"/>
        <v>9.311767280303661E-05</v>
      </c>
      <c r="N57" s="34"/>
    </row>
    <row r="58" spans="2:14" ht="16.5" thickBot="1" thickTop="1">
      <c r="B58" s="137">
        <f>B57+1</f>
        <v>43</v>
      </c>
      <c r="C58" s="141" t="s">
        <v>84</v>
      </c>
      <c r="D58" s="77" t="s">
        <v>85</v>
      </c>
      <c r="E58" s="134">
        <v>37396</v>
      </c>
      <c r="F58" s="134">
        <v>41016</v>
      </c>
      <c r="G58" s="139">
        <v>3.763</v>
      </c>
      <c r="H58" s="55">
        <v>105.458</v>
      </c>
      <c r="I58" s="55">
        <v>106.452</v>
      </c>
      <c r="J58" s="55">
        <v>106.462</v>
      </c>
      <c r="K58" s="34" t="s">
        <v>22</v>
      </c>
      <c r="L58" s="34"/>
      <c r="M58" s="35">
        <f t="shared" si="5"/>
        <v>9.393905234288802E-05</v>
      </c>
      <c r="N58" s="34"/>
    </row>
    <row r="59" spans="2:14" ht="16.5" thickBot="1" thickTop="1">
      <c r="B59" s="137">
        <f t="shared" si="6"/>
        <v>44</v>
      </c>
      <c r="C59" s="141" t="s">
        <v>86</v>
      </c>
      <c r="D59" s="77" t="s">
        <v>27</v>
      </c>
      <c r="E59" s="134">
        <v>40211</v>
      </c>
      <c r="F59" s="134">
        <v>41059</v>
      </c>
      <c r="G59" s="139">
        <v>3.137</v>
      </c>
      <c r="H59" s="55">
        <v>102.929</v>
      </c>
      <c r="I59" s="55">
        <v>103.768</v>
      </c>
      <c r="J59" s="55">
        <v>103.776</v>
      </c>
      <c r="K59" s="34" t="s">
        <v>22</v>
      </c>
      <c r="L59" s="34"/>
      <c r="M59" s="35">
        <f t="shared" si="5"/>
        <v>7.709505820672622E-05</v>
      </c>
      <c r="N59" s="34"/>
    </row>
    <row r="60" spans="2:14" ht="16.5" thickBot="1" thickTop="1">
      <c r="B60" s="137">
        <f t="shared" si="6"/>
        <v>45</v>
      </c>
      <c r="C60" s="138" t="s">
        <v>87</v>
      </c>
      <c r="D60" s="77" t="s">
        <v>88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99.953</v>
      </c>
      <c r="J60" s="55">
        <v>99.962</v>
      </c>
      <c r="K60" s="34"/>
      <c r="L60" s="34"/>
      <c r="M60" s="35">
        <f t="shared" si="5"/>
        <v>9.004231989035187E-05</v>
      </c>
      <c r="N60" s="34"/>
    </row>
    <row r="61" spans="2:14" ht="16.5" thickBot="1" thickTop="1">
      <c r="B61" s="137">
        <f t="shared" si="6"/>
        <v>46</v>
      </c>
      <c r="C61" s="141" t="s">
        <v>89</v>
      </c>
      <c r="D61" s="77" t="s">
        <v>90</v>
      </c>
      <c r="E61" s="134">
        <v>36815</v>
      </c>
      <c r="F61" s="134">
        <v>41057</v>
      </c>
      <c r="G61" s="139">
        <v>3.625</v>
      </c>
      <c r="H61" s="55">
        <v>104.217</v>
      </c>
      <c r="I61" s="55">
        <v>105.261</v>
      </c>
      <c r="J61" s="55">
        <v>105.271</v>
      </c>
      <c r="K61" s="34"/>
      <c r="L61" s="34"/>
      <c r="M61" s="35">
        <f>+(J61-I50)/I50</f>
        <v>0.004340940314455792</v>
      </c>
      <c r="N61" s="34"/>
    </row>
    <row r="62" spans="2:14" ht="16.5" thickBot="1" thickTop="1">
      <c r="B62" s="137">
        <f t="shared" si="6"/>
        <v>47</v>
      </c>
      <c r="C62" s="144" t="s">
        <v>91</v>
      </c>
      <c r="D62" s="145" t="s">
        <v>92</v>
      </c>
      <c r="E62" s="146">
        <v>35744</v>
      </c>
      <c r="F62" s="146">
        <v>41057</v>
      </c>
      <c r="G62" s="147">
        <v>3.885</v>
      </c>
      <c r="H62" s="148">
        <v>102.401</v>
      </c>
      <c r="I62" s="148">
        <v>103.488</v>
      </c>
      <c r="J62" s="148">
        <v>103.499</v>
      </c>
      <c r="K62" s="34"/>
      <c r="L62" s="34"/>
      <c r="M62" s="35">
        <f t="shared" si="5"/>
        <v>0.00010629251700676098</v>
      </c>
      <c r="N62" s="34"/>
    </row>
    <row r="63" spans="2:14" ht="16.5" thickBot="1" thickTop="1">
      <c r="B63" s="137">
        <f t="shared" si="6"/>
        <v>48</v>
      </c>
      <c r="C63" s="149" t="s">
        <v>93</v>
      </c>
      <c r="D63" s="150" t="s">
        <v>94</v>
      </c>
      <c r="E63" s="151">
        <v>40000</v>
      </c>
      <c r="F63" s="151">
        <v>41038</v>
      </c>
      <c r="G63" s="152">
        <v>3.356</v>
      </c>
      <c r="H63" s="55">
        <v>103.37</v>
      </c>
      <c r="I63" s="55">
        <v>104.344</v>
      </c>
      <c r="J63" s="55">
        <v>104.355</v>
      </c>
      <c r="K63" s="34"/>
      <c r="L63" s="34"/>
      <c r="M63" s="35">
        <f t="shared" si="5"/>
        <v>0.00010542053208627129</v>
      </c>
      <c r="N63" s="34"/>
    </row>
    <row r="64" spans="2:14" ht="16.5" thickBot="1" thickTop="1">
      <c r="B64" s="137">
        <f t="shared" si="6"/>
        <v>49</v>
      </c>
      <c r="C64" s="153" t="s">
        <v>95</v>
      </c>
      <c r="D64" s="97" t="s">
        <v>96</v>
      </c>
      <c r="E64" s="134">
        <v>39604</v>
      </c>
      <c r="F64" s="134">
        <v>41059</v>
      </c>
      <c r="G64" s="135">
        <v>2.837</v>
      </c>
      <c r="H64" s="142">
        <v>104.285</v>
      </c>
      <c r="I64" s="142">
        <v>105.139</v>
      </c>
      <c r="J64" s="142">
        <v>105.149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7">
        <f t="shared" si="6"/>
        <v>50</v>
      </c>
      <c r="C65" s="138" t="s">
        <v>97</v>
      </c>
      <c r="D65" s="77" t="s">
        <v>98</v>
      </c>
      <c r="E65" s="134">
        <v>35481</v>
      </c>
      <c r="F65" s="134">
        <v>41057</v>
      </c>
      <c r="G65" s="139">
        <v>3.931</v>
      </c>
      <c r="H65" s="55">
        <v>102.367</v>
      </c>
      <c r="I65" s="55">
        <v>103.435</v>
      </c>
      <c r="J65" s="55">
        <v>103.446</v>
      </c>
      <c r="K65" s="34"/>
      <c r="L65" s="34"/>
      <c r="M65" s="35">
        <f t="shared" si="5"/>
        <v>0.00010634698119587837</v>
      </c>
      <c r="N65" s="34"/>
    </row>
    <row r="66" spans="1:14" ht="16.5" thickBot="1" thickTop="1">
      <c r="A66" s="6">
        <v>0</v>
      </c>
      <c r="B66" s="137">
        <f>B65+1</f>
        <v>51</v>
      </c>
      <c r="C66" s="141" t="s">
        <v>99</v>
      </c>
      <c r="D66" s="77" t="s">
        <v>34</v>
      </c>
      <c r="E66" s="134">
        <v>39706</v>
      </c>
      <c r="F66" s="134">
        <v>41024</v>
      </c>
      <c r="G66" s="139">
        <v>3.766</v>
      </c>
      <c r="H66" s="55">
        <v>103.8</v>
      </c>
      <c r="I66" s="55">
        <v>104.767</v>
      </c>
      <c r="J66" s="55">
        <v>104.777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100</v>
      </c>
      <c r="D67" s="77" t="s">
        <v>10</v>
      </c>
      <c r="E67" s="134">
        <v>38565</v>
      </c>
      <c r="F67" s="134">
        <v>41054</v>
      </c>
      <c r="G67" s="139">
        <v>3.274</v>
      </c>
      <c r="H67" s="55">
        <v>104.521</v>
      </c>
      <c r="I67" s="55">
        <v>105.383</v>
      </c>
      <c r="J67" s="55">
        <v>105.391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101</v>
      </c>
      <c r="D68" s="145" t="s">
        <v>102</v>
      </c>
      <c r="E68" s="156">
        <v>34288</v>
      </c>
      <c r="F68" s="156">
        <v>41061</v>
      </c>
      <c r="G68" s="147">
        <v>3.369</v>
      </c>
      <c r="H68" s="148">
        <v>101.942</v>
      </c>
      <c r="I68" s="148">
        <v>102.902</v>
      </c>
      <c r="J68" s="148">
        <v>102.911</v>
      </c>
      <c r="K68" s="34"/>
      <c r="L68" s="34"/>
      <c r="M68" s="35">
        <f t="shared" si="5"/>
        <v>8.746185691240541E-05</v>
      </c>
      <c r="N68" s="34"/>
    </row>
    <row r="69" spans="1:14" ht="16.5" thickBot="1" thickTop="1">
      <c r="A69" s="6" t="s">
        <v>55</v>
      </c>
      <c r="B69" s="157" t="s">
        <v>103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104</v>
      </c>
      <c r="D70" s="162" t="s">
        <v>13</v>
      </c>
      <c r="E70" s="134">
        <v>39084</v>
      </c>
      <c r="F70" s="134">
        <v>41060</v>
      </c>
      <c r="G70" s="135">
        <v>0.397</v>
      </c>
      <c r="H70" s="163">
        <v>10.458</v>
      </c>
      <c r="I70" s="163">
        <v>10.554</v>
      </c>
      <c r="J70" s="163">
        <v>10.555</v>
      </c>
      <c r="K70" s="34"/>
      <c r="L70" s="34"/>
      <c r="M70" s="35">
        <f>+(J70-I70)/I70</f>
        <v>9.475080538179322E-05</v>
      </c>
      <c r="N70" s="34"/>
    </row>
    <row r="71" spans="1:13" ht="16.5" thickBot="1" thickTop="1">
      <c r="A71" s="6" t="s">
        <v>55</v>
      </c>
      <c r="B71" s="164">
        <f>+B70+1</f>
        <v>55</v>
      </c>
      <c r="C71" s="165" t="s">
        <v>105</v>
      </c>
      <c r="D71" s="166" t="s">
        <v>24</v>
      </c>
      <c r="E71" s="167">
        <v>39762</v>
      </c>
      <c r="F71" s="167">
        <v>41051</v>
      </c>
      <c r="G71" s="139">
        <v>3.915</v>
      </c>
      <c r="H71" s="168">
        <v>103.31</v>
      </c>
      <c r="I71" s="168">
        <v>104.275</v>
      </c>
      <c r="J71" s="168">
        <v>104.284</v>
      </c>
      <c r="M71" s="91">
        <f>+(J71-I71)/I71</f>
        <v>8.631023735315599E-05</v>
      </c>
    </row>
    <row r="72" spans="2:13" ht="16.5" thickBot="1" thickTop="1">
      <c r="B72" s="169">
        <f>+B71+1</f>
        <v>56</v>
      </c>
      <c r="C72" s="170" t="s">
        <v>106</v>
      </c>
      <c r="D72" s="145" t="s">
        <v>107</v>
      </c>
      <c r="E72" s="171">
        <v>40543</v>
      </c>
      <c r="F72" s="171">
        <v>41026</v>
      </c>
      <c r="G72" s="147">
        <v>2.731</v>
      </c>
      <c r="H72" s="79">
        <v>103.455</v>
      </c>
      <c r="I72" s="79">
        <v>104.437</v>
      </c>
      <c r="J72" s="79">
        <v>104.449</v>
      </c>
      <c r="M72" s="91">
        <f>+(J72-I72)/I72</f>
        <v>0.00011490180683091678</v>
      </c>
    </row>
    <row r="73" spans="2:13" ht="18" customHeight="1" thickBot="1" thickTop="1">
      <c r="B73" s="129" t="s">
        <v>108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109</v>
      </c>
      <c r="D74" s="176" t="s">
        <v>76</v>
      </c>
      <c r="E74" s="146">
        <v>39503</v>
      </c>
      <c r="F74" s="146">
        <v>41060</v>
      </c>
      <c r="G74" s="177">
        <v>3.938</v>
      </c>
      <c r="H74" s="33">
        <v>101.079</v>
      </c>
      <c r="I74" s="33">
        <v>102.018</v>
      </c>
      <c r="J74" s="33">
        <v>102.092</v>
      </c>
      <c r="K74" s="90" t="s">
        <v>40</v>
      </c>
      <c r="M74" s="91">
        <f>+(J74-I74)/I74</f>
        <v>0.0007253621909858855</v>
      </c>
    </row>
    <row r="75" spans="2:13" ht="13.5" customHeight="1" thickBot="1" thickTop="1">
      <c r="B75" s="129" t="s">
        <v>110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111</v>
      </c>
      <c r="D76" s="97" t="s">
        <v>13</v>
      </c>
      <c r="E76" s="134">
        <v>34561</v>
      </c>
      <c r="F76" s="134">
        <v>41044</v>
      </c>
      <c r="G76" s="135">
        <v>1.023</v>
      </c>
      <c r="H76" s="136">
        <v>70.832</v>
      </c>
      <c r="I76" s="136">
        <v>71.835</v>
      </c>
      <c r="J76" s="136">
        <v>71.809</v>
      </c>
      <c r="K76" s="34"/>
      <c r="L76" s="34"/>
      <c r="M76" s="35">
        <f aca="true" t="shared" si="7" ref="M76:M90">+(J76-I76)/I76</f>
        <v>-0.0003619405582236549</v>
      </c>
      <c r="N76" s="34"/>
    </row>
    <row r="77" spans="2:14" ht="16.5" thickBot="1" thickTop="1">
      <c r="B77" s="179">
        <f aca="true" t="shared" si="8" ref="B77:B90">+B76+1</f>
        <v>59</v>
      </c>
      <c r="C77" s="165" t="s">
        <v>112</v>
      </c>
      <c r="D77" s="166" t="s">
        <v>67</v>
      </c>
      <c r="E77" s="180">
        <v>34415</v>
      </c>
      <c r="F77" s="134">
        <v>41039</v>
      </c>
      <c r="G77" s="139">
        <v>2.267</v>
      </c>
      <c r="H77" s="55">
        <v>150.572</v>
      </c>
      <c r="I77" s="55">
        <v>155.607</v>
      </c>
      <c r="J77" s="55">
        <v>155.261</v>
      </c>
      <c r="K77" s="34"/>
      <c r="L77" s="34"/>
      <c r="M77" s="35">
        <f t="shared" si="7"/>
        <v>-0.0022235503544185266</v>
      </c>
      <c r="N77" s="34"/>
    </row>
    <row r="78" spans="2:14" ht="16.5" thickBot="1" thickTop="1">
      <c r="B78" s="179">
        <f t="shared" si="8"/>
        <v>60</v>
      </c>
      <c r="C78" s="165" t="s">
        <v>113</v>
      </c>
      <c r="D78" s="77" t="s">
        <v>67</v>
      </c>
      <c r="E78" s="180">
        <v>34415</v>
      </c>
      <c r="F78" s="134">
        <v>41039</v>
      </c>
      <c r="G78" s="139">
        <v>22.396</v>
      </c>
      <c r="H78" s="55">
        <v>1493.097</v>
      </c>
      <c r="I78" s="55">
        <v>1544.357</v>
      </c>
      <c r="J78" s="55">
        <v>1541.35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79">
        <f t="shared" si="8"/>
        <v>61</v>
      </c>
      <c r="C79" s="165" t="s">
        <v>114</v>
      </c>
      <c r="D79" s="181" t="s">
        <v>73</v>
      </c>
      <c r="E79" s="180">
        <v>34449</v>
      </c>
      <c r="F79" s="134">
        <v>41018</v>
      </c>
      <c r="G79" s="139">
        <v>2.423</v>
      </c>
      <c r="H79" s="55">
        <v>111.725</v>
      </c>
      <c r="I79" s="55">
        <v>113.026</v>
      </c>
      <c r="J79" s="55">
        <v>112.761</v>
      </c>
      <c r="K79" s="34"/>
      <c r="L79" s="34"/>
      <c r="M79" s="35">
        <f>+(J79-I79)/I79</f>
        <v>-0.002344593279422439</v>
      </c>
      <c r="N79" s="34"/>
    </row>
    <row r="80" spans="2:14" ht="16.5" thickBot="1" thickTop="1">
      <c r="B80" s="179">
        <f t="shared" si="8"/>
        <v>62</v>
      </c>
      <c r="C80" s="182" t="s">
        <v>115</v>
      </c>
      <c r="D80" s="181" t="s">
        <v>73</v>
      </c>
      <c r="E80" s="180">
        <v>37196</v>
      </c>
      <c r="F80" s="134">
        <v>41018</v>
      </c>
      <c r="G80" s="139">
        <v>1.641</v>
      </c>
      <c r="H80" s="55">
        <v>110.651</v>
      </c>
      <c r="I80" s="55">
        <v>112.443</v>
      </c>
      <c r="J80" s="55">
        <v>112.043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79">
        <f t="shared" si="8"/>
        <v>63</v>
      </c>
      <c r="C81" s="165" t="s">
        <v>116</v>
      </c>
      <c r="D81" s="166" t="s">
        <v>46</v>
      </c>
      <c r="E81" s="180">
        <v>34311</v>
      </c>
      <c r="F81" s="134">
        <v>41057</v>
      </c>
      <c r="G81" s="139">
        <v>0.828</v>
      </c>
      <c r="H81" s="55">
        <v>87.724</v>
      </c>
      <c r="I81" s="55">
        <v>90.841</v>
      </c>
      <c r="J81" s="55">
        <v>90.342</v>
      </c>
      <c r="K81" s="34"/>
      <c r="L81" s="34"/>
      <c r="M81" s="35">
        <f t="shared" si="7"/>
        <v>-0.005493114342642587</v>
      </c>
      <c r="N81" s="34"/>
    </row>
    <row r="82" spans="2:14" ht="16.5" thickBot="1" thickTop="1">
      <c r="B82" s="179">
        <f t="shared" si="8"/>
        <v>64</v>
      </c>
      <c r="C82" s="165" t="s">
        <v>117</v>
      </c>
      <c r="D82" s="166" t="s">
        <v>80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16.563</v>
      </c>
      <c r="J82" s="55">
        <v>16.553</v>
      </c>
      <c r="K82" s="34"/>
      <c r="L82" s="34"/>
      <c r="M82" s="35">
        <f t="shared" si="7"/>
        <v>-0.0006037553583286851</v>
      </c>
      <c r="N82" s="34"/>
    </row>
    <row r="83" spans="2:14" ht="16.5" thickBot="1" thickTop="1">
      <c r="B83" s="179">
        <f t="shared" si="8"/>
        <v>65</v>
      </c>
      <c r="C83" s="165" t="s">
        <v>118</v>
      </c>
      <c r="D83" s="166" t="s">
        <v>88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272.906</v>
      </c>
      <c r="J83" s="55">
        <v>272.292</v>
      </c>
      <c r="K83" s="34"/>
      <c r="L83" s="34"/>
      <c r="M83" s="35">
        <f t="shared" si="7"/>
        <v>-0.0022498589257840896</v>
      </c>
      <c r="N83" s="34"/>
    </row>
    <row r="84" spans="1:14" ht="16.5" thickBot="1" thickTop="1">
      <c r="A84" s="6">
        <v>44</v>
      </c>
      <c r="B84" s="179">
        <f t="shared" si="8"/>
        <v>66</v>
      </c>
      <c r="C84" s="165" t="s">
        <v>119</v>
      </c>
      <c r="D84" s="77" t="s">
        <v>92</v>
      </c>
      <c r="E84" s="180">
        <v>34599</v>
      </c>
      <c r="F84" s="134">
        <v>41047</v>
      </c>
      <c r="G84" s="139">
        <v>1.417</v>
      </c>
      <c r="H84" s="55">
        <v>39.445</v>
      </c>
      <c r="I84" s="55">
        <v>40.615</v>
      </c>
      <c r="J84" s="55">
        <v>40.246</v>
      </c>
      <c r="K84" s="34"/>
      <c r="L84" s="34"/>
      <c r="M84" s="35">
        <f t="shared" si="7"/>
        <v>-0.009085313307891167</v>
      </c>
      <c r="N84" s="34"/>
    </row>
    <row r="85" spans="2:14" ht="15.75" customHeight="1" thickBot="1" thickTop="1">
      <c r="B85" s="179">
        <f t="shared" si="8"/>
        <v>67</v>
      </c>
      <c r="C85" s="182" t="s">
        <v>120</v>
      </c>
      <c r="D85" s="77" t="s">
        <v>96</v>
      </c>
      <c r="E85" s="180">
        <v>38777</v>
      </c>
      <c r="F85" s="134">
        <v>41054</v>
      </c>
      <c r="G85" s="139">
        <v>5.701</v>
      </c>
      <c r="H85" s="94">
        <v>2463.959</v>
      </c>
      <c r="I85" s="94">
        <v>2514.631</v>
      </c>
      <c r="J85" s="94">
        <v>2506.56</v>
      </c>
      <c r="K85" s="34"/>
      <c r="L85" s="34"/>
      <c r="M85" s="35">
        <f t="shared" si="7"/>
        <v>-0.003209616043069505</v>
      </c>
      <c r="N85" s="34"/>
    </row>
    <row r="86" spans="2:14" ht="13.5" customHeight="1" thickBot="1" thickTop="1">
      <c r="B86" s="179">
        <f t="shared" si="8"/>
        <v>68</v>
      </c>
      <c r="C86" s="165" t="s">
        <v>121</v>
      </c>
      <c r="D86" s="166" t="s">
        <v>98</v>
      </c>
      <c r="E86" s="180">
        <v>34423</v>
      </c>
      <c r="F86" s="134">
        <v>41046</v>
      </c>
      <c r="G86" s="139">
        <v>1.467</v>
      </c>
      <c r="H86" s="55">
        <v>78.374</v>
      </c>
      <c r="I86" s="55">
        <v>79.735</v>
      </c>
      <c r="J86" s="55">
        <v>79.641</v>
      </c>
      <c r="K86" s="34"/>
      <c r="L86" s="34"/>
      <c r="M86" s="35">
        <f t="shared" si="7"/>
        <v>-0.0011789051232205944</v>
      </c>
      <c r="N86" s="34"/>
    </row>
    <row r="87" spans="2:14" ht="16.5" thickBot="1" thickTop="1">
      <c r="B87" s="179">
        <f t="shared" si="8"/>
        <v>69</v>
      </c>
      <c r="C87" s="165" t="s">
        <v>122</v>
      </c>
      <c r="D87" s="166" t="s">
        <v>98</v>
      </c>
      <c r="E87" s="180">
        <v>34731</v>
      </c>
      <c r="F87" s="134">
        <v>41044</v>
      </c>
      <c r="G87" s="139">
        <v>1.309</v>
      </c>
      <c r="H87" s="55">
        <v>58.043</v>
      </c>
      <c r="I87" s="55">
        <v>58.149</v>
      </c>
      <c r="J87" s="55">
        <v>58.031</v>
      </c>
      <c r="K87" s="34"/>
      <c r="L87" s="34"/>
      <c r="M87" s="35">
        <f t="shared" si="7"/>
        <v>-0.0020292696349034738</v>
      </c>
      <c r="N87" s="34"/>
    </row>
    <row r="88" spans="2:14" ht="16.5" thickBot="1" thickTop="1">
      <c r="B88" s="179">
        <f t="shared" si="8"/>
        <v>70</v>
      </c>
      <c r="C88" s="184" t="s">
        <v>123</v>
      </c>
      <c r="D88" s="185" t="s">
        <v>102</v>
      </c>
      <c r="E88" s="180">
        <v>36192</v>
      </c>
      <c r="F88" s="156">
        <v>41061</v>
      </c>
      <c r="G88" s="147">
        <v>1.215</v>
      </c>
      <c r="H88" s="55">
        <v>99.438</v>
      </c>
      <c r="I88" s="55">
        <v>102.656</v>
      </c>
      <c r="J88" s="55">
        <v>102.678</v>
      </c>
      <c r="K88" s="34"/>
      <c r="L88" s="34"/>
      <c r="M88" s="35">
        <f>+(J89-I89)/I89</f>
        <v>-0.002063694713094005</v>
      </c>
      <c r="N88" s="34"/>
    </row>
    <row r="89" spans="2:14" ht="16.5" thickBot="1" thickTop="1">
      <c r="B89" s="179">
        <f t="shared" si="8"/>
        <v>71</v>
      </c>
      <c r="C89" s="186" t="s">
        <v>124</v>
      </c>
      <c r="D89" s="166" t="s">
        <v>102</v>
      </c>
      <c r="E89" s="180">
        <v>36297</v>
      </c>
      <c r="F89" s="156">
        <v>41061</v>
      </c>
      <c r="G89" s="139">
        <v>1.424</v>
      </c>
      <c r="H89" s="55">
        <v>111.271</v>
      </c>
      <c r="I89" s="55">
        <v>114.358</v>
      </c>
      <c r="J89" s="55">
        <v>114.122</v>
      </c>
      <c r="K89" s="34"/>
      <c r="L89" s="34"/>
      <c r="M89" s="35" t="e">
        <f>+(#REF!-#REF!)/#REF!</f>
        <v>#REF!</v>
      </c>
      <c r="N89" s="34"/>
    </row>
    <row r="90" spans="2:20" ht="16.5" thickBot="1" thickTop="1">
      <c r="B90" s="187">
        <f t="shared" si="8"/>
        <v>72</v>
      </c>
      <c r="C90" s="170" t="s">
        <v>125</v>
      </c>
      <c r="D90" s="185" t="s">
        <v>102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105.211</v>
      </c>
      <c r="J90" s="78">
        <v>104.896</v>
      </c>
      <c r="K90" s="34"/>
      <c r="L90" s="34"/>
      <c r="M90" s="35">
        <f t="shared" si="7"/>
        <v>-0.0029939835188335603</v>
      </c>
      <c r="N90" s="34"/>
      <c r="Q90" s="34"/>
      <c r="R90" s="34"/>
      <c r="S90" s="34"/>
      <c r="T90" s="36"/>
    </row>
    <row r="91" spans="2:13" ht="16.5" customHeight="1" thickBot="1" thickTop="1">
      <c r="B91" s="129" t="s">
        <v>126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127</v>
      </c>
      <c r="D92" s="97" t="s">
        <v>13</v>
      </c>
      <c r="E92" s="134">
        <v>39084</v>
      </c>
      <c r="F92" s="134">
        <v>41060</v>
      </c>
      <c r="G92" s="135">
        <v>0.288</v>
      </c>
      <c r="H92" s="136">
        <v>11.554</v>
      </c>
      <c r="I92" s="136">
        <v>11.643</v>
      </c>
      <c r="J92" s="136">
        <v>11.638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128</v>
      </c>
      <c r="D93" s="77" t="s">
        <v>13</v>
      </c>
      <c r="E93" s="180">
        <v>39084</v>
      </c>
      <c r="F93" s="134">
        <v>41060</v>
      </c>
      <c r="G93" s="139">
        <v>0.207</v>
      </c>
      <c r="H93" s="55">
        <v>12.456</v>
      </c>
      <c r="I93" s="55">
        <v>12.568</v>
      </c>
      <c r="J93" s="55">
        <v>12.554</v>
      </c>
      <c r="K93" s="34"/>
      <c r="L93" s="34"/>
      <c r="M93" s="35"/>
      <c r="N93" s="34"/>
    </row>
    <row r="94" spans="2:14" ht="16.5" thickBot="1" thickTop="1">
      <c r="B94" s="179">
        <f aca="true" t="shared" si="9" ref="B94:B105">B93+1</f>
        <v>75</v>
      </c>
      <c r="C94" s="165" t="s">
        <v>129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15.62</v>
      </c>
      <c r="J94" s="55">
        <v>15.599</v>
      </c>
      <c r="K94" s="34"/>
      <c r="L94" s="34"/>
      <c r="M94" s="35"/>
      <c r="N94" s="34"/>
    </row>
    <row r="95" spans="2:14" ht="17.25" customHeight="1" thickBot="1" thickTop="1">
      <c r="B95" s="179">
        <f t="shared" si="9"/>
        <v>76</v>
      </c>
      <c r="C95" s="165" t="s">
        <v>130</v>
      </c>
      <c r="D95" s="77" t="s">
        <v>13</v>
      </c>
      <c r="E95" s="180">
        <v>39084</v>
      </c>
      <c r="F95" s="134">
        <v>41060</v>
      </c>
      <c r="G95" s="139">
        <v>0.325</v>
      </c>
      <c r="H95" s="55">
        <v>15.221</v>
      </c>
      <c r="I95" s="55">
        <v>15.702</v>
      </c>
      <c r="J95" s="55">
        <v>15.694</v>
      </c>
      <c r="K95" s="34"/>
      <c r="L95" s="34"/>
      <c r="M95" s="35"/>
      <c r="N95" s="34"/>
    </row>
    <row r="96" spans="2:14" ht="16.5" thickBot="1" thickTop="1">
      <c r="B96" s="179">
        <f t="shared" si="9"/>
        <v>77</v>
      </c>
      <c r="C96" s="190" t="s">
        <v>131</v>
      </c>
      <c r="D96" s="77" t="s">
        <v>67</v>
      </c>
      <c r="E96" s="180">
        <v>39994</v>
      </c>
      <c r="F96" s="134">
        <v>41039</v>
      </c>
      <c r="G96" s="191">
        <v>0.167</v>
      </c>
      <c r="H96" s="55">
        <v>12.161</v>
      </c>
      <c r="I96" s="55">
        <v>12.552</v>
      </c>
      <c r="J96" s="55">
        <v>12.529</v>
      </c>
      <c r="K96" s="34"/>
      <c r="L96" s="34"/>
      <c r="M96" s="35"/>
      <c r="N96" s="34"/>
    </row>
    <row r="97" spans="2:14" ht="16.5" thickBot="1" thickTop="1">
      <c r="B97" s="179">
        <f t="shared" si="9"/>
        <v>78</v>
      </c>
      <c r="C97" s="190" t="s">
        <v>132</v>
      </c>
      <c r="D97" s="77" t="s">
        <v>67</v>
      </c>
      <c r="E97" s="180">
        <v>40848</v>
      </c>
      <c r="F97" s="180" t="s">
        <v>31</v>
      </c>
      <c r="G97" s="191" t="s">
        <v>31</v>
      </c>
      <c r="H97" s="55">
        <v>10.731</v>
      </c>
      <c r="I97" s="55">
        <v>11.065</v>
      </c>
      <c r="J97" s="55">
        <v>11.057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133</v>
      </c>
      <c r="D98" s="77" t="s">
        <v>67</v>
      </c>
      <c r="E98" s="180">
        <v>40848</v>
      </c>
      <c r="F98" s="156" t="s">
        <v>31</v>
      </c>
      <c r="G98" s="191" t="s">
        <v>134</v>
      </c>
      <c r="H98" s="55">
        <v>10.515</v>
      </c>
      <c r="I98" s="55">
        <v>10.715</v>
      </c>
      <c r="J98" s="55">
        <v>10.722</v>
      </c>
      <c r="K98" s="34"/>
      <c r="L98" s="34"/>
      <c r="M98" s="35"/>
      <c r="N98" s="34"/>
    </row>
    <row r="99" spans="2:14" ht="16.5" thickBot="1" thickTop="1">
      <c r="B99" s="179">
        <f t="shared" si="9"/>
        <v>80</v>
      </c>
      <c r="C99" s="190" t="s">
        <v>135</v>
      </c>
      <c r="D99" s="77" t="s">
        <v>67</v>
      </c>
      <c r="E99" s="192">
        <v>40848</v>
      </c>
      <c r="F99" s="193" t="s">
        <v>31</v>
      </c>
      <c r="G99" s="194" t="s">
        <v>31</v>
      </c>
      <c r="H99" s="55">
        <v>10.686</v>
      </c>
      <c r="I99" s="55">
        <v>10.789</v>
      </c>
      <c r="J99" s="55">
        <v>10.787</v>
      </c>
      <c r="K99" s="34"/>
      <c r="L99" s="34"/>
      <c r="M99" s="35"/>
      <c r="N99" s="34"/>
    </row>
    <row r="100" spans="2:14" ht="16.5" thickBot="1" thickTop="1">
      <c r="B100" s="179">
        <f t="shared" si="9"/>
        <v>81</v>
      </c>
      <c r="C100" s="195" t="s">
        <v>136</v>
      </c>
      <c r="D100" s="166" t="s">
        <v>46</v>
      </c>
      <c r="E100" s="180">
        <v>39175</v>
      </c>
      <c r="F100" s="134">
        <v>41060</v>
      </c>
      <c r="G100" s="139">
        <v>1.975</v>
      </c>
      <c r="H100" s="55">
        <v>123.67</v>
      </c>
      <c r="I100" s="55">
        <v>127.381</v>
      </c>
      <c r="J100" s="55">
        <v>126.723</v>
      </c>
      <c r="K100" s="34"/>
      <c r="L100" s="34"/>
      <c r="M100" s="35"/>
      <c r="N100" s="34"/>
    </row>
    <row r="101" spans="2:14" ht="16.5" thickBot="1" thickTop="1">
      <c r="B101" s="179">
        <f t="shared" si="9"/>
        <v>82</v>
      </c>
      <c r="C101" s="196" t="s">
        <v>137</v>
      </c>
      <c r="D101" s="166" t="s">
        <v>46</v>
      </c>
      <c r="E101" s="180">
        <v>39175</v>
      </c>
      <c r="F101" s="134">
        <v>41060</v>
      </c>
      <c r="G101" s="191">
        <v>2.252</v>
      </c>
      <c r="H101" s="55">
        <v>125.225</v>
      </c>
      <c r="I101" s="55">
        <v>128.188</v>
      </c>
      <c r="J101" s="55">
        <v>127.627</v>
      </c>
      <c r="K101" s="34"/>
      <c r="L101" s="34"/>
      <c r="M101" s="35"/>
      <c r="N101" s="34"/>
    </row>
    <row r="102" spans="2:14" ht="16.5" thickBot="1" thickTop="1">
      <c r="B102" s="179">
        <f t="shared" si="9"/>
        <v>83</v>
      </c>
      <c r="C102" s="197" t="s">
        <v>138</v>
      </c>
      <c r="D102" s="198" t="s">
        <v>76</v>
      </c>
      <c r="E102" s="180">
        <v>40708</v>
      </c>
      <c r="F102" s="134">
        <v>41060</v>
      </c>
      <c r="G102" s="199">
        <v>0.032</v>
      </c>
      <c r="H102" s="55">
        <v>10.509</v>
      </c>
      <c r="I102" s="55">
        <v>10.877</v>
      </c>
      <c r="J102" s="55">
        <v>10.815</v>
      </c>
      <c r="K102" s="34"/>
      <c r="L102" s="34"/>
      <c r="M102" s="35"/>
      <c r="N102" s="34"/>
    </row>
    <row r="103" spans="2:14" ht="16.5" thickBot="1" thickTop="1">
      <c r="B103" s="179">
        <f t="shared" si="9"/>
        <v>84</v>
      </c>
      <c r="C103" s="96" t="s">
        <v>139</v>
      </c>
      <c r="D103" s="97" t="s">
        <v>98</v>
      </c>
      <c r="E103" s="180">
        <v>39699</v>
      </c>
      <c r="F103" s="189">
        <v>41031</v>
      </c>
      <c r="G103" s="199">
        <v>0.64</v>
      </c>
      <c r="H103" s="55">
        <v>111.016</v>
      </c>
      <c r="I103" s="55">
        <v>113.234</v>
      </c>
      <c r="J103" s="55">
        <v>112.614</v>
      </c>
      <c r="K103" s="34"/>
      <c r="L103" s="34"/>
      <c r="M103" s="35"/>
      <c r="N103" s="34"/>
    </row>
    <row r="104" spans="2:14" ht="16.5" thickBot="1" thickTop="1">
      <c r="B104" s="179">
        <f t="shared" si="9"/>
        <v>85</v>
      </c>
      <c r="C104" s="200" t="s">
        <v>140</v>
      </c>
      <c r="D104" s="145" t="s">
        <v>10</v>
      </c>
      <c r="E104" s="156">
        <v>39237</v>
      </c>
      <c r="F104" s="146">
        <v>41054</v>
      </c>
      <c r="G104" s="201">
        <v>0.181</v>
      </c>
      <c r="H104" s="55">
        <v>19.855</v>
      </c>
      <c r="I104" s="55">
        <v>20.998</v>
      </c>
      <c r="J104" s="55">
        <v>20.938</v>
      </c>
      <c r="K104" s="34"/>
      <c r="L104" s="34"/>
      <c r="M104" s="35"/>
      <c r="N104" s="34"/>
    </row>
    <row r="105" spans="2:14" ht="16.5" thickBot="1" thickTop="1">
      <c r="B105" s="179">
        <f t="shared" si="9"/>
        <v>86</v>
      </c>
      <c r="C105" s="190" t="s">
        <v>141</v>
      </c>
      <c r="D105" s="77" t="s">
        <v>34</v>
      </c>
      <c r="E105" s="180">
        <v>40725</v>
      </c>
      <c r="F105" s="180" t="s">
        <v>31</v>
      </c>
      <c r="G105" s="201" t="s">
        <v>31</v>
      </c>
      <c r="H105" s="55">
        <v>86.962</v>
      </c>
      <c r="I105" s="55">
        <v>86.905</v>
      </c>
      <c r="J105" s="55">
        <v>86.435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79">
        <f>B105+1</f>
        <v>87</v>
      </c>
      <c r="C106" s="190" t="s">
        <v>142</v>
      </c>
      <c r="D106" s="77" t="s">
        <v>34</v>
      </c>
      <c r="E106" s="180">
        <v>40725</v>
      </c>
      <c r="F106" s="202" t="s">
        <v>31</v>
      </c>
      <c r="G106" s="203" t="s">
        <v>31</v>
      </c>
      <c r="H106" s="55">
        <v>88.458</v>
      </c>
      <c r="I106" s="55">
        <v>90.571</v>
      </c>
      <c r="J106" s="55">
        <v>90.468</v>
      </c>
      <c r="K106" s="34"/>
      <c r="L106" s="34"/>
      <c r="M106" s="35"/>
      <c r="N106" s="34"/>
    </row>
    <row r="107" spans="2:14" ht="15.75" thickTop="1">
      <c r="B107" s="179">
        <f aca="true" t="shared" si="10" ref="B107:B110">B106+1</f>
        <v>88</v>
      </c>
      <c r="C107" s="204" t="s">
        <v>143</v>
      </c>
      <c r="D107" s="145" t="s">
        <v>144</v>
      </c>
      <c r="E107" s="205">
        <v>40910</v>
      </c>
      <c r="F107" s="206" t="s">
        <v>134</v>
      </c>
      <c r="G107" s="207" t="s">
        <v>134</v>
      </c>
      <c r="H107" s="55">
        <v>96.633</v>
      </c>
      <c r="I107" s="55">
        <v>97.764</v>
      </c>
      <c r="J107" s="55">
        <v>97.608</v>
      </c>
      <c r="K107" s="34"/>
      <c r="L107" s="34"/>
      <c r="M107" s="208"/>
      <c r="N107" s="34"/>
    </row>
    <row r="108" spans="2:14" ht="15">
      <c r="B108" s="179">
        <f t="shared" si="10"/>
        <v>89</v>
      </c>
      <c r="C108" s="190" t="s">
        <v>145</v>
      </c>
      <c r="D108" s="77" t="s">
        <v>146</v>
      </c>
      <c r="E108" s="180">
        <v>41169</v>
      </c>
      <c r="F108" s="180" t="s">
        <v>134</v>
      </c>
      <c r="G108" s="209" t="s">
        <v>134</v>
      </c>
      <c r="H108" s="210">
        <v>96.431</v>
      </c>
      <c r="I108" s="55">
        <v>100.674</v>
      </c>
      <c r="J108" s="55">
        <v>100.687</v>
      </c>
      <c r="K108" s="34"/>
      <c r="L108" s="34"/>
      <c r="M108" s="208"/>
      <c r="N108" s="34"/>
    </row>
    <row r="109" spans="2:14" ht="15">
      <c r="B109" s="179">
        <f t="shared" si="10"/>
        <v>90</v>
      </c>
      <c r="C109" s="190" t="s">
        <v>147</v>
      </c>
      <c r="D109" s="77" t="s">
        <v>146</v>
      </c>
      <c r="E109" s="180">
        <v>41169</v>
      </c>
      <c r="F109" s="180" t="s">
        <v>134</v>
      </c>
      <c r="G109" s="192" t="s">
        <v>134</v>
      </c>
      <c r="H109" s="211">
        <v>97.381</v>
      </c>
      <c r="I109" s="142">
        <v>104.445</v>
      </c>
      <c r="J109" s="142">
        <v>105.05</v>
      </c>
      <c r="K109" s="34"/>
      <c r="L109" s="34"/>
      <c r="M109" s="208"/>
      <c r="N109" s="34"/>
    </row>
    <row r="110" spans="2:14" ht="15.75" thickBot="1">
      <c r="B110" s="179">
        <f t="shared" si="10"/>
        <v>91</v>
      </c>
      <c r="C110" s="212" t="s">
        <v>148</v>
      </c>
      <c r="D110" s="213" t="s">
        <v>146</v>
      </c>
      <c r="E110" s="214">
        <v>41169</v>
      </c>
      <c r="F110" s="215" t="s">
        <v>134</v>
      </c>
      <c r="G110" s="216" t="s">
        <v>134</v>
      </c>
      <c r="H110" s="211">
        <v>96.659</v>
      </c>
      <c r="I110" s="217">
        <v>98.838</v>
      </c>
      <c r="J110" s="217">
        <v>98.9</v>
      </c>
      <c r="K110" s="34"/>
      <c r="L110" s="34"/>
      <c r="M110" s="208"/>
      <c r="N110" s="34"/>
    </row>
    <row r="111" spans="2:13" ht="16.5" customHeight="1" thickBot="1" thickTop="1">
      <c r="B111" s="157" t="s">
        <v>149</v>
      </c>
      <c r="C111" s="218"/>
      <c r="D111" s="218"/>
      <c r="E111" s="218"/>
      <c r="F111" s="218"/>
      <c r="G111" s="218"/>
      <c r="H111" s="218"/>
      <c r="I111" s="218"/>
      <c r="J111" s="219"/>
      <c r="M111" s="84"/>
    </row>
    <row r="112" spans="2:15" ht="16.5" thickBot="1" thickTop="1">
      <c r="B112" s="179">
        <v>92</v>
      </c>
      <c r="C112" s="96" t="s">
        <v>150</v>
      </c>
      <c r="D112" s="97" t="s">
        <v>20</v>
      </c>
      <c r="E112" s="134">
        <v>40210</v>
      </c>
      <c r="F112" s="134">
        <v>41010</v>
      </c>
      <c r="G112" s="135">
        <v>2.86</v>
      </c>
      <c r="H112" s="163">
        <v>98.265</v>
      </c>
      <c r="I112" s="163">
        <v>99.874</v>
      </c>
      <c r="J112" s="163">
        <v>99.826</v>
      </c>
      <c r="K112" s="100" t="s">
        <v>44</v>
      </c>
      <c r="M112" s="91">
        <f aca="true" t="shared" si="11" ref="M112:M114">+(J112-I112)/I112</f>
        <v>-0.0004806055630094101</v>
      </c>
      <c r="O112" s="6" t="s">
        <v>22</v>
      </c>
    </row>
    <row r="113" spans="2:13" ht="16.5" thickBot="1" thickTop="1">
      <c r="B113" s="75">
        <f>B112+1</f>
        <v>93</v>
      </c>
      <c r="C113" s="96" t="s">
        <v>151</v>
      </c>
      <c r="D113" s="77" t="s">
        <v>20</v>
      </c>
      <c r="E113" s="180">
        <v>40630</v>
      </c>
      <c r="F113" s="134">
        <v>41010</v>
      </c>
      <c r="G113" s="135">
        <v>1.54</v>
      </c>
      <c r="H113" s="142">
        <v>110.268</v>
      </c>
      <c r="I113" s="142">
        <v>114.3</v>
      </c>
      <c r="J113" s="142">
        <v>113.307</v>
      </c>
      <c r="K113" s="100" t="s">
        <v>44</v>
      </c>
      <c r="M113" s="91">
        <f t="shared" si="11"/>
        <v>-0.008687664041994708</v>
      </c>
    </row>
    <row r="114" spans="2:13" ht="16.5" thickBot="1" thickTop="1">
      <c r="B114" s="75">
        <f aca="true" t="shared" si="12" ref="B114:B131">+B113+1</f>
        <v>94</v>
      </c>
      <c r="C114" s="165" t="s">
        <v>152</v>
      </c>
      <c r="D114" s="77" t="s">
        <v>73</v>
      </c>
      <c r="E114" s="180">
        <v>39097</v>
      </c>
      <c r="F114" s="134">
        <v>41018</v>
      </c>
      <c r="G114" s="191">
        <v>3.066</v>
      </c>
      <c r="H114" s="55">
        <v>136.191</v>
      </c>
      <c r="I114" s="55">
        <v>138.932</v>
      </c>
      <c r="J114" s="55">
        <v>138.583</v>
      </c>
      <c r="K114" s="220" t="s">
        <v>153</v>
      </c>
      <c r="M114" s="91">
        <f t="shared" si="11"/>
        <v>-0.0025120202689084556</v>
      </c>
    </row>
    <row r="115" spans="2:13" ht="16.5" thickBot="1" thickTop="1">
      <c r="B115" s="75">
        <f t="shared" si="12"/>
        <v>95</v>
      </c>
      <c r="C115" s="190" t="s">
        <v>154</v>
      </c>
      <c r="D115" s="77" t="s">
        <v>76</v>
      </c>
      <c r="E115" s="180">
        <v>39958</v>
      </c>
      <c r="F115" s="134">
        <v>41060</v>
      </c>
      <c r="G115" s="191">
        <v>0.048</v>
      </c>
      <c r="H115" s="55">
        <v>10.883</v>
      </c>
      <c r="I115" s="55">
        <v>11.03</v>
      </c>
      <c r="J115" s="55">
        <v>11.034</v>
      </c>
      <c r="K115" s="90" t="s">
        <v>40</v>
      </c>
      <c r="M115" s="91">
        <f>+(J115-I115)/I115</f>
        <v>0.00036264732547609574</v>
      </c>
    </row>
    <row r="116" spans="2:13" ht="16.5" thickBot="1" thickTop="1">
      <c r="B116" s="75">
        <f t="shared" si="12"/>
        <v>96</v>
      </c>
      <c r="C116" s="190" t="s">
        <v>155</v>
      </c>
      <c r="D116" s="166" t="s">
        <v>76</v>
      </c>
      <c r="E116" s="180">
        <v>39503</v>
      </c>
      <c r="F116" s="134">
        <v>41060</v>
      </c>
      <c r="G116" s="139">
        <v>1.316</v>
      </c>
      <c r="H116" s="55">
        <v>117.185</v>
      </c>
      <c r="I116" s="55">
        <v>119.892</v>
      </c>
      <c r="J116" s="55">
        <v>119.938</v>
      </c>
      <c r="K116" s="90" t="s">
        <v>40</v>
      </c>
      <c r="M116" s="91">
        <f>+(J116-I116)/I116</f>
        <v>0.00038367864411308913</v>
      </c>
    </row>
    <row r="117" spans="2:13" ht="16.5" thickBot="1" thickTop="1">
      <c r="B117" s="75">
        <f t="shared" si="12"/>
        <v>97</v>
      </c>
      <c r="C117" s="190" t="s">
        <v>156</v>
      </c>
      <c r="D117" s="77" t="s">
        <v>76</v>
      </c>
      <c r="E117" s="180">
        <v>39503</v>
      </c>
      <c r="F117" s="134">
        <v>41060</v>
      </c>
      <c r="G117" s="139">
        <v>2.626</v>
      </c>
      <c r="H117" s="55">
        <v>116.684</v>
      </c>
      <c r="I117" s="55">
        <v>118.436</v>
      </c>
      <c r="J117" s="55">
        <v>118.547</v>
      </c>
      <c r="K117" s="90" t="s">
        <v>40</v>
      </c>
      <c r="M117" s="91">
        <f>+(J117-I117)/I117</f>
        <v>0.0009372150359687087</v>
      </c>
    </row>
    <row r="118" spans="2:13" ht="16.5" thickBot="1" thickTop="1">
      <c r="B118" s="75">
        <f t="shared" si="12"/>
        <v>98</v>
      </c>
      <c r="C118" s="190" t="s">
        <v>157</v>
      </c>
      <c r="D118" s="145" t="s">
        <v>158</v>
      </c>
      <c r="E118" s="180">
        <v>40543</v>
      </c>
      <c r="F118" s="221">
        <v>41026</v>
      </c>
      <c r="G118" s="147">
        <v>0.257</v>
      </c>
      <c r="H118" s="55">
        <v>103.916</v>
      </c>
      <c r="I118" s="55">
        <v>104.986</v>
      </c>
      <c r="J118" s="55">
        <v>105.223</v>
      </c>
      <c r="K118" s="95" t="s">
        <v>42</v>
      </c>
      <c r="M118" s="91">
        <f aca="true" t="shared" si="13" ref="M118:M130">+(J118-I118)/I118</f>
        <v>0.0022574438496560946</v>
      </c>
    </row>
    <row r="119" spans="2:13" ht="16.5" thickBot="1" thickTop="1">
      <c r="B119" s="75">
        <f t="shared" si="12"/>
        <v>99</v>
      </c>
      <c r="C119" s="190" t="s">
        <v>159</v>
      </c>
      <c r="D119" s="145" t="s">
        <v>158</v>
      </c>
      <c r="E119" s="180">
        <v>40543</v>
      </c>
      <c r="F119" s="222">
        <v>41026</v>
      </c>
      <c r="G119" s="223">
        <v>0.999</v>
      </c>
      <c r="H119" s="55">
        <v>100.734</v>
      </c>
      <c r="I119" s="55">
        <v>102.61</v>
      </c>
      <c r="J119" s="55">
        <v>102.675</v>
      </c>
      <c r="K119" s="95" t="s">
        <v>42</v>
      </c>
      <c r="M119" s="91">
        <f t="shared" si="13"/>
        <v>0.0006334665237306084</v>
      </c>
    </row>
    <row r="120" spans="2:13" ht="16.5" thickBot="1" thickTop="1">
      <c r="B120" s="75">
        <f t="shared" si="12"/>
        <v>100</v>
      </c>
      <c r="C120" s="182" t="s">
        <v>160</v>
      </c>
      <c r="D120" s="77" t="s">
        <v>85</v>
      </c>
      <c r="E120" s="180">
        <v>38671</v>
      </c>
      <c r="F120" s="134">
        <v>41050</v>
      </c>
      <c r="G120" s="139">
        <v>1.526</v>
      </c>
      <c r="H120" s="55">
        <v>180.586</v>
      </c>
      <c r="I120" s="55">
        <v>192.903</v>
      </c>
      <c r="J120" s="55">
        <v>194.605</v>
      </c>
      <c r="K120" s="90" t="s">
        <v>40</v>
      </c>
      <c r="M120" s="91">
        <f t="shared" si="13"/>
        <v>0.008823087251105468</v>
      </c>
    </row>
    <row r="121" spans="2:13" ht="16.5" thickBot="1" thickTop="1">
      <c r="B121" s="75">
        <f t="shared" si="12"/>
        <v>101</v>
      </c>
      <c r="C121" s="182" t="s">
        <v>161</v>
      </c>
      <c r="D121" s="77" t="s">
        <v>85</v>
      </c>
      <c r="E121" s="180">
        <v>38671</v>
      </c>
      <c r="F121" s="134">
        <v>41050</v>
      </c>
      <c r="G121" s="139">
        <v>1.935</v>
      </c>
      <c r="H121" s="55">
        <v>161.095</v>
      </c>
      <c r="I121" s="55">
        <v>168.307</v>
      </c>
      <c r="J121" s="55">
        <v>169.144</v>
      </c>
      <c r="K121" s="90" t="s">
        <v>40</v>
      </c>
      <c r="M121" s="91">
        <f t="shared" si="13"/>
        <v>0.004973055190812132</v>
      </c>
    </row>
    <row r="122" spans="2:13" ht="16.5" thickBot="1" thickTop="1">
      <c r="B122" s="75">
        <f t="shared" si="12"/>
        <v>102</v>
      </c>
      <c r="C122" s="182" t="s">
        <v>162</v>
      </c>
      <c r="D122" s="77" t="s">
        <v>85</v>
      </c>
      <c r="E122" s="180">
        <v>38671</v>
      </c>
      <c r="F122" s="134">
        <v>41050</v>
      </c>
      <c r="G122" s="139">
        <v>3.732</v>
      </c>
      <c r="H122" s="55">
        <v>142.686</v>
      </c>
      <c r="I122" s="55">
        <v>145.256</v>
      </c>
      <c r="J122" s="55">
        <v>145.563</v>
      </c>
      <c r="K122" s="90" t="s">
        <v>40</v>
      </c>
      <c r="M122" s="91">
        <f t="shared" si="13"/>
        <v>0.002113509941069477</v>
      </c>
    </row>
    <row r="123" spans="2:13" ht="15.75" customHeight="1" thickBot="1" thickTop="1">
      <c r="B123" s="75">
        <f t="shared" si="12"/>
        <v>103</v>
      </c>
      <c r="C123" s="182" t="s">
        <v>163</v>
      </c>
      <c r="D123" s="77" t="s">
        <v>85</v>
      </c>
      <c r="E123" s="180">
        <v>38835</v>
      </c>
      <c r="F123" s="134">
        <v>41050</v>
      </c>
      <c r="G123" s="139">
        <v>64.642</v>
      </c>
      <c r="H123" s="94">
        <v>9973.706</v>
      </c>
      <c r="I123" s="94">
        <v>10556.443</v>
      </c>
      <c r="J123" s="94">
        <v>10639.314</v>
      </c>
      <c r="K123" s="90" t="s">
        <v>40</v>
      </c>
      <c r="M123" s="91">
        <f t="shared" si="13"/>
        <v>0.007850276840409313</v>
      </c>
    </row>
    <row r="124" spans="2:13" ht="16.5" thickBot="1" thickTop="1">
      <c r="B124" s="75">
        <f t="shared" si="12"/>
        <v>104</v>
      </c>
      <c r="C124" s="190" t="s">
        <v>164</v>
      </c>
      <c r="D124" s="77" t="s">
        <v>85</v>
      </c>
      <c r="E124" s="180">
        <v>40014</v>
      </c>
      <c r="F124" s="134" t="s">
        <v>31</v>
      </c>
      <c r="G124" s="191" t="s">
        <v>31</v>
      </c>
      <c r="H124" s="55">
        <v>20.319</v>
      </c>
      <c r="I124" s="55">
        <v>21.763</v>
      </c>
      <c r="J124" s="55">
        <v>22.056</v>
      </c>
      <c r="K124" s="90" t="s">
        <v>40</v>
      </c>
      <c r="M124" s="91">
        <f t="shared" si="13"/>
        <v>0.0134632173873087</v>
      </c>
    </row>
    <row r="125" spans="2:13" ht="16.5" thickBot="1" thickTop="1">
      <c r="B125" s="75">
        <f t="shared" si="12"/>
        <v>105</v>
      </c>
      <c r="C125" s="190" t="s">
        <v>165</v>
      </c>
      <c r="D125" s="77" t="s">
        <v>85</v>
      </c>
      <c r="E125" s="180">
        <v>40455</v>
      </c>
      <c r="F125" s="134" t="s">
        <v>31</v>
      </c>
      <c r="G125" s="191" t="s">
        <v>31</v>
      </c>
      <c r="H125" s="55">
        <v>139.386</v>
      </c>
      <c r="I125" s="55">
        <v>141.873</v>
      </c>
      <c r="J125" s="55">
        <v>141.967</v>
      </c>
      <c r="K125" s="90" t="s">
        <v>40</v>
      </c>
      <c r="M125" s="91">
        <f t="shared" si="13"/>
        <v>0.0006625644061944311</v>
      </c>
    </row>
    <row r="126" spans="2:13" ht="16.5" thickBot="1" thickTop="1">
      <c r="B126" s="75">
        <f t="shared" si="12"/>
        <v>106</v>
      </c>
      <c r="C126" s="190" t="s">
        <v>166</v>
      </c>
      <c r="D126" s="77" t="s">
        <v>96</v>
      </c>
      <c r="E126" s="180">
        <v>40057</v>
      </c>
      <c r="F126" s="134" t="s">
        <v>31</v>
      </c>
      <c r="G126" s="191" t="s">
        <v>31</v>
      </c>
      <c r="H126" s="94">
        <v>1551.185</v>
      </c>
      <c r="I126" s="94">
        <v>1584.479</v>
      </c>
      <c r="J126" s="94">
        <v>1584.526</v>
      </c>
      <c r="K126" s="90" t="s">
        <v>40</v>
      </c>
      <c r="M126" s="91">
        <f t="shared" si="13"/>
        <v>2.9662747186946285E-05</v>
      </c>
    </row>
    <row r="127" spans="2:13" ht="16.5" thickBot="1" thickTop="1">
      <c r="B127" s="75">
        <f t="shared" si="12"/>
        <v>107</v>
      </c>
      <c r="C127" s="190" t="s">
        <v>167</v>
      </c>
      <c r="D127" s="77" t="s">
        <v>96</v>
      </c>
      <c r="E127" s="180">
        <v>40690</v>
      </c>
      <c r="F127" s="134" t="s">
        <v>31</v>
      </c>
      <c r="G127" s="191" t="s">
        <v>31</v>
      </c>
      <c r="H127" s="55">
        <v>112.651</v>
      </c>
      <c r="I127" s="55">
        <v>115.999</v>
      </c>
      <c r="J127" s="55">
        <v>115.637</v>
      </c>
      <c r="K127" s="95" t="s">
        <v>42</v>
      </c>
      <c r="M127" s="91">
        <f t="shared" si="13"/>
        <v>-0.0031207165579013162</v>
      </c>
    </row>
    <row r="128" spans="2:13" ht="16.5" thickBot="1" thickTop="1">
      <c r="B128" s="75">
        <f t="shared" si="12"/>
        <v>108</v>
      </c>
      <c r="C128" s="190" t="s">
        <v>168</v>
      </c>
      <c r="D128" s="224" t="s">
        <v>169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93.585</v>
      </c>
      <c r="J128" s="55">
        <v>93.561</v>
      </c>
      <c r="K128" s="100" t="s">
        <v>44</v>
      </c>
      <c r="M128" s="91">
        <f t="shared" si="13"/>
        <v>-0.0002564513543835732</v>
      </c>
    </row>
    <row r="129" spans="2:13" ht="16.5" thickBot="1" thickTop="1">
      <c r="B129" s="75">
        <f t="shared" si="12"/>
        <v>109</v>
      </c>
      <c r="C129" s="190" t="s">
        <v>170</v>
      </c>
      <c r="D129" s="224" t="s">
        <v>169</v>
      </c>
      <c r="E129" s="180">
        <v>40240</v>
      </c>
      <c r="F129" s="134">
        <v>40744</v>
      </c>
      <c r="G129" s="191">
        <v>2.927</v>
      </c>
      <c r="H129" s="55">
        <v>115.51</v>
      </c>
      <c r="I129" s="55">
        <v>118.217</v>
      </c>
      <c r="J129" s="55">
        <v>119.227</v>
      </c>
      <c r="K129" s="100" t="s">
        <v>44</v>
      </c>
      <c r="M129" s="91">
        <f t="shared" si="13"/>
        <v>0.008543610479034361</v>
      </c>
    </row>
    <row r="130" spans="2:13" ht="16.5" thickBot="1" thickTop="1">
      <c r="B130" s="225">
        <f t="shared" si="12"/>
        <v>110</v>
      </c>
      <c r="C130" s="226" t="s">
        <v>171</v>
      </c>
      <c r="D130" s="227" t="s">
        <v>144</v>
      </c>
      <c r="E130" s="228">
        <v>40147</v>
      </c>
      <c r="F130" s="228">
        <v>41060</v>
      </c>
      <c r="G130" s="229">
        <v>115.372</v>
      </c>
      <c r="H130" s="230">
        <v>9259.595</v>
      </c>
      <c r="I130" s="230">
        <v>9574.907</v>
      </c>
      <c r="J130" s="230">
        <v>9534.277</v>
      </c>
      <c r="K130" s="90" t="s">
        <v>40</v>
      </c>
      <c r="M130" s="91">
        <f t="shared" si="13"/>
        <v>-0.004243383251659698</v>
      </c>
    </row>
    <row r="131" spans="2:13" ht="16.5" thickBot="1" thickTop="1">
      <c r="B131" s="225">
        <f t="shared" si="12"/>
        <v>111</v>
      </c>
      <c r="C131" s="226" t="s">
        <v>172</v>
      </c>
      <c r="D131" s="227" t="s">
        <v>90</v>
      </c>
      <c r="E131" s="228">
        <v>41359</v>
      </c>
      <c r="F131" s="228" t="s">
        <v>134</v>
      </c>
      <c r="G131" s="228" t="s">
        <v>134</v>
      </c>
      <c r="H131" s="228" t="s">
        <v>134</v>
      </c>
      <c r="I131" s="231">
        <v>9.978</v>
      </c>
      <c r="J131" s="231">
        <v>9.997</v>
      </c>
      <c r="K131" s="90" t="s">
        <v>40</v>
      </c>
      <c r="M131" s="91">
        <f>+(J131-I131)/I131</f>
        <v>0.0019041892162758197</v>
      </c>
    </row>
    <row r="132" spans="2:13" ht="16.5" customHeight="1" thickBot="1" thickTop="1">
      <c r="B132" s="157" t="s">
        <v>173</v>
      </c>
      <c r="C132" s="218"/>
      <c r="D132" s="218"/>
      <c r="E132" s="218"/>
      <c r="F132" s="218"/>
      <c r="G132" s="218"/>
      <c r="H132" s="218"/>
      <c r="I132" s="218"/>
      <c r="J132" s="219"/>
      <c r="M132" s="84"/>
    </row>
    <row r="133" spans="2:13" ht="16.5" customHeight="1" thickBot="1" thickTop="1">
      <c r="B133" s="225">
        <v>112</v>
      </c>
      <c r="C133" s="226" t="s">
        <v>174</v>
      </c>
      <c r="D133" s="227" t="s">
        <v>90</v>
      </c>
      <c r="E133" s="228">
        <v>41317</v>
      </c>
      <c r="F133" s="228" t="s">
        <v>134</v>
      </c>
      <c r="G133" s="228" t="s">
        <v>134</v>
      </c>
      <c r="H133" s="228" t="s">
        <v>134</v>
      </c>
      <c r="I133" s="231">
        <v>9.893</v>
      </c>
      <c r="J133" s="231">
        <v>9.855</v>
      </c>
      <c r="K133" s="90" t="s">
        <v>40</v>
      </c>
      <c r="M133" s="91">
        <f aca="true" t="shared" si="14" ref="M133">+(J133-I133)/I133</f>
        <v>-0.003841099767512408</v>
      </c>
    </row>
    <row r="134" s="232" customFormat="1" ht="13.5" thickTop="1"/>
    <row r="135" spans="2:13" s="232" customFormat="1" ht="15">
      <c r="B135" s="233" t="s">
        <v>175</v>
      </c>
      <c r="C135" s="234"/>
      <c r="D135" s="234"/>
      <c r="E135" s="234"/>
      <c r="F135" s="234"/>
      <c r="G135" s="234"/>
      <c r="H135" s="234"/>
      <c r="I135" s="234"/>
      <c r="J135" s="234"/>
      <c r="K135" s="234"/>
      <c r="M135" s="235"/>
    </row>
    <row r="136" spans="2:13" s="232" customFormat="1" ht="15">
      <c r="B136" s="236"/>
      <c r="C136" s="237"/>
      <c r="D136" s="237"/>
      <c r="E136" s="236"/>
      <c r="F136" s="236"/>
      <c r="G136" s="236"/>
      <c r="H136" s="236"/>
      <c r="I136" s="236"/>
      <c r="J136" s="238"/>
      <c r="M136" s="235"/>
    </row>
    <row r="137" spans="2:13" s="232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5"/>
    </row>
    <row r="138" spans="2:13" s="232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5"/>
    </row>
    <row r="139" spans="2:13" s="232" customFormat="1" ht="15">
      <c r="B139" s="236"/>
      <c r="C139" s="237"/>
      <c r="D139" s="237"/>
      <c r="E139" s="236"/>
      <c r="F139" s="236"/>
      <c r="G139" s="236"/>
      <c r="H139" s="236"/>
      <c r="I139" s="236"/>
      <c r="J139" s="238"/>
      <c r="M139" s="235"/>
    </row>
    <row r="140" spans="2:13" s="232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5"/>
    </row>
    <row r="141" spans="2:13" s="232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5"/>
    </row>
    <row r="142" spans="2:13" s="232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5"/>
    </row>
    <row r="143" spans="2:13" s="232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5"/>
    </row>
    <row r="144" spans="2:13" s="232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5"/>
    </row>
    <row r="145" spans="2:13" s="232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5"/>
    </row>
    <row r="146" spans="2:13" s="232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5"/>
    </row>
    <row r="147" spans="2:13" s="232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5"/>
    </row>
    <row r="148" spans="2:13" s="232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5"/>
    </row>
    <row r="149" spans="2:13" s="232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5"/>
    </row>
    <row r="150" spans="2:13" s="232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5"/>
    </row>
    <row r="151" spans="2:13" s="232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5"/>
    </row>
    <row r="152" spans="2:13" s="232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5"/>
    </row>
    <row r="153" spans="2:13" s="232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5"/>
    </row>
    <row r="154" spans="2:13" s="232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5"/>
    </row>
    <row r="155" spans="2:13" s="232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5"/>
    </row>
    <row r="156" spans="2:13" s="232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5"/>
    </row>
    <row r="157" spans="2:13" s="232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5"/>
    </row>
    <row r="158" spans="2:13" s="232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5"/>
    </row>
    <row r="159" spans="2:13" s="232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5"/>
    </row>
    <row r="160" spans="2:13" s="232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5"/>
    </row>
    <row r="161" spans="2:13" s="232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5"/>
    </row>
    <row r="162" spans="2:13" s="232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5"/>
    </row>
    <row r="163" spans="2:13" s="232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5"/>
    </row>
    <row r="164" spans="2:13" s="232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5"/>
    </row>
    <row r="165" spans="2:13" s="232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5"/>
    </row>
    <row r="166" spans="2:13" s="232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5"/>
    </row>
    <row r="167" spans="2:13" s="232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5"/>
    </row>
    <row r="168" spans="2:13" s="232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5"/>
    </row>
    <row r="169" spans="2:13" s="232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5"/>
    </row>
    <row r="170" spans="2:13" s="232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5"/>
    </row>
    <row r="171" spans="2:13" s="232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5"/>
    </row>
    <row r="172" spans="2:13" s="232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5"/>
    </row>
    <row r="173" spans="2:13" s="232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5"/>
    </row>
    <row r="174" spans="2:13" s="232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5"/>
    </row>
    <row r="175" spans="2:13" s="232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5"/>
    </row>
    <row r="176" spans="2:13" s="232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5"/>
    </row>
    <row r="177" spans="2:13" s="232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5"/>
    </row>
    <row r="178" spans="2:13" s="232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5"/>
    </row>
    <row r="179" spans="2:13" s="232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5"/>
    </row>
    <row r="180" spans="2:13" s="232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5"/>
    </row>
    <row r="181" spans="2:13" s="232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5"/>
    </row>
    <row r="182" spans="2:13" s="232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5"/>
    </row>
    <row r="183" spans="2:13" s="232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5"/>
    </row>
    <row r="184" spans="2:13" s="232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5"/>
    </row>
    <row r="185" spans="2:13" s="232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5"/>
    </row>
    <row r="186" spans="2:13" s="232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5"/>
    </row>
    <row r="187" spans="2:13" s="232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5"/>
    </row>
    <row r="188" spans="2:13" s="232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5"/>
    </row>
    <row r="189" spans="2:13" s="232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5"/>
    </row>
    <row r="190" spans="2:13" s="232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5"/>
    </row>
    <row r="191" spans="2:13" s="232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5"/>
    </row>
    <row r="192" spans="2:13" s="232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5"/>
    </row>
    <row r="193" spans="2:13" s="232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5"/>
    </row>
    <row r="194" spans="2:13" s="232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5"/>
    </row>
    <row r="195" spans="2:13" s="232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5"/>
    </row>
    <row r="196" spans="2:13" s="232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5"/>
    </row>
    <row r="197" spans="2:13" s="232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5"/>
    </row>
    <row r="198" spans="2:13" s="232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5"/>
    </row>
    <row r="199" spans="2:13" s="232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5"/>
    </row>
    <row r="200" spans="2:13" s="232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5"/>
    </row>
    <row r="201" spans="2:13" s="232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5"/>
    </row>
    <row r="202" spans="2:13" s="232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5"/>
    </row>
    <row r="203" spans="2:13" s="232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5"/>
    </row>
    <row r="204" spans="2:13" s="232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5"/>
    </row>
    <row r="205" spans="2:13" s="232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5"/>
    </row>
    <row r="206" spans="2:13" s="232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5"/>
    </row>
    <row r="207" spans="2:13" s="232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5"/>
    </row>
    <row r="208" spans="2:13" s="232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5"/>
    </row>
    <row r="209" spans="2:13" s="232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5"/>
    </row>
    <row r="210" spans="2:13" s="232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5"/>
    </row>
    <row r="211" spans="2:13" s="232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5"/>
    </row>
    <row r="212" spans="2:13" s="232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5"/>
    </row>
    <row r="213" spans="2:13" s="232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5"/>
    </row>
    <row r="214" spans="2:13" s="232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5"/>
    </row>
    <row r="215" spans="2:13" s="232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5"/>
    </row>
    <row r="216" spans="2:13" s="232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5"/>
    </row>
    <row r="217" spans="2:13" s="232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5"/>
    </row>
    <row r="218" spans="2:13" s="232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5"/>
    </row>
    <row r="219" spans="2:13" s="232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5"/>
    </row>
    <row r="220" spans="2:13" s="232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5"/>
    </row>
    <row r="221" spans="2:13" s="232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5"/>
    </row>
    <row r="222" spans="2:13" s="232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5"/>
    </row>
    <row r="223" spans="2:13" s="232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5"/>
    </row>
    <row r="224" spans="2:13" s="232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5"/>
    </row>
    <row r="225" spans="2:13" s="232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5"/>
    </row>
    <row r="226" spans="2:13" s="232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5"/>
    </row>
    <row r="227" spans="2:13" s="232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5"/>
    </row>
    <row r="228" spans="2:13" s="232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5"/>
    </row>
    <row r="229" spans="2:13" s="232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5"/>
    </row>
    <row r="230" spans="2:13" s="232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5"/>
    </row>
    <row r="231" spans="2:13" s="232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5"/>
    </row>
    <row r="232" spans="2:13" s="232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5"/>
    </row>
    <row r="233" spans="2:13" s="232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5"/>
    </row>
    <row r="234" spans="2:13" s="232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5"/>
    </row>
    <row r="235" spans="2:13" s="232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5"/>
    </row>
    <row r="236" spans="2:13" s="232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5"/>
    </row>
    <row r="237" spans="2:13" s="232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5"/>
    </row>
    <row r="238" spans="2:13" s="232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5"/>
    </row>
    <row r="239" spans="2:13" s="232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5"/>
    </row>
    <row r="240" spans="2:13" s="232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5"/>
    </row>
    <row r="241" spans="2:13" s="232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5"/>
    </row>
    <row r="242" spans="2:13" s="232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5"/>
    </row>
    <row r="243" spans="2:13" s="232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5"/>
    </row>
    <row r="244" spans="2:13" s="232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5"/>
    </row>
    <row r="245" spans="2:13" s="232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5"/>
    </row>
    <row r="246" spans="2:13" s="232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5"/>
    </row>
    <row r="247" spans="2:13" s="232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5"/>
    </row>
    <row r="248" spans="2:13" s="232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5"/>
    </row>
    <row r="249" spans="2:13" s="232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5"/>
    </row>
    <row r="250" spans="2:13" s="232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5"/>
    </row>
    <row r="251" spans="2:13" s="232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5"/>
    </row>
    <row r="252" spans="2:13" s="232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5"/>
    </row>
    <row r="253" spans="2:13" s="232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5"/>
    </row>
    <row r="254" spans="2:13" s="232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5"/>
    </row>
    <row r="255" spans="2:13" s="232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5"/>
    </row>
    <row r="256" spans="2:13" s="232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5"/>
    </row>
    <row r="257" spans="2:13" s="232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5"/>
    </row>
    <row r="258" spans="2:13" s="232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5"/>
    </row>
    <row r="259" spans="2:13" s="232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5"/>
    </row>
    <row r="260" spans="2:13" s="232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5"/>
    </row>
    <row r="261" spans="2:13" s="232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5"/>
    </row>
    <row r="262" spans="2:13" s="232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5"/>
    </row>
    <row r="263" spans="2:13" s="232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5"/>
    </row>
    <row r="264" spans="2:13" s="232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5"/>
    </row>
    <row r="265" spans="2:13" s="232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5"/>
    </row>
    <row r="266" spans="2:13" s="232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5"/>
    </row>
    <row r="267" spans="2:13" s="232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5"/>
    </row>
    <row r="268" spans="2:13" s="232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5"/>
    </row>
    <row r="269" spans="2:13" s="232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5"/>
    </row>
    <row r="270" spans="2:13" s="232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5"/>
    </row>
    <row r="271" spans="2:13" s="232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5"/>
    </row>
    <row r="272" spans="2:13" s="232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5"/>
    </row>
    <row r="273" spans="2:13" s="232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5"/>
    </row>
    <row r="274" spans="2:13" s="232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5"/>
    </row>
    <row r="275" spans="2:13" s="232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5"/>
    </row>
    <row r="276" spans="2:13" s="232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5"/>
    </row>
    <row r="277" spans="2:13" s="232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5"/>
    </row>
    <row r="278" spans="2:13" s="232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5"/>
    </row>
    <row r="279" spans="2:13" s="232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5"/>
    </row>
    <row r="280" spans="2:13" s="232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5"/>
    </row>
    <row r="281" spans="2:13" s="232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5"/>
    </row>
    <row r="282" spans="2:13" s="232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5"/>
    </row>
    <row r="283" spans="2:13" s="232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5"/>
    </row>
    <row r="284" spans="2:13" s="232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5"/>
    </row>
    <row r="285" spans="2:13" s="232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5"/>
    </row>
    <row r="286" spans="2:13" s="232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5"/>
    </row>
    <row r="287" spans="2:13" s="232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5"/>
    </row>
    <row r="288" spans="2:13" s="232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5"/>
    </row>
    <row r="289" spans="2:13" s="232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5"/>
    </row>
    <row r="290" spans="2:13" s="232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5"/>
    </row>
    <row r="291" spans="2:13" s="232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5"/>
    </row>
    <row r="292" spans="2:13" s="232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5"/>
    </row>
    <row r="293" spans="2:13" s="232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5"/>
    </row>
    <row r="294" spans="2:13" s="232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5"/>
    </row>
    <row r="295" spans="2:13" s="232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5"/>
    </row>
    <row r="296" spans="2:13" s="232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5"/>
    </row>
    <row r="297" spans="2:13" s="232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5"/>
    </row>
    <row r="298" spans="2:13" s="232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5"/>
    </row>
    <row r="299" spans="2:13" s="232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5"/>
    </row>
    <row r="300" spans="2:13" s="232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5"/>
    </row>
    <row r="301" spans="2:13" s="232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5"/>
    </row>
    <row r="302" spans="2:13" s="232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5"/>
    </row>
    <row r="303" spans="2:13" s="232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5"/>
    </row>
    <row r="304" spans="2:13" s="232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5"/>
    </row>
    <row r="305" spans="2:13" s="232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5"/>
    </row>
    <row r="306" spans="2:13" s="232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5"/>
    </row>
    <row r="307" spans="2:13" s="232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5"/>
    </row>
    <row r="308" spans="2:13" s="232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5"/>
    </row>
    <row r="309" spans="2:13" s="232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5"/>
    </row>
    <row r="310" spans="2:13" s="232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5"/>
    </row>
    <row r="311" spans="2:13" s="232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5"/>
    </row>
    <row r="312" spans="2:13" s="232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5"/>
    </row>
    <row r="313" spans="2:13" s="232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5"/>
    </row>
    <row r="314" spans="2:13" s="232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5"/>
    </row>
    <row r="315" spans="2:13" s="232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5"/>
    </row>
    <row r="316" spans="2:13" s="232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5"/>
    </row>
    <row r="317" spans="2:13" s="232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5"/>
    </row>
    <row r="318" spans="2:13" s="232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5"/>
    </row>
    <row r="319" spans="2:13" s="232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5"/>
    </row>
    <row r="320" spans="2:13" s="232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5"/>
    </row>
    <row r="321" spans="2:13" s="232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5"/>
    </row>
    <row r="322" spans="2:13" s="232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5"/>
    </row>
    <row r="323" spans="2:13" s="232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5"/>
    </row>
    <row r="324" spans="2:13" s="232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5"/>
    </row>
    <row r="325" spans="2:13" s="232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5"/>
    </row>
    <row r="326" spans="2:13" s="232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5"/>
    </row>
    <row r="327" spans="2:13" s="232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5"/>
    </row>
    <row r="328" spans="2:13" s="232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5"/>
    </row>
    <row r="329" spans="2:13" s="232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5"/>
    </row>
    <row r="330" spans="2:13" s="232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5"/>
    </row>
    <row r="331" spans="2:13" s="232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5"/>
    </row>
    <row r="332" spans="2:13" s="232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5"/>
    </row>
    <row r="333" spans="2:13" s="232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5"/>
    </row>
    <row r="334" spans="2:13" s="232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5"/>
    </row>
    <row r="335" spans="2:13" s="232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5"/>
    </row>
    <row r="336" spans="2:13" s="232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5"/>
    </row>
    <row r="337" spans="2:13" s="232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5"/>
    </row>
    <row r="338" spans="2:13" s="232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5"/>
    </row>
    <row r="339" spans="2:13" s="232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5"/>
    </row>
    <row r="340" spans="2:13" s="232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5"/>
    </row>
    <row r="341" spans="2:13" s="232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5"/>
    </row>
    <row r="342" spans="2:13" s="232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5"/>
    </row>
    <row r="343" spans="2:13" s="232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5"/>
    </row>
    <row r="344" spans="2:13" s="232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5"/>
    </row>
    <row r="345" spans="2:13" s="232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5"/>
    </row>
    <row r="346" spans="2:13" s="232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5"/>
    </row>
    <row r="347" spans="2:13" s="232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5"/>
    </row>
    <row r="348" spans="2:13" s="232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5"/>
    </row>
    <row r="349" spans="2:13" s="232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5"/>
    </row>
    <row r="350" spans="2:13" s="232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5"/>
    </row>
    <row r="351" spans="2:13" s="232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5"/>
    </row>
    <row r="352" spans="2:13" s="232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5"/>
    </row>
    <row r="353" spans="2:13" s="232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5"/>
    </row>
    <row r="354" spans="2:13" s="232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5"/>
    </row>
    <row r="355" spans="2:13" s="232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5"/>
    </row>
    <row r="356" spans="2:13" s="232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5"/>
    </row>
    <row r="357" spans="2:13" s="232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5"/>
    </row>
    <row r="358" spans="2:13" s="232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5"/>
    </row>
    <row r="359" spans="2:13" s="232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5"/>
    </row>
    <row r="360" spans="2:13" s="232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5"/>
    </row>
    <row r="361" spans="2:13" s="232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5"/>
    </row>
    <row r="362" spans="2:13" s="232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5"/>
    </row>
    <row r="363" spans="2:13" s="232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5"/>
    </row>
    <row r="364" spans="2:13" s="232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5"/>
    </row>
    <row r="365" spans="2:13" s="232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5"/>
    </row>
    <row r="366" spans="2:13" s="232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5"/>
    </row>
    <row r="367" spans="2:13" s="232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5"/>
    </row>
    <row r="368" spans="2:13" s="232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5"/>
    </row>
    <row r="369" spans="2:13" s="232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5"/>
    </row>
    <row r="370" spans="2:13" s="232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5"/>
    </row>
    <row r="371" spans="2:13" s="232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5"/>
    </row>
    <row r="372" spans="2:13" s="232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5"/>
    </row>
    <row r="373" spans="2:13" s="232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5"/>
    </row>
    <row r="374" spans="2:13" s="232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5"/>
    </row>
    <row r="375" spans="2:13" s="232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5"/>
    </row>
    <row r="376" spans="2:13" s="232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5"/>
    </row>
    <row r="377" spans="2:13" s="232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5"/>
    </row>
    <row r="378" spans="2:13" s="232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5"/>
    </row>
    <row r="379" spans="2:13" s="232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5"/>
    </row>
    <row r="380" spans="2:13" s="232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5"/>
    </row>
    <row r="381" spans="2:13" s="232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5"/>
    </row>
    <row r="382" spans="2:13" s="232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5"/>
    </row>
    <row r="383" spans="2:13" s="232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5"/>
    </row>
    <row r="384" spans="2:13" s="232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5"/>
    </row>
    <row r="385" spans="2:13" s="232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5"/>
    </row>
    <row r="386" spans="2:13" s="232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5"/>
    </row>
    <row r="387" spans="2:13" s="232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5"/>
    </row>
    <row r="388" spans="2:13" s="232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5"/>
    </row>
    <row r="389" spans="2:13" s="232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5"/>
    </row>
    <row r="390" spans="2:13" s="232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5"/>
    </row>
    <row r="391" spans="2:13" s="232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5"/>
    </row>
    <row r="392" spans="2:13" s="232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5"/>
    </row>
    <row r="393" spans="2:13" s="232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5"/>
    </row>
    <row r="394" spans="2:13" s="232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5"/>
    </row>
    <row r="395" spans="2:13" s="232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5"/>
    </row>
    <row r="396" spans="2:13" s="232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5"/>
    </row>
    <row r="397" spans="2:13" s="232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5"/>
    </row>
    <row r="398" spans="2:13" s="232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5"/>
    </row>
    <row r="399" spans="2:13" s="232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5"/>
    </row>
    <row r="400" spans="2:13" s="232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5"/>
    </row>
    <row r="401" spans="2:13" s="232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5"/>
    </row>
    <row r="402" spans="2:13" s="232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5"/>
    </row>
    <row r="403" spans="2:13" s="232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5"/>
    </row>
    <row r="404" spans="2:13" s="232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5"/>
    </row>
    <row r="405" spans="2:13" s="232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5"/>
    </row>
    <row r="406" spans="2:13" s="232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5"/>
    </row>
    <row r="407" spans="2:13" s="232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5"/>
    </row>
    <row r="408" spans="2:13" s="232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5"/>
    </row>
    <row r="409" spans="2:13" s="232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5"/>
    </row>
    <row r="410" spans="2:13" s="232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5"/>
    </row>
    <row r="411" spans="2:13" s="232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5"/>
    </row>
    <row r="412" spans="2:13" s="232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5"/>
    </row>
    <row r="413" spans="2:13" s="232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5"/>
    </row>
    <row r="414" spans="2:13" s="232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5"/>
    </row>
    <row r="415" spans="2:13" s="232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5"/>
    </row>
    <row r="416" spans="2:13" s="232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5"/>
    </row>
    <row r="417" spans="2:13" s="232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5"/>
    </row>
    <row r="418" spans="2:13" s="232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5"/>
    </row>
    <row r="419" spans="2:13" s="232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5"/>
    </row>
    <row r="420" spans="2:13" s="232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5"/>
    </row>
    <row r="421" spans="2:13" s="232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5"/>
    </row>
    <row r="422" spans="2:13" s="232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5"/>
    </row>
    <row r="423" spans="2:13" s="232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5"/>
    </row>
    <row r="424" spans="2:13" s="232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5"/>
    </row>
    <row r="425" spans="2:13" s="232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5"/>
    </row>
    <row r="426" spans="2:13" s="232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5"/>
    </row>
    <row r="427" spans="2:13" s="232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5"/>
    </row>
    <row r="428" spans="2:13" s="232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5"/>
    </row>
    <row r="429" spans="2:13" s="232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5"/>
    </row>
    <row r="430" spans="2:13" s="232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5"/>
    </row>
    <row r="431" spans="2:13" s="232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5"/>
    </row>
    <row r="432" spans="2:13" s="232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5"/>
    </row>
    <row r="433" spans="2:13" s="232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5"/>
    </row>
    <row r="434" spans="2:13" s="232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5"/>
    </row>
    <row r="435" spans="2:13" s="232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5"/>
    </row>
    <row r="436" spans="2:13" s="232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5"/>
    </row>
    <row r="437" spans="2:13" s="232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5"/>
    </row>
    <row r="438" spans="2:13" s="232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5"/>
    </row>
    <row r="439" spans="2:13" s="232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5"/>
    </row>
    <row r="440" spans="2:13" s="232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5"/>
    </row>
    <row r="441" spans="2:13" s="232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5"/>
    </row>
    <row r="442" spans="2:13" s="232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5"/>
    </row>
    <row r="443" spans="2:13" s="232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5"/>
    </row>
    <row r="444" spans="2:13" s="232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5"/>
    </row>
    <row r="445" spans="2:13" s="232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5"/>
    </row>
    <row r="446" spans="2:13" s="232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5"/>
    </row>
    <row r="447" spans="2:13" s="232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5"/>
    </row>
    <row r="448" spans="2:13" s="232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5"/>
    </row>
    <row r="449" spans="2:13" s="232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5"/>
    </row>
    <row r="450" spans="2:13" s="232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5"/>
    </row>
    <row r="451" spans="2:13" s="232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5"/>
    </row>
    <row r="452" spans="2:13" s="232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5"/>
    </row>
    <row r="453" spans="2:13" s="232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5"/>
    </row>
    <row r="454" spans="2:13" s="232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5"/>
    </row>
    <row r="455" spans="2:13" s="232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5"/>
    </row>
    <row r="456" spans="2:13" s="232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5"/>
    </row>
    <row r="457" spans="2:13" s="232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5"/>
    </row>
    <row r="458" spans="2:13" s="232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5"/>
    </row>
    <row r="459" spans="2:13" s="232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5"/>
    </row>
    <row r="460" spans="2:13" s="232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5"/>
    </row>
    <row r="461" spans="2:13" s="232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5"/>
    </row>
    <row r="462" spans="2:13" s="232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5"/>
    </row>
    <row r="463" spans="2:13" s="232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5"/>
    </row>
    <row r="464" spans="2:13" s="232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5"/>
    </row>
    <row r="465" spans="2:13" s="232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5"/>
    </row>
    <row r="466" spans="2:13" s="232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5"/>
    </row>
    <row r="467" spans="2:13" s="232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5"/>
    </row>
    <row r="468" spans="2:13" s="232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5"/>
    </row>
    <row r="469" spans="2:13" s="232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5"/>
    </row>
    <row r="470" spans="2:13" s="232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5"/>
    </row>
    <row r="471" spans="2:13" s="232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5"/>
    </row>
    <row r="472" spans="2:13" s="232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5"/>
    </row>
    <row r="473" spans="2:13" s="232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5"/>
    </row>
    <row r="474" spans="2:13" s="232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5"/>
    </row>
    <row r="475" spans="2:13" s="232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5"/>
    </row>
    <row r="476" spans="2:13" s="232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5"/>
    </row>
    <row r="477" spans="2:13" s="232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5"/>
    </row>
    <row r="478" spans="2:13" s="232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5"/>
    </row>
    <row r="479" spans="2:13" s="232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5"/>
    </row>
    <row r="480" spans="2:13" s="232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5"/>
    </row>
    <row r="481" spans="2:13" s="232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5"/>
    </row>
    <row r="482" spans="2:13" s="232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5"/>
    </row>
    <row r="483" spans="2:13" s="232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5"/>
    </row>
    <row r="484" spans="2:13" s="232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5"/>
    </row>
    <row r="485" spans="2:13" s="232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5"/>
    </row>
    <row r="486" spans="2:13" s="232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5"/>
    </row>
    <row r="487" spans="2:13" s="232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5"/>
    </row>
    <row r="488" spans="2:13" s="232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5"/>
    </row>
    <row r="489" spans="2:13" s="232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5"/>
    </row>
    <row r="490" spans="2:13" s="232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5"/>
    </row>
    <row r="491" spans="2:13" s="232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5"/>
    </row>
    <row r="492" spans="2:13" s="232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5"/>
    </row>
    <row r="493" spans="2:13" s="232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5"/>
    </row>
    <row r="494" spans="2:13" s="232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5"/>
    </row>
    <row r="495" spans="2:13" s="232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5"/>
    </row>
    <row r="496" spans="2:13" s="232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5"/>
    </row>
    <row r="497" spans="2:13" s="232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5"/>
    </row>
    <row r="498" spans="2:13" s="232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5"/>
    </row>
    <row r="499" spans="2:13" s="232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5"/>
    </row>
    <row r="500" spans="2:13" s="232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7"/>
    </row>
    <row r="501" spans="2:13" s="232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9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9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9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2013-04-11T13:50:11Z</dcterms:created>
  <dcterms:modified xsi:type="dcterms:W3CDTF">2013-04-11T13:50:51Z</dcterms:modified>
  <cp:category/>
  <cp:version/>
  <cp:contentType/>
  <cp:contentStatus/>
</cp:coreProperties>
</file>