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0-11-2016" sheetId="1" r:id="rId1"/>
  </sheets>
  <definedNames>
    <definedName name="_xlnm._FilterDatabase" localSheetId="0" hidden="1">'10-11-2016'!$D$1:$D$569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<sst xmlns="http://schemas.openxmlformats.org/spreadsheetml/2006/main" count="353" uniqueCount="197">
  <si>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</si>
  <si>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</si>
  <si>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</si>
  <si>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</si>
  <si>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</si>
  <si>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</si>
  <si>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</si>
  <si>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</si>
  <si>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</si>
  <si>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</si>
  <si>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</si>
  <si>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</si>
  <si>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</si>
  <si>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</si>
  <si>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</si>
  <si>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</si>
  <si>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</si>
  <si>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</si>
  <si>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</si>
  <si>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</si>
  <si>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</si>
  <si>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</si>
  <si>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</si>
  <si>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</si>
  <si>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</si>
  <si>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</si>
  <si>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</si>
  <si>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</si>
  <si>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</si>
  <si>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</si>
  <si>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</si>
  <si>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</si>
  <si>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</si>
  <si>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</si>
  <si>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</si>
  <si>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</si>
  <si>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</si>
  <si>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</si>
  <si>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</si>
  <si>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</si>
  <si>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</si>
  <si>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</si>
  <si>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</si>
  <si>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</si>
  <si>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</si>
  <si>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</si>
  <si>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</si>
  <si>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</si>
  <si>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</si>
  <si>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</si>
  <si>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</si>
  <si>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</si>
  <si>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</si>
  <si>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</si>
  <si>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</si>
  <si>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%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</si>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</sst>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5" xfId="2" applyNumberFormat="1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49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4" xfId="3" applyFont="1" applyFill="1" applyBorder="1" applyAlignment="1">
      <alignment horizontal="left" vertical="center"/>
    </xf>
    <xf numFmtId="0" fontId="2" fillId="0" borderId="5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2" xfId="2" applyFont="1" applyFill="1" applyBorder="1" applyAlignment="1">
      <alignment horizontal="right" vertical="center"/>
    </xf>
    <xf numFmtId="0" fontId="6" fillId="0" borderId="53" xfId="3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164" fontId="8" fillId="0" borderId="54" xfId="2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4" fontId="6" fillId="0" borderId="58" xfId="2" applyNumberFormat="1" applyFont="1" applyFill="1" applyBorder="1" applyAlignment="1">
      <alignment vertical="center"/>
    </xf>
    <xf numFmtId="10" fontId="4" fillId="0" borderId="59" xfId="2" applyNumberFormat="1" applyFont="1" applyFill="1" applyBorder="1"/>
    <xf numFmtId="0" fontId="6" fillId="0" borderId="46" xfId="3" applyFont="1" applyFill="1" applyBorder="1" applyAlignment="1">
      <alignment vertical="center"/>
    </xf>
    <xf numFmtId="0" fontId="6" fillId="0" borderId="60" xfId="3" applyFont="1" applyFill="1" applyBorder="1" applyAlignment="1">
      <alignment horizontal="left" vertical="center"/>
    </xf>
    <xf numFmtId="0" fontId="7" fillId="0" borderId="60" xfId="2" applyFont="1" applyFill="1" applyBorder="1" applyAlignment="1">
      <alignment vertical="center"/>
    </xf>
    <xf numFmtId="166" fontId="8" fillId="0" borderId="61" xfId="2" applyNumberFormat="1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vertical="center"/>
    </xf>
    <xf numFmtId="0" fontId="2" fillId="0" borderId="50" xfId="2" applyFill="1" applyBorder="1"/>
    <xf numFmtId="10" fontId="4" fillId="0" borderId="63" xfId="2" applyNumberFormat="1" applyFont="1" applyFill="1" applyBorder="1"/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8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8" fillId="0" borderId="91" xfId="2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12" fillId="0" borderId="44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9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8" fontId="6" fillId="0" borderId="102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8" fontId="6" fillId="0" borderId="106" xfId="4" applyNumberFormat="1" applyFont="1" applyFill="1" applyBorder="1" applyAlignment="1">
      <alignment horizontal="right" vertical="center"/>
    </xf>
    <xf numFmtId="168" fontId="9" fillId="2" borderId="91" xfId="2" applyNumberFormat="1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8" fontId="6" fillId="0" borderId="110" xfId="4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8" fontId="6" fillId="0" borderId="114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8" fontId="6" fillId="0" borderId="118" xfId="4" applyNumberFormat="1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/>
    </xf>
    <xf numFmtId="166" fontId="8" fillId="0" borderId="119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5" xfId="3" applyFont="1" applyBorder="1" applyAlignment="1">
      <alignment vertical="center"/>
    </xf>
    <xf numFmtId="164" fontId="9" fillId="0" borderId="91" xfId="2" applyNumberFormat="1" applyFont="1" applyFill="1" applyBorder="1" applyAlignment="1">
      <alignment vertical="center"/>
    </xf>
    <xf numFmtId="164" fontId="6" fillId="0" borderId="12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0" fontId="8" fillId="0" borderId="126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4" fontId="8" fillId="0" borderId="126" xfId="2" applyNumberFormat="1" applyFont="1" applyFill="1" applyBorder="1" applyAlignment="1">
      <alignment horizontal="right" vertical="center"/>
    </xf>
    <xf numFmtId="167" fontId="8" fillId="0" borderId="1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4" fontId="8" fillId="0" borderId="132" xfId="2" applyNumberFormat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15" fontId="14" fillId="0" borderId="138" xfId="2" applyNumberFormat="1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164" fontId="14" fillId="2" borderId="14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2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3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horizontal="right" vertical="center"/>
    </xf>
    <xf numFmtId="167" fontId="8" fillId="0" borderId="147" xfId="2" applyNumberFormat="1" applyFont="1" applyFill="1" applyBorder="1" applyAlignment="1">
      <alignment horizontal="right"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164" fontId="9" fillId="2" borderId="161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8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8" fillId="0" borderId="185" xfId="2" applyNumberFormat="1" applyFont="1" applyFill="1" applyBorder="1" applyAlignment="1">
      <alignment horizontal="right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4" fontId="8" fillId="0" borderId="198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6" fontId="8" fillId="0" borderId="188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vertical="center"/>
    </xf>
    <xf numFmtId="164" fontId="9" fillId="2" borderId="204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6" fontId="8" fillId="0" borderId="178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50" xfId="2" applyNumberFormat="1" applyFont="1" applyBorder="1"/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8" fontId="9" fillId="0" borderId="194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horizontal="left" vertical="center" wrapText="1"/>
    </xf>
    <xf numFmtId="167" fontId="8" fillId="0" borderId="172" xfId="2" applyNumberFormat="1" applyFont="1" applyFill="1" applyBorder="1" applyAlignment="1">
      <alignment horizontal="right" vertical="center"/>
    </xf>
    <xf numFmtId="0" fontId="6" fillId="0" borderId="171" xfId="3" applyFont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" fontId="6" fillId="0" borderId="46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2" fillId="0" borderId="236" xfId="2" applyBorder="1"/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8" xfId="2" applyFont="1" applyFill="1" applyBorder="1" applyAlignment="1">
      <alignment horizontal="right" vertical="center"/>
    </xf>
    <xf numFmtId="0" fontId="15" fillId="2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0" fontId="15" fillId="2" borderId="241" xfId="3" applyFont="1" applyFill="1" applyBorder="1" applyAlignment="1">
      <alignment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vertical="center"/>
    </xf>
    <xf numFmtId="164" fontId="9" fillId="0" borderId="254" xfId="2" applyNumberFormat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1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7" fontId="8" fillId="0" borderId="264" xfId="2" applyNumberFormat="1" applyFont="1" applyFill="1" applyBorder="1" applyAlignment="1">
      <alignment horizontal="right" vertical="center"/>
    </xf>
    <xf numFmtId="167" fontId="8" fillId="0" borderId="265" xfId="2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4" fontId="8" fillId="0" borderId="274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167" fontId="8" fillId="0" borderId="128" xfId="2" applyNumberFormat="1" applyFont="1" applyFill="1" applyBorder="1" applyAlignment="1">
      <alignment horizontal="right"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164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168" fontId="9" fillId="0" borderId="285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167" fontId="8" fillId="0" borderId="84" xfId="2" applyNumberFormat="1" applyFont="1" applyFill="1" applyBorder="1" applyAlignment="1">
      <alignment horizontal="right" vertical="center"/>
    </xf>
    <xf numFmtId="164" fontId="8" fillId="0" borderId="287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164" fontId="8" fillId="0" borderId="296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97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right" vertical="center"/>
    </xf>
    <xf numFmtId="0" fontId="6" fillId="0" borderId="298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horizontal="right" vertical="center"/>
    </xf>
    <xf numFmtId="0" fontId="6" fillId="0" borderId="62" xfId="2" applyFont="1" applyFill="1" applyBorder="1" applyAlignment="1">
      <alignment horizontal="right" vertical="center"/>
    </xf>
    <xf numFmtId="164" fontId="9" fillId="0" borderId="4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3" xfId="3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horizontal="right" vertical="center"/>
    </xf>
    <xf numFmtId="0" fontId="7" fillId="0" borderId="305" xfId="2" applyFont="1" applyFill="1" applyBorder="1" applyAlignment="1">
      <alignment horizontal="right" vertical="center"/>
    </xf>
    <xf numFmtId="164" fontId="9" fillId="2" borderId="306" xfId="2" applyNumberFormat="1" applyFont="1" applyFill="1" applyBorder="1" applyAlignment="1">
      <alignment horizontal="right" vertical="center"/>
    </xf>
    <xf numFmtId="164" fontId="9" fillId="0" borderId="307" xfId="2" applyNumberFormat="1" applyFont="1" applyFill="1" applyBorder="1" applyAlignment="1">
      <alignment horizontal="right" vertical="center"/>
    </xf>
    <xf numFmtId="10" fontId="4" fillId="0" borderId="55" xfId="2" applyNumberFormat="1" applyFont="1" applyFill="1" applyBorder="1"/>
    <xf numFmtId="0" fontId="6" fillId="0" borderId="308" xfId="3" applyFont="1" applyFill="1" applyBorder="1" applyAlignment="1">
      <alignment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horizontal="right" vertical="center"/>
    </xf>
    <xf numFmtId="164" fontId="8" fillId="0" borderId="310" xfId="2" applyNumberFormat="1" applyFont="1" applyFill="1" applyBorder="1" applyAlignment="1">
      <alignment horizontal="right" vertical="center"/>
    </xf>
    <xf numFmtId="164" fontId="9" fillId="2" borderId="311" xfId="2" applyNumberFormat="1" applyFont="1" applyFill="1" applyBorder="1" applyAlignment="1">
      <alignment horizontal="right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7" fontId="8" fillId="0" borderId="313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164" fontId="9" fillId="2" borderId="314" xfId="2" applyNumberFormat="1" applyFont="1" applyFill="1" applyBorder="1" applyAlignment="1">
      <alignment horizontal="right" vertical="center"/>
    </xf>
    <xf numFmtId="164" fontId="11" fillId="0" borderId="282" xfId="2" applyNumberFormat="1" applyFont="1" applyFill="1" applyBorder="1" applyAlignment="1">
      <alignment horizontal="right" vertical="center"/>
    </xf>
    <xf numFmtId="164" fontId="11" fillId="0" borderId="315" xfId="2" applyNumberFormat="1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6" fillId="0" borderId="316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horizontal="right" vertical="center"/>
    </xf>
    <xf numFmtId="0" fontId="6" fillId="0" borderId="316" xfId="2" applyFont="1" applyFill="1" applyBorder="1" applyAlignment="1">
      <alignment horizontal="right" vertical="center"/>
    </xf>
    <xf numFmtId="168" fontId="9" fillId="2" borderId="306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76" workbookViewId="0">
      <selection activeCell="P87" sqref="P87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28515625" style="8" bestFit="1" customWidth="1"/>
    <col min="16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163.52500000000001</v>
      </c>
      <c r="J6" s="37">
        <v>163.54300000000001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110.502</v>
      </c>
      <c r="J7" s="48">
        <v>110.514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6">
        <v>94.700999999999993</v>
      </c>
      <c r="J8" s="56">
        <v>94.712000000000003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7"/>
      <c r="D9" s="57"/>
      <c r="E9" s="57"/>
      <c r="F9" s="57"/>
      <c r="G9" s="57"/>
      <c r="H9" s="57"/>
      <c r="I9" s="57"/>
      <c r="J9" s="58"/>
      <c r="K9" s="38"/>
      <c r="L9" s="38"/>
      <c r="M9" s="39"/>
      <c r="N9" s="38"/>
      <c r="O9" s="40"/>
    </row>
    <row r="10" spans="2:15" ht="18" customHeight="1" thickTop="1" thickBot="1">
      <c r="B10" s="59">
        <v>4</v>
      </c>
      <c r="C10" s="60" t="s">
        <v>16</v>
      </c>
      <c r="D10" s="61" t="s">
        <v>17</v>
      </c>
      <c r="E10" s="34">
        <v>39084</v>
      </c>
      <c r="F10" s="35"/>
      <c r="G10" s="62"/>
      <c r="H10" s="62">
        <v>14.058999999999999</v>
      </c>
      <c r="I10" s="63">
        <v>14.56</v>
      </c>
      <c r="J10" s="63">
        <v>14.561</v>
      </c>
      <c r="K10" s="38"/>
      <c r="L10" s="38"/>
      <c r="M10" s="39"/>
      <c r="N10" s="38"/>
      <c r="O10" s="40"/>
    </row>
    <row r="11" spans="2:15" ht="17.25" customHeight="1" thickTop="1" thickBot="1">
      <c r="B11" s="64">
        <f>B10+1</f>
        <v>5</v>
      </c>
      <c r="C11" s="65" t="s">
        <v>18</v>
      </c>
      <c r="D11" s="66" t="s">
        <v>19</v>
      </c>
      <c r="E11" s="67">
        <v>42003</v>
      </c>
      <c r="F11" s="68"/>
      <c r="G11" s="63"/>
      <c r="H11" s="63">
        <v>102.902</v>
      </c>
      <c r="I11" s="63">
        <v>106.46599999999999</v>
      </c>
      <c r="J11" s="63">
        <v>106.476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7"/>
      <c r="D12" s="57"/>
      <c r="E12" s="57"/>
      <c r="F12" s="57"/>
      <c r="G12" s="57"/>
      <c r="H12" s="57"/>
      <c r="I12" s="57"/>
      <c r="J12" s="58"/>
      <c r="K12" s="38"/>
      <c r="L12" s="38"/>
      <c r="M12" s="69"/>
      <c r="N12" s="38"/>
      <c r="O12" s="40"/>
    </row>
    <row r="13" spans="2:15" ht="18" customHeight="1" thickTop="1" thickBot="1">
      <c r="B13" s="70">
        <v>6</v>
      </c>
      <c r="C13" s="71" t="s">
        <v>21</v>
      </c>
      <c r="D13" s="61" t="s">
        <v>22</v>
      </c>
      <c r="E13" s="34">
        <v>38740</v>
      </c>
      <c r="F13" s="35"/>
      <c r="G13" s="72"/>
      <c r="H13" s="37">
        <v>1.446</v>
      </c>
      <c r="I13" s="37">
        <v>1.494</v>
      </c>
      <c r="J13" s="37">
        <v>1.4950000000000001</v>
      </c>
      <c r="K13" s="73" t="s">
        <v>23</v>
      </c>
      <c r="L13" s="38"/>
      <c r="M13" s="39">
        <f>+(J13-I13)/I13</f>
        <v>6.6934404283809363E-4</v>
      </c>
      <c r="N13" s="38"/>
      <c r="O13" s="40"/>
    </row>
    <row r="14" spans="2:15" ht="17.25" customHeight="1" thickTop="1" thickBot="1">
      <c r="B14" s="74">
        <v>7</v>
      </c>
      <c r="C14" s="75" t="s">
        <v>24</v>
      </c>
      <c r="D14" s="76" t="s">
        <v>25</v>
      </c>
      <c r="E14" s="52">
        <v>39503</v>
      </c>
      <c r="F14" s="53"/>
      <c r="G14" s="77"/>
      <c r="H14" s="78">
        <v>101.636</v>
      </c>
      <c r="I14" s="78">
        <v>105.07299999999999</v>
      </c>
      <c r="J14" s="78">
        <v>105.151</v>
      </c>
      <c r="K14" s="79"/>
      <c r="L14" s="80">
        <v>12769294</v>
      </c>
      <c r="M14" s="81">
        <f>+(J14-I14)/I14</f>
        <v>7.42341039087139E-4</v>
      </c>
      <c r="O14" s="40"/>
    </row>
    <row r="15" spans="2:15" ht="18" customHeight="1" thickTop="1" thickBot="1">
      <c r="B15" s="28" t="s">
        <v>26</v>
      </c>
      <c r="C15" s="57"/>
      <c r="D15" s="57"/>
      <c r="E15" s="57"/>
      <c r="F15" s="57"/>
      <c r="G15" s="57"/>
      <c r="H15" s="57"/>
      <c r="I15" s="57"/>
      <c r="J15" s="58"/>
      <c r="K15" s="38"/>
      <c r="L15" s="38"/>
      <c r="M15" s="82"/>
      <c r="N15" s="38"/>
      <c r="O15" s="40"/>
    </row>
    <row r="16" spans="2:15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39.956000000000003</v>
      </c>
      <c r="J16" s="37">
        <v>39.96</v>
      </c>
      <c r="K16" s="38"/>
      <c r="L16" s="38"/>
      <c r="M16" s="87">
        <f>+(J16-I16)/I16</f>
        <v>1.0011012113319109E-4</v>
      </c>
      <c r="N16" s="38"/>
      <c r="O16" s="40"/>
    </row>
    <row r="17" spans="2:15" ht="17.25" customHeight="1" thickTop="1" thickBot="1">
      <c r="B17" s="88">
        <v>9</v>
      </c>
      <c r="C17" s="89" t="s">
        <v>29</v>
      </c>
      <c r="D17" s="90" t="s">
        <v>10</v>
      </c>
      <c r="E17" s="67">
        <v>34106</v>
      </c>
      <c r="F17" s="91"/>
      <c r="G17" s="92"/>
      <c r="H17" s="56">
        <v>52.545999999999999</v>
      </c>
      <c r="I17" s="56">
        <v>54.140999999999998</v>
      </c>
      <c r="J17" s="56">
        <v>54.155999999999999</v>
      </c>
      <c r="K17" s="38"/>
      <c r="L17" s="38"/>
      <c r="M17" s="87">
        <f>+(J17-I17)/I17</f>
        <v>2.7705435806506289E-4</v>
      </c>
      <c r="N17" s="38"/>
      <c r="O17" s="40"/>
    </row>
    <row r="18" spans="2:15" ht="14.25" customHeight="1" thickTop="1" thickBot="1">
      <c r="B18" s="28" t="s">
        <v>30</v>
      </c>
      <c r="C18" s="57"/>
      <c r="D18" s="57"/>
      <c r="E18" s="57"/>
      <c r="F18" s="57"/>
      <c r="G18" s="57"/>
      <c r="H18" s="57"/>
      <c r="I18" s="57"/>
      <c r="J18" s="58"/>
      <c r="K18" s="93"/>
      <c r="L18" s="93"/>
      <c r="M18" s="94"/>
      <c r="N18" s="93"/>
      <c r="O18" s="40"/>
    </row>
    <row r="19" spans="2:15" ht="17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132.309</v>
      </c>
      <c r="J19" s="37">
        <v>131.91300000000001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491.108</v>
      </c>
      <c r="J20" s="106">
        <v>489.82600000000002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118.46599999999999</v>
      </c>
      <c r="J21" s="106">
        <v>118.235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128.20599999999999</v>
      </c>
      <c r="J22" s="106">
        <v>128.006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6" t="s">
        <v>35</v>
      </c>
      <c r="E23" s="103">
        <v>39736</v>
      </c>
      <c r="F23" s="104"/>
      <c r="G23" s="108"/>
      <c r="H23" s="106">
        <v>130.506</v>
      </c>
      <c r="I23" s="106">
        <v>138.40799999999999</v>
      </c>
      <c r="J23" s="106">
        <v>138.03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121.67</v>
      </c>
      <c r="J24" s="55">
        <v>121.539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96.882999999999996</v>
      </c>
      <c r="J25" s="55">
        <v>96.613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146.44</v>
      </c>
      <c r="J26" s="55">
        <v>146.21700000000001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95.072000000000003</v>
      </c>
      <c r="J27" s="55">
        <v>94.763999999999996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95.414000000000001</v>
      </c>
      <c r="J28" s="122">
        <v>95.626999999999995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142.74199999999999</v>
      </c>
      <c r="J29" s="124">
        <v>141.875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124.85599999999999</v>
      </c>
      <c r="J30" s="122">
        <v>124.47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106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134">
        <v>104.16500000000001</v>
      </c>
      <c r="I32" s="130" t="s">
        <v>49</v>
      </c>
      <c r="J32" s="130" t="s">
        <v>49</v>
      </c>
      <c r="K32" s="38"/>
      <c r="L32" s="38"/>
      <c r="M32" s="39"/>
      <c r="N32" s="38"/>
      <c r="O32" s="40"/>
    </row>
    <row r="33" spans="1:15" ht="15" customHeight="1" thickTop="1" thickBot="1">
      <c r="B33" s="135">
        <f t="shared" si="0"/>
        <v>24</v>
      </c>
      <c r="C33" s="136" t="s">
        <v>51</v>
      </c>
      <c r="D33" s="137" t="s">
        <v>12</v>
      </c>
      <c r="E33" s="138">
        <v>41169</v>
      </c>
      <c r="F33" s="45"/>
      <c r="G33" s="139"/>
      <c r="H33" s="140">
        <v>91.293999999999997</v>
      </c>
      <c r="I33" s="141" t="s">
        <v>49</v>
      </c>
      <c r="J33" s="141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35">
        <f t="shared" si="0"/>
        <v>25</v>
      </c>
      <c r="C34" s="142" t="s">
        <v>52</v>
      </c>
      <c r="D34" s="143" t="s">
        <v>53</v>
      </c>
      <c r="E34" s="138">
        <v>42356</v>
      </c>
      <c r="F34" s="45"/>
      <c r="G34" s="144"/>
      <c r="H34" s="140">
        <v>100.342</v>
      </c>
      <c r="I34" s="145">
        <v>96.822000000000003</v>
      </c>
      <c r="J34" s="145">
        <v>97.215999999999994</v>
      </c>
      <c r="K34" s="38"/>
      <c r="L34" s="38"/>
      <c r="M34" s="39"/>
      <c r="N34" s="38"/>
      <c r="O34" s="40"/>
    </row>
    <row r="35" spans="1:15" ht="15" customHeight="1" thickTop="1" thickBot="1">
      <c r="B35" s="135">
        <f t="shared" si="0"/>
        <v>26</v>
      </c>
      <c r="C35" s="146" t="s">
        <v>54</v>
      </c>
      <c r="D35" s="132" t="s">
        <v>53</v>
      </c>
      <c r="E35" s="44">
        <v>40690</v>
      </c>
      <c r="F35" s="45"/>
      <c r="G35" s="147"/>
      <c r="H35" s="140">
        <v>94.997</v>
      </c>
      <c r="I35" s="148">
        <v>101.434</v>
      </c>
      <c r="J35" s="148">
        <v>101.581</v>
      </c>
      <c r="K35" s="38"/>
      <c r="L35" s="38"/>
      <c r="M35" s="39"/>
      <c r="N35" s="38"/>
      <c r="O35" s="40" t="s">
        <v>55</v>
      </c>
    </row>
    <row r="36" spans="1:15" ht="15" customHeight="1" thickTop="1" thickBot="1">
      <c r="B36" s="149">
        <f t="shared" si="0"/>
        <v>27</v>
      </c>
      <c r="C36" s="150" t="s">
        <v>56</v>
      </c>
      <c r="D36" s="151" t="s">
        <v>10</v>
      </c>
      <c r="E36" s="52">
        <v>39237</v>
      </c>
      <c r="F36" s="53"/>
      <c r="G36" s="152"/>
      <c r="H36" s="78">
        <v>17.657</v>
      </c>
      <c r="I36" s="153">
        <v>19.125</v>
      </c>
      <c r="J36" s="153">
        <v>19.071999999999999</v>
      </c>
      <c r="K36" s="73"/>
      <c r="L36" s="38"/>
      <c r="M36" s="39">
        <f>+(J36-I36)/I36</f>
        <v>-2.7712418300654025E-3</v>
      </c>
      <c r="N36" s="38"/>
      <c r="O36" s="40"/>
    </row>
    <row r="37" spans="1:15" ht="16.5" customHeight="1" thickTop="1" thickBot="1">
      <c r="B37" s="154" t="s">
        <v>57</v>
      </c>
      <c r="C37" s="155"/>
      <c r="D37" s="155"/>
      <c r="E37" s="155"/>
      <c r="F37" s="155"/>
      <c r="G37" s="155"/>
      <c r="H37" s="155"/>
      <c r="I37" s="155"/>
      <c r="J37" s="156"/>
      <c r="M37" s="157"/>
      <c r="O37" s="40"/>
    </row>
    <row r="38" spans="1:15" ht="16.5" customHeight="1" thickTop="1" thickBot="1">
      <c r="B38" s="158">
        <v>28</v>
      </c>
      <c r="C38" s="159" t="s">
        <v>58</v>
      </c>
      <c r="D38" s="160" t="s">
        <v>59</v>
      </c>
      <c r="E38" s="34">
        <v>39171</v>
      </c>
      <c r="F38" s="35"/>
      <c r="G38" s="161"/>
      <c r="H38" s="162">
        <v>1482.7850000000001</v>
      </c>
      <c r="I38" s="162">
        <v>1549.5809999999999</v>
      </c>
      <c r="J38" s="162">
        <v>1550.104</v>
      </c>
      <c r="K38" s="163" t="s">
        <v>60</v>
      </c>
      <c r="M38" s="81">
        <f t="shared" ref="M38:M48" si="1">+(J38-I38)/I38</f>
        <v>3.3751059157290797E-4</v>
      </c>
      <c r="O38" s="40"/>
    </row>
    <row r="39" spans="1:15" ht="17.25" customHeight="1" thickTop="1" thickBot="1">
      <c r="B39" s="83">
        <f>+B38+1</f>
        <v>29</v>
      </c>
      <c r="C39" s="164" t="s">
        <v>61</v>
      </c>
      <c r="D39" s="96" t="s">
        <v>32</v>
      </c>
      <c r="E39" s="165">
        <v>38022</v>
      </c>
      <c r="F39" s="166"/>
      <c r="G39" s="167"/>
      <c r="H39" s="168">
        <v>2255.0160000000001</v>
      </c>
      <c r="I39" s="168">
        <v>2205.8560000000002</v>
      </c>
      <c r="J39" s="168">
        <v>2221.02</v>
      </c>
      <c r="K39" s="169" t="s">
        <v>62</v>
      </c>
      <c r="M39" s="81">
        <f t="shared" si="1"/>
        <v>6.8744287931758732E-3</v>
      </c>
      <c r="O39" s="40"/>
    </row>
    <row r="40" spans="1:15" ht="17.25" customHeight="1" thickTop="1" thickBot="1">
      <c r="B40" s="83">
        <f t="shared" ref="B40:B56" si="2">+B39+1</f>
        <v>30</v>
      </c>
      <c r="C40" s="170" t="s">
        <v>63</v>
      </c>
      <c r="D40" s="171" t="s">
        <v>28</v>
      </c>
      <c r="E40" s="172">
        <v>40210</v>
      </c>
      <c r="F40" s="166"/>
      <c r="G40" s="173"/>
      <c r="H40" s="174">
        <v>111.96899999999999</v>
      </c>
      <c r="I40" s="174">
        <v>121.617</v>
      </c>
      <c r="J40" s="174">
        <v>122.55200000000001</v>
      </c>
      <c r="K40" s="175" t="s">
        <v>64</v>
      </c>
      <c r="M40" s="81">
        <f t="shared" si="1"/>
        <v>7.6880699244349249E-3</v>
      </c>
      <c r="O40" s="40"/>
    </row>
    <row r="41" spans="1:15" ht="17.25" customHeight="1" thickTop="1" thickBot="1">
      <c r="B41" s="83">
        <f t="shared" si="2"/>
        <v>31</v>
      </c>
      <c r="C41" s="176" t="s">
        <v>65</v>
      </c>
      <c r="D41" s="177" t="s">
        <v>66</v>
      </c>
      <c r="E41" s="165">
        <v>39745</v>
      </c>
      <c r="F41" s="166"/>
      <c r="G41" s="178"/>
      <c r="H41" s="179">
        <v>103.73399999999999</v>
      </c>
      <c r="I41" s="179">
        <v>109.956</v>
      </c>
      <c r="J41" s="179">
        <v>111.039</v>
      </c>
      <c r="K41" s="163" t="s">
        <v>60</v>
      </c>
      <c r="M41" s="81">
        <f t="shared" si="1"/>
        <v>9.8493943031758013E-3</v>
      </c>
      <c r="O41" s="40"/>
    </row>
    <row r="42" spans="1:15" ht="17.25" customHeight="1" thickTop="1" thickBot="1">
      <c r="B42" s="83">
        <f t="shared" si="2"/>
        <v>32</v>
      </c>
      <c r="C42" s="176" t="s">
        <v>67</v>
      </c>
      <c r="D42" s="177" t="s">
        <v>66</v>
      </c>
      <c r="E42" s="165">
        <v>39748</v>
      </c>
      <c r="F42" s="166"/>
      <c r="G42" s="167"/>
      <c r="H42" s="180">
        <v>133.703</v>
      </c>
      <c r="I42" s="180">
        <v>143.86699999999999</v>
      </c>
      <c r="J42" s="180">
        <v>144.24700000000001</v>
      </c>
      <c r="K42" s="163" t="s">
        <v>60</v>
      </c>
      <c r="M42" s="81">
        <f t="shared" si="1"/>
        <v>2.6413284491928232E-3</v>
      </c>
      <c r="O42" s="40"/>
    </row>
    <row r="43" spans="1:15" ht="17.25" customHeight="1" thickTop="1" thickBot="1">
      <c r="B43" s="83">
        <f t="shared" si="2"/>
        <v>33</v>
      </c>
      <c r="C43" s="176" t="s">
        <v>68</v>
      </c>
      <c r="D43" s="177" t="s">
        <v>35</v>
      </c>
      <c r="E43" s="165">
        <v>39937</v>
      </c>
      <c r="F43" s="166"/>
      <c r="G43" s="167"/>
      <c r="H43" s="180">
        <v>131.06700000000001</v>
      </c>
      <c r="I43" s="180">
        <v>151.01</v>
      </c>
      <c r="J43" s="180">
        <v>152.56399999999999</v>
      </c>
      <c r="K43" s="163" t="s">
        <v>60</v>
      </c>
      <c r="M43" s="81">
        <f t="shared" si="1"/>
        <v>1.0290709224554679E-2</v>
      </c>
      <c r="O43" s="40"/>
    </row>
    <row r="44" spans="1:15" ht="17.25" customHeight="1" thickTop="1" thickBot="1">
      <c r="B44" s="83">
        <f t="shared" si="2"/>
        <v>34</v>
      </c>
      <c r="C44" s="176" t="s">
        <v>69</v>
      </c>
      <c r="D44" s="177" t="s">
        <v>10</v>
      </c>
      <c r="E44" s="165">
        <v>39888</v>
      </c>
      <c r="F44" s="166"/>
      <c r="G44" s="167"/>
      <c r="H44" s="179">
        <v>14.385</v>
      </c>
      <c r="I44" s="179">
        <v>15.385</v>
      </c>
      <c r="J44" s="179">
        <v>15.516999999999999</v>
      </c>
      <c r="K44" s="163" t="s">
        <v>60</v>
      </c>
      <c r="M44" s="81">
        <f t="shared" si="1"/>
        <v>8.5797855053623452E-3</v>
      </c>
      <c r="O44" s="40"/>
    </row>
    <row r="45" spans="1:15" ht="17.25" customHeight="1" thickTop="1" thickBot="1">
      <c r="B45" s="83">
        <f t="shared" si="2"/>
        <v>35</v>
      </c>
      <c r="C45" s="181" t="s">
        <v>70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5191.8810000000003</v>
      </c>
      <c r="J45" s="186">
        <v>5198.0020000000004</v>
      </c>
      <c r="K45" s="163" t="s">
        <v>60</v>
      </c>
      <c r="M45" s="81">
        <f t="shared" si="1"/>
        <v>1.1789561432552277E-3</v>
      </c>
      <c r="O45" s="40"/>
    </row>
    <row r="46" spans="1:15" ht="17.25" customHeight="1" thickTop="1" thickBot="1">
      <c r="B46" s="83">
        <f t="shared" si="2"/>
        <v>36</v>
      </c>
      <c r="C46" s="187" t="s">
        <v>71</v>
      </c>
      <c r="D46" s="188" t="s">
        <v>10</v>
      </c>
      <c r="E46" s="189">
        <v>41579</v>
      </c>
      <c r="F46" s="190"/>
      <c r="G46" s="191"/>
      <c r="H46" s="192">
        <v>4834.5150000000003</v>
      </c>
      <c r="I46" s="192">
        <v>5066.259</v>
      </c>
      <c r="J46" s="192">
        <v>5070.8450000000003</v>
      </c>
      <c r="K46" s="163"/>
      <c r="M46" s="81">
        <f t="shared" si="1"/>
        <v>9.0520441217084243E-4</v>
      </c>
      <c r="O46" s="40"/>
    </row>
    <row r="47" spans="1:15" ht="17.25" customHeight="1" thickTop="1" thickBot="1">
      <c r="B47" s="83">
        <f t="shared" si="2"/>
        <v>37</v>
      </c>
      <c r="C47" s="193" t="s">
        <v>72</v>
      </c>
      <c r="D47" s="194" t="s">
        <v>22</v>
      </c>
      <c r="E47" s="195">
        <v>38740</v>
      </c>
      <c r="F47" s="196"/>
      <c r="G47" s="197"/>
      <c r="H47" s="179">
        <v>2.2050000000000001</v>
      </c>
      <c r="I47" s="179">
        <v>2.44</v>
      </c>
      <c r="J47" s="179">
        <v>2.4620000000000002</v>
      </c>
      <c r="K47" s="163"/>
      <c r="M47" s="81">
        <f t="shared" si="1"/>
        <v>9.0163934426230503E-3</v>
      </c>
      <c r="O47" s="40"/>
    </row>
    <row r="48" spans="1:15" ht="17.25" customHeight="1" thickTop="1" thickBot="1">
      <c r="A48" s="8" t="s">
        <v>73</v>
      </c>
      <c r="B48" s="83">
        <f t="shared" si="2"/>
        <v>38</v>
      </c>
      <c r="C48" s="198" t="s">
        <v>74</v>
      </c>
      <c r="D48" s="199" t="s">
        <v>22</v>
      </c>
      <c r="E48" s="200">
        <v>38740</v>
      </c>
      <c r="F48" s="201"/>
      <c r="G48" s="202"/>
      <c r="H48" s="179">
        <v>1.9830000000000001</v>
      </c>
      <c r="I48" s="179">
        <v>2.1429999999999998</v>
      </c>
      <c r="J48" s="179">
        <v>2.1560000000000001</v>
      </c>
      <c r="K48" s="203" t="s">
        <v>23</v>
      </c>
      <c r="M48" s="81">
        <f t="shared" si="1"/>
        <v>6.066262249183549E-3</v>
      </c>
      <c r="O48" s="40"/>
    </row>
    <row r="49" spans="2:15" ht="17.25" customHeight="1" thickTop="1" thickBot="1">
      <c r="B49" s="83">
        <f t="shared" si="2"/>
        <v>39</v>
      </c>
      <c r="C49" s="204" t="s">
        <v>75</v>
      </c>
      <c r="D49" s="205" t="s">
        <v>22</v>
      </c>
      <c r="E49" s="206">
        <v>40071</v>
      </c>
      <c r="F49" s="207"/>
      <c r="G49" s="208"/>
      <c r="H49" s="179">
        <v>1.0129999999999999</v>
      </c>
      <c r="I49" s="209">
        <v>1.1879999999999999</v>
      </c>
      <c r="J49" s="209">
        <v>1.21</v>
      </c>
      <c r="K49" s="175" t="s">
        <v>64</v>
      </c>
      <c r="M49" s="81" t="e">
        <f>+(#REF!-I49)/I49</f>
        <v>#REF!</v>
      </c>
      <c r="O49" s="40"/>
    </row>
    <row r="50" spans="2:15" ht="17.25" customHeight="1" thickTop="1">
      <c r="B50" s="83">
        <f t="shared" si="2"/>
        <v>40</v>
      </c>
      <c r="C50" s="204" t="s">
        <v>76</v>
      </c>
      <c r="D50" s="171" t="s">
        <v>28</v>
      </c>
      <c r="E50" s="210">
        <v>42087</v>
      </c>
      <c r="F50" s="207"/>
      <c r="G50" s="208"/>
      <c r="H50" s="180">
        <v>1.028</v>
      </c>
      <c r="I50" s="47">
        <v>1.0880000000000001</v>
      </c>
      <c r="J50" s="47">
        <v>1.0900000000000001</v>
      </c>
      <c r="K50" s="175"/>
      <c r="M50" s="211">
        <f t="shared" ref="M50:M56" si="3">+(J50-I50)/I50</f>
        <v>1.8382352941176486E-3</v>
      </c>
      <c r="O50" s="40"/>
    </row>
    <row r="51" spans="2:15" ht="16.5" customHeight="1">
      <c r="B51" s="83">
        <f t="shared" si="2"/>
        <v>41</v>
      </c>
      <c r="C51" s="212" t="s">
        <v>77</v>
      </c>
      <c r="D51" s="171" t="s">
        <v>28</v>
      </c>
      <c r="E51" s="210">
        <v>42087</v>
      </c>
      <c r="F51" s="207"/>
      <c r="G51" s="208"/>
      <c r="H51" s="179">
        <v>1.018</v>
      </c>
      <c r="I51" s="213">
        <v>1.081</v>
      </c>
      <c r="J51" s="213">
        <v>1.0840000000000001</v>
      </c>
      <c r="K51" s="175"/>
      <c r="M51" s="211">
        <f t="shared" si="3"/>
        <v>2.7752081406106511E-3</v>
      </c>
      <c r="O51" s="40"/>
    </row>
    <row r="52" spans="2:15" ht="16.5" customHeight="1">
      <c r="B52" s="83">
        <f t="shared" si="2"/>
        <v>42</v>
      </c>
      <c r="C52" s="204" t="s">
        <v>78</v>
      </c>
      <c r="D52" s="171" t="s">
        <v>28</v>
      </c>
      <c r="E52" s="210">
        <v>42087</v>
      </c>
      <c r="F52" s="207"/>
      <c r="G52" s="214"/>
      <c r="H52" s="180">
        <v>1.0049999999999999</v>
      </c>
      <c r="I52" s="47">
        <v>1.0820000000000001</v>
      </c>
      <c r="J52" s="47">
        <v>1.087</v>
      </c>
      <c r="K52" s="175"/>
      <c r="M52" s="211">
        <f t="shared" si="3"/>
        <v>4.6210720887244856E-3</v>
      </c>
      <c r="O52" s="40"/>
    </row>
    <row r="53" spans="2:15" ht="16.5" customHeight="1">
      <c r="B53" s="83">
        <f t="shared" si="2"/>
        <v>43</v>
      </c>
      <c r="C53" s="215" t="s">
        <v>79</v>
      </c>
      <c r="D53" s="171" t="s">
        <v>80</v>
      </c>
      <c r="E53" s="216">
        <v>42317</v>
      </c>
      <c r="F53" s="207"/>
      <c r="G53" s="217"/>
      <c r="H53" s="180">
        <v>100</v>
      </c>
      <c r="I53" s="180">
        <v>107.762</v>
      </c>
      <c r="J53" s="180">
        <v>108.804</v>
      </c>
      <c r="K53" s="175"/>
      <c r="M53" s="211">
        <f t="shared" si="3"/>
        <v>9.6694567658358373E-3</v>
      </c>
      <c r="O53" s="40"/>
    </row>
    <row r="54" spans="2:15" ht="16.5" customHeight="1">
      <c r="B54" s="83">
        <f t="shared" si="2"/>
        <v>44</v>
      </c>
      <c r="C54" s="218" t="s">
        <v>81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>
        <v>9.0830000000000002</v>
      </c>
      <c r="J54" s="224">
        <v>9.0909999999999993</v>
      </c>
      <c r="K54" s="175"/>
      <c r="M54" s="211">
        <f t="shared" si="3"/>
        <v>8.8076626665189019E-4</v>
      </c>
      <c r="O54" s="40"/>
    </row>
    <row r="55" spans="2:15" ht="16.5" customHeight="1">
      <c r="B55" s="83">
        <f t="shared" si="2"/>
        <v>45</v>
      </c>
      <c r="C55" s="218" t="s">
        <v>82</v>
      </c>
      <c r="D55" s="225" t="s">
        <v>25</v>
      </c>
      <c r="E55" s="226">
        <v>39503</v>
      </c>
      <c r="F55" s="227"/>
      <c r="G55" s="228"/>
      <c r="H55" s="223">
        <v>104.04</v>
      </c>
      <c r="I55" s="224">
        <v>107.602</v>
      </c>
      <c r="J55" s="224">
        <v>107.751</v>
      </c>
      <c r="K55" s="175"/>
      <c r="M55" s="211">
        <f t="shared" si="3"/>
        <v>1.3847326257876331E-3</v>
      </c>
      <c r="O55" s="40"/>
    </row>
    <row r="56" spans="2:15" ht="16.5" customHeight="1" thickBot="1">
      <c r="B56" s="83">
        <f t="shared" si="2"/>
        <v>46</v>
      </c>
      <c r="C56" s="218" t="s">
        <v>83</v>
      </c>
      <c r="D56" s="219" t="s">
        <v>25</v>
      </c>
      <c r="E56" s="229">
        <v>39503</v>
      </c>
      <c r="F56" s="230"/>
      <c r="G56" s="231"/>
      <c r="H56" s="223">
        <v>116.127</v>
      </c>
      <c r="I56" s="224">
        <v>118.91500000000001</v>
      </c>
      <c r="J56" s="224">
        <v>118.97199999999999</v>
      </c>
      <c r="K56" s="175"/>
      <c r="M56" s="211">
        <f t="shared" si="3"/>
        <v>4.7933397805144807E-4</v>
      </c>
      <c r="O56" s="40"/>
    </row>
    <row r="57" spans="2:15" ht="13.5" customHeight="1" thickTop="1" thickBot="1">
      <c r="B57" s="232" t="s">
        <v>84</v>
      </c>
      <c r="C57" s="233"/>
      <c r="D57" s="233"/>
      <c r="E57" s="233"/>
      <c r="F57" s="233"/>
      <c r="G57" s="233"/>
      <c r="H57" s="233"/>
      <c r="I57" s="233"/>
      <c r="J57" s="234"/>
      <c r="O57" s="40"/>
    </row>
    <row r="58" spans="2:15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85</v>
      </c>
      <c r="G58" s="240"/>
      <c r="H58" s="241" t="s">
        <v>3</v>
      </c>
      <c r="I58" s="241" t="s">
        <v>4</v>
      </c>
      <c r="J58" s="242" t="s">
        <v>5</v>
      </c>
      <c r="M58" s="8"/>
      <c r="O58" s="40"/>
    </row>
    <row r="59" spans="2:15" ht="13.5" customHeight="1">
      <c r="B59" s="10"/>
      <c r="C59" s="11"/>
      <c r="D59" s="12"/>
      <c r="E59" s="243"/>
      <c r="F59" s="244" t="s">
        <v>86</v>
      </c>
      <c r="G59" s="244" t="s">
        <v>87</v>
      </c>
      <c r="H59" s="245"/>
      <c r="I59" s="245"/>
      <c r="J59" s="246"/>
      <c r="M59" s="8"/>
      <c r="O59" s="40"/>
    </row>
    <row r="60" spans="2:15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  <c r="O60" s="40"/>
    </row>
    <row r="61" spans="2:15" ht="16.5" customHeight="1" thickTop="1" thickBot="1">
      <c r="B61" s="250" t="s">
        <v>88</v>
      </c>
      <c r="C61" s="57"/>
      <c r="D61" s="57"/>
      <c r="E61" s="57"/>
      <c r="F61" s="57"/>
      <c r="G61" s="57"/>
      <c r="H61" s="57"/>
      <c r="I61" s="57"/>
      <c r="J61" s="251"/>
      <c r="M61" s="8"/>
      <c r="O61" s="40"/>
    </row>
    <row r="62" spans="2:15" ht="16.5" customHeight="1" thickTop="1" thickBot="1">
      <c r="B62" s="252">
        <v>47</v>
      </c>
      <c r="C62" s="253" t="s">
        <v>89</v>
      </c>
      <c r="D62" s="171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107.913</v>
      </c>
      <c r="J62" s="257">
        <v>107.92400000000001</v>
      </c>
      <c r="K62" s="38"/>
      <c r="L62" s="38"/>
      <c r="M62" s="39"/>
      <c r="N62" s="38"/>
      <c r="O62" s="40"/>
    </row>
    <row r="63" spans="2:15" ht="16.5" customHeight="1" thickTop="1" thickBot="1">
      <c r="B63" s="258">
        <f>B62+1</f>
        <v>48</v>
      </c>
      <c r="C63" s="259" t="s">
        <v>90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103.04300000000001</v>
      </c>
      <c r="J63" s="262">
        <v>103.053</v>
      </c>
      <c r="K63" s="38"/>
      <c r="L63" s="38"/>
      <c r="M63" s="39"/>
      <c r="N63" s="38"/>
      <c r="O63" s="40"/>
    </row>
    <row r="64" spans="2:15" ht="16.5" customHeight="1" thickTop="1" thickBot="1">
      <c r="B64" s="258">
        <f t="shared" ref="B64:B85" si="4">B63+1</f>
        <v>49</v>
      </c>
      <c r="C64" s="263" t="s">
        <v>91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104.995</v>
      </c>
      <c r="J64" s="264">
        <v>105.00700000000001</v>
      </c>
      <c r="K64" s="38"/>
      <c r="L64" s="38"/>
      <c r="M64" s="39"/>
      <c r="N64" s="38"/>
      <c r="O64" s="40"/>
    </row>
    <row r="65" spans="1:15" ht="16.5" customHeight="1" thickTop="1" thickBot="1">
      <c r="B65" s="265">
        <f t="shared" si="4"/>
        <v>50</v>
      </c>
      <c r="C65" s="266" t="s">
        <v>92</v>
      </c>
      <c r="D65" s="267" t="s">
        <v>93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102.065</v>
      </c>
      <c r="J65" s="269">
        <v>102.077</v>
      </c>
      <c r="K65" s="38"/>
      <c r="L65" s="38"/>
      <c r="M65" s="39"/>
      <c r="N65" s="38"/>
      <c r="O65" s="40"/>
    </row>
    <row r="66" spans="1:15" ht="16.5" customHeight="1" thickTop="1" thickBot="1">
      <c r="B66" s="265">
        <f t="shared" si="4"/>
        <v>51</v>
      </c>
      <c r="C66" s="270" t="s">
        <v>94</v>
      </c>
      <c r="D66" s="267" t="s">
        <v>95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103.633</v>
      </c>
      <c r="J66" s="272">
        <v>103.64700000000001</v>
      </c>
      <c r="K66" s="38"/>
      <c r="L66" s="38"/>
      <c r="M66" s="39"/>
      <c r="N66" s="38"/>
      <c r="O66" s="40"/>
    </row>
    <row r="67" spans="1:15" ht="16.5" customHeight="1" thickTop="1" thickBot="1">
      <c r="B67" s="265">
        <f t="shared" si="4"/>
        <v>52</v>
      </c>
      <c r="C67" s="270" t="s">
        <v>96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106.92</v>
      </c>
      <c r="J67" s="272">
        <v>106.931</v>
      </c>
      <c r="K67" s="38"/>
      <c r="L67" s="38"/>
      <c r="M67" s="39"/>
      <c r="N67" s="38"/>
      <c r="O67" s="40"/>
    </row>
    <row r="68" spans="1:15" ht="16.5" customHeight="1" thickTop="1" thickBot="1">
      <c r="B68" s="265">
        <f t="shared" si="4"/>
        <v>53</v>
      </c>
      <c r="C68" s="273" t="s">
        <v>97</v>
      </c>
      <c r="D68" s="267" t="s">
        <v>66</v>
      </c>
      <c r="E68" s="254">
        <v>35436</v>
      </c>
      <c r="F68" s="254">
        <v>42520</v>
      </c>
      <c r="G68" s="268">
        <v>4.4009999999999998</v>
      </c>
      <c r="H68" s="47">
        <v>104.619</v>
      </c>
      <c r="I68" s="47">
        <v>104.157</v>
      </c>
      <c r="J68" s="47">
        <v>104.17</v>
      </c>
      <c r="K68" s="38"/>
      <c r="L68" s="38"/>
      <c r="M68" s="39"/>
      <c r="N68" s="38"/>
      <c r="O68" s="40"/>
    </row>
    <row r="69" spans="1:15" ht="16.5" customHeight="1" thickTop="1" thickBot="1">
      <c r="B69" s="265">
        <f t="shared" si="4"/>
        <v>54</v>
      </c>
      <c r="C69" s="273" t="s">
        <v>98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101.845</v>
      </c>
      <c r="J69" s="272">
        <v>101.855</v>
      </c>
      <c r="K69" s="38"/>
      <c r="L69" s="38"/>
      <c r="M69" s="69"/>
      <c r="N69" s="38"/>
      <c r="O69" s="40"/>
    </row>
    <row r="70" spans="1:15" ht="15" customHeight="1" thickTop="1" thickBot="1">
      <c r="B70" s="265">
        <f t="shared" si="4"/>
        <v>55</v>
      </c>
      <c r="C70" s="273" t="s">
        <v>99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104.136</v>
      </c>
      <c r="J70" s="269">
        <v>104.145</v>
      </c>
      <c r="K70" s="38"/>
      <c r="L70" s="38"/>
      <c r="M70" s="39"/>
      <c r="N70" s="38"/>
      <c r="O70" s="40"/>
    </row>
    <row r="71" spans="1:15" ht="16.5" customHeight="1" thickTop="1" thickBot="1">
      <c r="B71" s="265">
        <f t="shared" si="4"/>
        <v>56</v>
      </c>
      <c r="C71" s="273" t="s">
        <v>100</v>
      </c>
      <c r="D71" s="267" t="s">
        <v>101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102.062</v>
      </c>
      <c r="J71" s="269">
        <v>102.074</v>
      </c>
      <c r="K71" s="38"/>
      <c r="L71" s="38"/>
      <c r="M71" s="39"/>
      <c r="N71" s="38"/>
      <c r="O71" s="40"/>
    </row>
    <row r="72" spans="1:15" ht="16.5" customHeight="1" thickTop="1" thickBot="1">
      <c r="B72" s="265">
        <f t="shared" si="4"/>
        <v>57</v>
      </c>
      <c r="C72" s="273" t="s">
        <v>102</v>
      </c>
      <c r="D72" s="267" t="s">
        <v>103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104.029</v>
      </c>
      <c r="J72" s="269">
        <v>104.041</v>
      </c>
      <c r="K72" s="38"/>
      <c r="L72" s="38"/>
      <c r="M72" s="39"/>
      <c r="N72" s="38"/>
      <c r="O72" s="40"/>
    </row>
    <row r="73" spans="1:15" ht="15.75" customHeight="1" thickTop="1" thickBot="1">
      <c r="B73" s="265">
        <f t="shared" si="4"/>
        <v>58</v>
      </c>
      <c r="C73" s="270" t="s">
        <v>104</v>
      </c>
      <c r="D73" s="267" t="s">
        <v>105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103.095</v>
      </c>
      <c r="J73" s="272">
        <v>103.10599999999999</v>
      </c>
      <c r="K73" s="38"/>
      <c r="L73" s="38"/>
      <c r="M73" s="39"/>
      <c r="N73" s="38"/>
      <c r="O73" s="40"/>
    </row>
    <row r="74" spans="1:15" ht="17.25" customHeight="1" thickTop="1" thickBot="1">
      <c r="B74" s="265">
        <f t="shared" si="4"/>
        <v>59</v>
      </c>
      <c r="C74" s="270" t="s">
        <v>106</v>
      </c>
      <c r="D74" s="267" t="s">
        <v>107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106.19799999999999</v>
      </c>
      <c r="J74" s="275">
        <v>106.21</v>
      </c>
      <c r="K74" s="38"/>
      <c r="L74" s="38"/>
      <c r="M74" s="39"/>
      <c r="N74" s="38"/>
      <c r="O74" s="40"/>
    </row>
    <row r="75" spans="1:15" ht="16.5" customHeight="1" thickTop="1" thickBot="1">
      <c r="B75" s="276">
        <f t="shared" si="4"/>
        <v>60</v>
      </c>
      <c r="C75" s="277" t="s">
        <v>109</v>
      </c>
      <c r="D75" s="278" t="s">
        <v>80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104.622</v>
      </c>
      <c r="J75" s="269">
        <v>104.63200000000001</v>
      </c>
      <c r="K75" s="30"/>
      <c r="L75" s="30"/>
      <c r="M75" s="282"/>
      <c r="N75" s="30"/>
      <c r="O75" s="40"/>
    </row>
    <row r="76" spans="1:15" ht="16.5" customHeight="1" thickTop="1" thickBot="1">
      <c r="B76" s="276">
        <f t="shared" si="4"/>
        <v>61</v>
      </c>
      <c r="C76" s="277" t="s">
        <v>110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103.096</v>
      </c>
      <c r="J76" s="281">
        <v>103.10599999999999</v>
      </c>
      <c r="K76" s="38"/>
      <c r="L76" s="38"/>
      <c r="M76" s="39"/>
      <c r="N76" s="38"/>
      <c r="O76" s="40"/>
    </row>
    <row r="77" spans="1:15" ht="16.5" customHeight="1" thickTop="1" thickBot="1">
      <c r="B77" s="276">
        <f t="shared" si="4"/>
        <v>62</v>
      </c>
      <c r="C77" s="285" t="s">
        <v>111</v>
      </c>
      <c r="D77" s="278" t="s">
        <v>112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102.111</v>
      </c>
      <c r="J77" s="281">
        <v>102.122</v>
      </c>
      <c r="K77" s="38"/>
      <c r="L77" s="38"/>
      <c r="M77" s="39"/>
      <c r="N77" s="38"/>
      <c r="O77" s="40"/>
    </row>
    <row r="78" spans="1:15" ht="14.25" customHeight="1" thickTop="1" thickBot="1">
      <c r="B78" s="286">
        <f t="shared" si="4"/>
        <v>63</v>
      </c>
      <c r="C78" s="287" t="s">
        <v>113</v>
      </c>
      <c r="D78" s="288" t="s">
        <v>114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104.018</v>
      </c>
      <c r="J78" s="290">
        <v>104.027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91">
        <f t="shared" si="4"/>
        <v>64</v>
      </c>
      <c r="C79" s="292" t="s">
        <v>115</v>
      </c>
      <c r="D79" s="293" t="s">
        <v>116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102.19799999999999</v>
      </c>
      <c r="J79" s="297">
        <v>102.21</v>
      </c>
      <c r="K79" s="38"/>
      <c r="L79" s="38"/>
      <c r="M79" s="39"/>
      <c r="N79" s="38"/>
      <c r="O79" s="40"/>
    </row>
    <row r="80" spans="1:15" ht="16.5" customHeight="1" thickTop="1" thickBot="1">
      <c r="B80" s="291">
        <f t="shared" si="4"/>
        <v>65</v>
      </c>
      <c r="C80" s="298" t="s">
        <v>117</v>
      </c>
      <c r="D80" s="293" t="s">
        <v>116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103.33799999999999</v>
      </c>
      <c r="J80" s="297">
        <v>103.35</v>
      </c>
      <c r="K80" s="38"/>
      <c r="L80" s="38"/>
      <c r="M80" s="39"/>
      <c r="N80" s="38"/>
      <c r="O80" s="40"/>
    </row>
    <row r="81" spans="1:15" ht="16.5" customHeight="1" thickTop="1" thickBot="1">
      <c r="B81" s="302">
        <f t="shared" si="4"/>
        <v>66</v>
      </c>
      <c r="C81" s="303" t="s">
        <v>118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105.047</v>
      </c>
      <c r="J81" s="308">
        <v>105.05800000000001</v>
      </c>
      <c r="K81" s="38"/>
      <c r="L81" s="38"/>
      <c r="M81" s="39"/>
      <c r="N81" s="38"/>
      <c r="O81" s="40"/>
    </row>
    <row r="82" spans="1:15" ht="16.5" customHeight="1" thickTop="1" thickBot="1">
      <c r="B82" s="302">
        <f t="shared" si="4"/>
        <v>67</v>
      </c>
      <c r="C82" s="309" t="s">
        <v>119</v>
      </c>
      <c r="D82" s="310" t="s">
        <v>120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102.279</v>
      </c>
      <c r="J82" s="312">
        <v>102.292</v>
      </c>
      <c r="K82" s="38"/>
      <c r="L82" s="38"/>
      <c r="M82" s="39"/>
      <c r="N82" s="38"/>
      <c r="O82" s="40"/>
    </row>
    <row r="83" spans="1:15" ht="16.5" customHeight="1" thickTop="1" thickBot="1">
      <c r="B83" s="302">
        <f t="shared" si="4"/>
        <v>68</v>
      </c>
      <c r="C83" s="313" t="s">
        <v>121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102.806</v>
      </c>
      <c r="J83" s="312">
        <v>102.818</v>
      </c>
      <c r="K83" s="38"/>
      <c r="L83" s="38"/>
      <c r="M83" s="39"/>
      <c r="N83" s="38"/>
      <c r="O83" s="40"/>
    </row>
    <row r="84" spans="1:15" ht="16.5" customHeight="1" thickTop="1" thickBot="1">
      <c r="B84" s="314">
        <f t="shared" si="4"/>
        <v>69</v>
      </c>
      <c r="C84" s="315" t="s">
        <v>122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104.607</v>
      </c>
      <c r="J84" s="308">
        <v>104.617</v>
      </c>
      <c r="K84" s="38"/>
      <c r="L84" s="38"/>
      <c r="M84" s="39"/>
      <c r="N84" s="38"/>
      <c r="O84" s="40"/>
    </row>
    <row r="85" spans="1:15" ht="16.5" customHeight="1" thickTop="1" thickBot="1">
      <c r="B85" s="314">
        <f t="shared" si="4"/>
        <v>70</v>
      </c>
      <c r="C85" s="318" t="s">
        <v>123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6">
        <v>102.54900000000001</v>
      </c>
      <c r="I85" s="56">
        <v>102.16800000000001</v>
      </c>
      <c r="J85" s="56">
        <v>102.178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73</v>
      </c>
      <c r="B86" s="250" t="s">
        <v>124</v>
      </c>
      <c r="C86" s="57"/>
      <c r="D86" s="57"/>
      <c r="E86" s="57"/>
      <c r="F86" s="57"/>
      <c r="G86" s="57"/>
      <c r="H86" s="57"/>
      <c r="I86" s="57"/>
      <c r="J86" s="251"/>
      <c r="K86" s="38"/>
      <c r="L86" s="38"/>
      <c r="M86" s="39"/>
      <c r="N86" s="38"/>
      <c r="O86" s="40"/>
    </row>
    <row r="87" spans="1:15" ht="16.5" customHeight="1" thickTop="1" thickBot="1">
      <c r="B87" s="322">
        <v>71</v>
      </c>
      <c r="C87" s="323" t="s">
        <v>125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10.521000000000001</v>
      </c>
      <c r="J87" s="325">
        <v>10.523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73</v>
      </c>
      <c r="B88" s="322">
        <f>B87+1</f>
        <v>72</v>
      </c>
      <c r="C88" s="326" t="s">
        <v>126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102.846</v>
      </c>
      <c r="J88" s="330">
        <v>102.854</v>
      </c>
      <c r="M88" s="81"/>
      <c r="O88" s="40"/>
    </row>
    <row r="89" spans="1:15" ht="16.5" customHeight="1" thickTop="1" thickBot="1">
      <c r="B89" s="322">
        <f t="shared" ref="B89:B91" si="5">B88+1</f>
        <v>73</v>
      </c>
      <c r="C89" s="331" t="s">
        <v>127</v>
      </c>
      <c r="D89" s="332" t="s">
        <v>128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103.205</v>
      </c>
      <c r="J89" s="336">
        <v>103.21599999999999</v>
      </c>
      <c r="K89" s="38"/>
      <c r="L89" s="38"/>
      <c r="M89" s="39"/>
      <c r="N89" s="38"/>
      <c r="O89" s="40"/>
    </row>
    <row r="90" spans="1:15" ht="16.5" customHeight="1" thickTop="1" thickBot="1">
      <c r="B90" s="322">
        <f t="shared" si="5"/>
        <v>74</v>
      </c>
      <c r="C90" s="337" t="s">
        <v>129</v>
      </c>
      <c r="D90" s="338" t="s">
        <v>130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104.41800000000001</v>
      </c>
      <c r="J90" s="342">
        <v>104.431</v>
      </c>
      <c r="K90" s="38"/>
      <c r="L90" s="38"/>
      <c r="M90" s="39"/>
      <c r="N90" s="38"/>
      <c r="O90" s="40"/>
    </row>
    <row r="91" spans="1:15" ht="16.5" customHeight="1" thickTop="1" thickBot="1">
      <c r="B91" s="343">
        <f t="shared" si="5"/>
        <v>75</v>
      </c>
      <c r="C91" s="344" t="s">
        <v>131</v>
      </c>
      <c r="D91" s="345" t="s">
        <v>132</v>
      </c>
      <c r="E91" s="346">
        <v>42195</v>
      </c>
      <c r="F91" s="347" t="s">
        <v>133</v>
      </c>
      <c r="G91" s="348" t="s">
        <v>133</v>
      </c>
      <c r="H91" s="349">
        <v>10.14</v>
      </c>
      <c r="I91" s="350">
        <v>10.454000000000001</v>
      </c>
      <c r="J91" s="350">
        <v>10.455</v>
      </c>
      <c r="K91" s="38"/>
      <c r="L91" s="38"/>
      <c r="M91" s="39"/>
      <c r="N91" s="38"/>
      <c r="O91" s="40"/>
    </row>
    <row r="92" spans="1:15" ht="15" customHeight="1" thickTop="1" thickBot="1">
      <c r="A92" s="351" t="s">
        <v>134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  <c r="O92" s="40"/>
    </row>
    <row r="93" spans="1:15" ht="16.5" customHeight="1" thickTop="1" thickBot="1">
      <c r="B93" s="353">
        <v>76</v>
      </c>
      <c r="C93" s="354" t="s">
        <v>135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57.433999999999997</v>
      </c>
      <c r="J93" s="359">
        <v>57.43</v>
      </c>
      <c r="K93" s="38"/>
      <c r="L93" s="38"/>
      <c r="M93" s="39"/>
      <c r="N93" s="38"/>
      <c r="O93" s="40"/>
    </row>
    <row r="94" spans="1:15" ht="16.5" customHeight="1" thickTop="1" thickBot="1">
      <c r="B94" s="360">
        <f>B93+1</f>
        <v>77</v>
      </c>
      <c r="C94" s="361" t="s">
        <v>136</v>
      </c>
      <c r="D94" s="362" t="s">
        <v>93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128.815</v>
      </c>
      <c r="J94" s="363">
        <v>129.44</v>
      </c>
      <c r="K94" s="38"/>
      <c r="L94" s="38"/>
      <c r="M94" s="39"/>
      <c r="N94" s="38"/>
      <c r="O94" s="40"/>
    </row>
    <row r="95" spans="1:15" ht="16.5" customHeight="1" thickTop="1" thickBot="1">
      <c r="B95" s="360">
        <f t="shared" ref="B95:B106" si="6">B94+1</f>
        <v>78</v>
      </c>
      <c r="C95" s="361" t="s">
        <v>137</v>
      </c>
      <c r="D95" s="364" t="s">
        <v>93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1364.095</v>
      </c>
      <c r="J95" s="367">
        <v>1377.701</v>
      </c>
      <c r="K95" s="38"/>
      <c r="L95" s="38"/>
      <c r="M95" s="39"/>
      <c r="N95" s="38"/>
      <c r="O95" s="40"/>
    </row>
    <row r="96" spans="1:15" ht="16.5" customHeight="1" thickTop="1" thickBot="1">
      <c r="B96" s="360">
        <f t="shared" si="6"/>
        <v>79</v>
      </c>
      <c r="C96" s="287" t="s">
        <v>138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3">
        <v>110.387</v>
      </c>
      <c r="I96" s="213">
        <v>113.839</v>
      </c>
      <c r="J96" s="213">
        <v>113.687</v>
      </c>
      <c r="K96" s="38"/>
      <c r="L96" s="38"/>
      <c r="M96" s="39"/>
      <c r="N96" s="38"/>
      <c r="O96" s="40"/>
    </row>
    <row r="97" spans="1:15" ht="16.5" customHeight="1" thickTop="1" thickBot="1">
      <c r="B97" s="360">
        <f t="shared" si="6"/>
        <v>80</v>
      </c>
      <c r="C97" s="370" t="s">
        <v>139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3">
        <v>104.054</v>
      </c>
      <c r="I97" s="213">
        <v>109.944</v>
      </c>
      <c r="J97" s="213">
        <v>109.67100000000001</v>
      </c>
      <c r="K97" s="38"/>
      <c r="L97" s="38"/>
      <c r="M97" s="39"/>
      <c r="N97" s="38"/>
      <c r="O97" s="40"/>
    </row>
    <row r="98" spans="1:15" ht="16.5" customHeight="1" thickTop="1" thickBot="1">
      <c r="B98" s="360">
        <f t="shared" si="6"/>
        <v>81</v>
      </c>
      <c r="C98" s="287" t="s">
        <v>140</v>
      </c>
      <c r="D98" s="371" t="s">
        <v>66</v>
      </c>
      <c r="E98" s="369">
        <v>105.764</v>
      </c>
      <c r="F98" s="305">
        <v>42520</v>
      </c>
      <c r="G98" s="366">
        <v>0.55000000000000004</v>
      </c>
      <c r="H98" s="213">
        <v>86.412999999999997</v>
      </c>
      <c r="I98" s="213">
        <v>98.013999999999996</v>
      </c>
      <c r="J98" s="213">
        <v>97.63</v>
      </c>
      <c r="K98" s="38"/>
      <c r="L98" s="38"/>
      <c r="M98" s="39"/>
      <c r="N98" s="38"/>
      <c r="O98" s="40"/>
    </row>
    <row r="99" spans="1:15" ht="16.5" customHeight="1" thickTop="1" thickBot="1">
      <c r="B99" s="360">
        <f t="shared" si="6"/>
        <v>82</v>
      </c>
      <c r="C99" s="287" t="s">
        <v>141</v>
      </c>
      <c r="D99" s="371" t="s">
        <v>103</v>
      </c>
      <c r="E99" s="369">
        <v>36367</v>
      </c>
      <c r="F99" s="305">
        <v>42485</v>
      </c>
      <c r="G99" s="366">
        <v>0.51200000000000001</v>
      </c>
      <c r="H99" s="213">
        <v>17.013999999999999</v>
      </c>
      <c r="I99" s="213">
        <v>17.088000000000001</v>
      </c>
      <c r="J99" s="213">
        <v>17.077999999999999</v>
      </c>
      <c r="K99" s="213"/>
      <c r="L99" s="213"/>
      <c r="M99" s="213"/>
      <c r="N99" s="335"/>
      <c r="O99" s="40"/>
    </row>
    <row r="100" spans="1:15" ht="16.5" customHeight="1" thickTop="1" thickBot="1">
      <c r="B100" s="360">
        <f t="shared" si="6"/>
        <v>83</v>
      </c>
      <c r="C100" s="287" t="s">
        <v>142</v>
      </c>
      <c r="D100" s="371" t="s">
        <v>112</v>
      </c>
      <c r="E100" s="369">
        <v>36857</v>
      </c>
      <c r="F100" s="305">
        <v>42460</v>
      </c>
      <c r="G100" s="366">
        <v>6.86</v>
      </c>
      <c r="H100" s="213">
        <v>261.738</v>
      </c>
      <c r="I100" s="213">
        <v>274.64699999999999</v>
      </c>
      <c r="J100" s="213">
        <v>274.392</v>
      </c>
      <c r="K100" s="38"/>
      <c r="L100" s="38"/>
      <c r="M100" s="39"/>
      <c r="N100" s="38"/>
      <c r="O100" s="40"/>
    </row>
    <row r="101" spans="1:15" ht="15.75" customHeight="1" thickTop="1" thickBot="1">
      <c r="B101" s="360">
        <f t="shared" si="6"/>
        <v>84</v>
      </c>
      <c r="C101" s="287" t="s">
        <v>143</v>
      </c>
      <c r="D101" s="288" t="s">
        <v>116</v>
      </c>
      <c r="E101" s="369">
        <v>34599</v>
      </c>
      <c r="F101" s="372">
        <v>42506</v>
      </c>
      <c r="G101" s="366">
        <v>0.73199999999999998</v>
      </c>
      <c r="H101" s="213">
        <v>29.309000000000001</v>
      </c>
      <c r="I101" s="213">
        <v>29.433</v>
      </c>
      <c r="J101" s="213">
        <v>29.468</v>
      </c>
      <c r="K101" s="38"/>
      <c r="L101" s="38"/>
      <c r="M101" s="39"/>
      <c r="N101" s="38"/>
      <c r="O101" s="40"/>
    </row>
    <row r="102" spans="1:15" ht="14.25" customHeight="1" thickTop="1" thickBot="1">
      <c r="B102" s="360">
        <f t="shared" si="6"/>
        <v>85</v>
      </c>
      <c r="C102" s="370" t="s">
        <v>144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8">
        <v>2208.1959999999999</v>
      </c>
      <c r="I102" s="168">
        <v>2324.0520000000001</v>
      </c>
      <c r="J102" s="168">
        <v>2328.788</v>
      </c>
      <c r="K102" s="38"/>
      <c r="L102" s="38"/>
      <c r="M102" s="39"/>
      <c r="N102" s="38"/>
      <c r="O102" s="40"/>
    </row>
    <row r="103" spans="1:15" ht="17.25" customHeight="1" thickTop="1" thickBot="1">
      <c r="B103" s="360">
        <f t="shared" si="6"/>
        <v>86</v>
      </c>
      <c r="C103" s="287" t="s">
        <v>145</v>
      </c>
      <c r="D103" s="288" t="s">
        <v>120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72.066000000000003</v>
      </c>
      <c r="J103" s="373">
        <v>71.977000000000004</v>
      </c>
      <c r="K103" s="38"/>
      <c r="L103" s="38"/>
      <c r="M103" s="39"/>
      <c r="N103" s="38"/>
      <c r="O103" s="40"/>
    </row>
    <row r="104" spans="1:15" ht="16.5" customHeight="1" thickTop="1" thickBot="1">
      <c r="B104" s="360">
        <f t="shared" si="6"/>
        <v>87</v>
      </c>
      <c r="C104" s="287" t="s">
        <v>146</v>
      </c>
      <c r="D104" s="288" t="s">
        <v>120</v>
      </c>
      <c r="E104" s="369">
        <v>34731</v>
      </c>
      <c r="F104" s="305">
        <v>42507</v>
      </c>
      <c r="G104" s="366">
        <v>1.92</v>
      </c>
      <c r="H104" s="213">
        <v>53.774000000000001</v>
      </c>
      <c r="I104" s="213">
        <v>54.69</v>
      </c>
      <c r="J104" s="213">
        <v>54.734999999999999</v>
      </c>
      <c r="K104" s="38"/>
      <c r="L104" s="38"/>
      <c r="M104" s="39"/>
      <c r="N104" s="38"/>
      <c r="O104" s="40"/>
    </row>
    <row r="105" spans="1:15" ht="16.5" customHeight="1" thickTop="1" thickBot="1">
      <c r="B105" s="360">
        <f t="shared" si="6"/>
        <v>88</v>
      </c>
      <c r="C105" s="374" t="s">
        <v>147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102.875</v>
      </c>
      <c r="J105" s="376">
        <v>102.642</v>
      </c>
      <c r="K105" s="38"/>
      <c r="L105" s="38"/>
      <c r="M105" s="39"/>
      <c r="N105" s="38"/>
      <c r="O105" s="40"/>
    </row>
    <row r="106" spans="1:15" ht="16.5" customHeight="1" thickTop="1" thickBot="1">
      <c r="B106" s="377">
        <f t="shared" si="6"/>
        <v>89</v>
      </c>
      <c r="C106" s="378" t="s">
        <v>148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6">
        <v>80.941999999999993</v>
      </c>
      <c r="I106" s="56">
        <v>86.072000000000003</v>
      </c>
      <c r="J106" s="56">
        <v>85.850999999999999</v>
      </c>
      <c r="K106" s="38"/>
      <c r="L106" s="38"/>
      <c r="M106" s="39"/>
      <c r="N106" s="38"/>
      <c r="O106" s="40"/>
    </row>
    <row r="107" spans="1:15" ht="18" customHeight="1" thickTop="1" thickBot="1">
      <c r="B107" s="154" t="s">
        <v>149</v>
      </c>
      <c r="C107" s="57"/>
      <c r="D107" s="57"/>
      <c r="E107" s="57"/>
      <c r="F107" s="57"/>
      <c r="G107" s="57"/>
      <c r="H107" s="57"/>
      <c r="I107" s="57"/>
      <c r="J107" s="251"/>
      <c r="M107" s="157"/>
      <c r="O107" s="40"/>
    </row>
    <row r="108" spans="1:15" ht="16.5" customHeight="1" thickTop="1" thickBot="1">
      <c r="B108" s="379">
        <v>90</v>
      </c>
      <c r="C108" s="323" t="s">
        <v>150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10.853999999999999</v>
      </c>
      <c r="J108" s="380">
        <v>10.862</v>
      </c>
      <c r="K108" s="38"/>
      <c r="L108" s="39"/>
      <c r="M108" s="38"/>
      <c r="N108" s="73"/>
      <c r="O108" s="40"/>
    </row>
    <row r="109" spans="1:15" ht="16.5" customHeight="1" thickTop="1" thickBot="1">
      <c r="B109" s="381">
        <f>B108+1</f>
        <v>91</v>
      </c>
      <c r="C109" s="326" t="s">
        <v>151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11.615</v>
      </c>
      <c r="J109" s="383">
        <v>11.61</v>
      </c>
      <c r="K109" s="38"/>
      <c r="L109" s="39"/>
      <c r="M109" s="38"/>
      <c r="N109" s="73"/>
      <c r="O109" s="40"/>
    </row>
    <row r="110" spans="1:15" ht="16.5" customHeight="1" thickTop="1" thickBot="1">
      <c r="B110" s="381">
        <f t="shared" ref="B110:B122" si="7">B109+1</f>
        <v>92</v>
      </c>
      <c r="C110" s="326" t="s">
        <v>152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14.063000000000001</v>
      </c>
      <c r="J110" s="383">
        <v>14.058</v>
      </c>
      <c r="K110" s="38"/>
      <c r="L110" s="39"/>
      <c r="M110" s="38"/>
      <c r="N110" s="73"/>
      <c r="O110" s="40"/>
    </row>
    <row r="111" spans="1:15" ht="17.25" customHeight="1" thickTop="1" thickBot="1">
      <c r="A111" s="384"/>
      <c r="B111" s="381">
        <f t="shared" si="7"/>
        <v>93</v>
      </c>
      <c r="C111" s="385" t="s">
        <v>153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12.351000000000001</v>
      </c>
      <c r="J111" s="390">
        <v>12.349</v>
      </c>
      <c r="K111" s="38"/>
      <c r="L111" s="39"/>
      <c r="M111" s="38"/>
      <c r="N111" s="73"/>
      <c r="O111" s="40"/>
    </row>
    <row r="112" spans="1:15" ht="16.5" customHeight="1" thickTop="1" thickBot="1">
      <c r="B112" s="381">
        <f t="shared" si="7"/>
        <v>94</v>
      </c>
      <c r="C112" s="391" t="s">
        <v>154</v>
      </c>
      <c r="D112" s="392" t="s">
        <v>93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12.702999999999999</v>
      </c>
      <c r="J112" s="390">
        <v>12.699</v>
      </c>
      <c r="K112" s="38"/>
      <c r="L112" s="39"/>
      <c r="M112" s="38"/>
      <c r="N112" s="73"/>
      <c r="O112" s="40"/>
    </row>
    <row r="113" spans="1:18" ht="15.75" customHeight="1" thickTop="1" thickBot="1">
      <c r="B113" s="381">
        <f t="shared" si="7"/>
        <v>95</v>
      </c>
      <c r="C113" s="391" t="s">
        <v>155</v>
      </c>
      <c r="D113" s="386" t="s">
        <v>93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11.417999999999999</v>
      </c>
      <c r="J113" s="390">
        <v>11.409000000000001</v>
      </c>
      <c r="K113" s="38"/>
      <c r="L113" s="39"/>
      <c r="M113" s="38"/>
      <c r="N113" s="73"/>
      <c r="O113" s="40"/>
    </row>
    <row r="114" spans="1:18" ht="16.5" customHeight="1" thickTop="1" thickBot="1">
      <c r="B114" s="381">
        <f t="shared" si="7"/>
        <v>96</v>
      </c>
      <c r="C114" s="395" t="s">
        <v>156</v>
      </c>
      <c r="D114" s="396" t="s">
        <v>66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143.45400000000001</v>
      </c>
      <c r="J114" s="400">
        <v>143.01900000000001</v>
      </c>
      <c r="K114" s="38"/>
      <c r="L114" s="39"/>
      <c r="M114" s="38"/>
      <c r="N114" s="73"/>
      <c r="O114" s="40"/>
    </row>
    <row r="115" spans="1:18" ht="16.5" customHeight="1" thickTop="1" thickBot="1">
      <c r="B115" s="381">
        <f t="shared" si="7"/>
        <v>97</v>
      </c>
      <c r="C115" s="401" t="s">
        <v>157</v>
      </c>
      <c r="D115" s="396" t="s">
        <v>66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139.405</v>
      </c>
      <c r="J115" s="400">
        <v>139.185</v>
      </c>
      <c r="K115" s="38"/>
      <c r="L115" s="39"/>
      <c r="M115" s="38"/>
      <c r="N115" s="73"/>
      <c r="O115" s="40"/>
    </row>
    <row r="116" spans="1:18" ht="16.5" customHeight="1" thickTop="1" thickBot="1">
      <c r="B116" s="381">
        <f t="shared" si="7"/>
        <v>98</v>
      </c>
      <c r="C116" s="403" t="s">
        <v>158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9.2200000000000006</v>
      </c>
      <c r="J116" s="408">
        <v>9.2409999999999997</v>
      </c>
      <c r="K116" s="38"/>
      <c r="L116" s="39"/>
      <c r="M116" s="38"/>
      <c r="N116" s="73"/>
      <c r="O116" s="40"/>
    </row>
    <row r="117" spans="1:18" ht="16.5" customHeight="1" thickTop="1" thickBot="1">
      <c r="B117" s="381">
        <f t="shared" si="7"/>
        <v>99</v>
      </c>
      <c r="C117" s="409" t="s">
        <v>159</v>
      </c>
      <c r="D117" s="304" t="s">
        <v>120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101.39700000000001</v>
      </c>
      <c r="J117" s="414">
        <v>101.29300000000001</v>
      </c>
      <c r="K117" s="38"/>
      <c r="L117" s="39"/>
      <c r="M117" s="38"/>
      <c r="N117" s="73"/>
      <c r="O117" s="40"/>
    </row>
    <row r="118" spans="1:18" ht="16.5" customHeight="1" thickTop="1" thickBot="1">
      <c r="B118" s="381">
        <f t="shared" si="7"/>
        <v>100</v>
      </c>
      <c r="C118" s="415" t="s">
        <v>160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81.185000000000002</v>
      </c>
      <c r="J118" s="420">
        <v>80.966999999999999</v>
      </c>
      <c r="K118" s="38"/>
      <c r="L118" s="39"/>
      <c r="M118" s="38"/>
      <c r="N118" s="73"/>
      <c r="O118" s="40"/>
    </row>
    <row r="119" spans="1:18" ht="16.5" customHeight="1" thickTop="1">
      <c r="A119" s="8" t="s">
        <v>73</v>
      </c>
      <c r="B119" s="381">
        <f t="shared" si="7"/>
        <v>101</v>
      </c>
      <c r="C119" s="415" t="s">
        <v>161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3">
        <v>79.802999999999997</v>
      </c>
      <c r="I119" s="423">
        <v>81.572999999999993</v>
      </c>
      <c r="J119" s="423">
        <v>81.14</v>
      </c>
      <c r="K119" s="424"/>
      <c r="L119" s="425"/>
      <c r="M119" s="424"/>
      <c r="N119" s="426"/>
      <c r="O119" s="40"/>
    </row>
    <row r="120" spans="1:18" ht="16.5" customHeight="1">
      <c r="B120" s="381">
        <f t="shared" si="7"/>
        <v>102</v>
      </c>
      <c r="C120" s="427" t="s">
        <v>162</v>
      </c>
      <c r="D120" s="428" t="s">
        <v>132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98.67</v>
      </c>
      <c r="J120" s="431">
        <v>98.661000000000001</v>
      </c>
      <c r="K120" s="424"/>
      <c r="L120" s="425"/>
      <c r="M120" s="424"/>
      <c r="N120" s="426"/>
      <c r="O120" s="40"/>
    </row>
    <row r="121" spans="1:18" ht="16.5" customHeight="1" thickBot="1">
      <c r="B121" s="381">
        <f t="shared" si="7"/>
        <v>103</v>
      </c>
      <c r="C121" s="432" t="s">
        <v>163</v>
      </c>
      <c r="D121" s="433" t="s">
        <v>14</v>
      </c>
      <c r="E121" s="434">
        <v>41904</v>
      </c>
      <c r="F121" s="435" t="s">
        <v>164</v>
      </c>
      <c r="G121" s="436" t="s">
        <v>164</v>
      </c>
      <c r="H121" s="223">
        <v>86.855999999999995</v>
      </c>
      <c r="I121" s="431">
        <v>94.9</v>
      </c>
      <c r="J121" s="431">
        <v>94.754999999999995</v>
      </c>
      <c r="K121" s="424"/>
      <c r="L121" s="425"/>
      <c r="M121" s="424"/>
      <c r="N121" s="426"/>
      <c r="O121" s="40"/>
    </row>
    <row r="122" spans="1:18" ht="16.5" customHeight="1" thickTop="1" thickBot="1">
      <c r="B122" s="381">
        <f t="shared" si="7"/>
        <v>104</v>
      </c>
      <c r="C122" s="437" t="s">
        <v>165</v>
      </c>
      <c r="D122" s="151" t="s">
        <v>120</v>
      </c>
      <c r="E122" s="438">
        <v>42388</v>
      </c>
      <c r="F122" s="439" t="s">
        <v>164</v>
      </c>
      <c r="G122" s="440" t="s">
        <v>164</v>
      </c>
      <c r="H122" s="441" t="s">
        <v>164</v>
      </c>
      <c r="I122" s="78">
        <v>103.896</v>
      </c>
      <c r="J122" s="78">
        <v>103.508</v>
      </c>
      <c r="K122" s="169"/>
      <c r="M122" s="81"/>
      <c r="O122" s="40"/>
    </row>
    <row r="123" spans="1:18" ht="13.5" customHeight="1" thickTop="1" thickBot="1">
      <c r="B123" s="154" t="s">
        <v>166</v>
      </c>
      <c r="C123" s="155"/>
      <c r="D123" s="155"/>
      <c r="E123" s="155"/>
      <c r="F123" s="155"/>
      <c r="G123" s="155"/>
      <c r="H123" s="155"/>
      <c r="I123" s="155"/>
      <c r="J123" s="442"/>
      <c r="M123" s="157"/>
      <c r="O123" s="40"/>
      <c r="R123" s="110"/>
    </row>
    <row r="124" spans="1:18" ht="16.5" customHeight="1" thickTop="1" thickBot="1">
      <c r="B124" s="381">
        <v>105</v>
      </c>
      <c r="C124" s="409" t="s">
        <v>167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2">
        <v>116.02500000000001</v>
      </c>
      <c r="J124" s="62">
        <v>116.038</v>
      </c>
      <c r="K124" s="175" t="s">
        <v>64</v>
      </c>
      <c r="M124" s="81">
        <f t="shared" ref="M124:M133" si="8">+(J124-I124)/I124</f>
        <v>1.1204481792709346E-4</v>
      </c>
      <c r="O124" s="40"/>
    </row>
    <row r="125" spans="1:18" ht="16.5" customHeight="1" thickTop="1" thickBot="1">
      <c r="B125" s="381">
        <f t="shared" ref="B125:B140" si="9">B124+1</f>
        <v>106</v>
      </c>
      <c r="C125" s="409" t="s">
        <v>168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102.517</v>
      </c>
      <c r="J125" s="446">
        <v>104.14700000000001</v>
      </c>
      <c r="K125" s="175" t="s">
        <v>64</v>
      </c>
      <c r="M125" s="81">
        <f t="shared" si="8"/>
        <v>1.5899801984061275E-2</v>
      </c>
      <c r="O125" s="40"/>
    </row>
    <row r="126" spans="1:18" ht="16.5" customHeight="1" thickTop="1" thickBot="1">
      <c r="B126" s="381">
        <f t="shared" si="9"/>
        <v>107</v>
      </c>
      <c r="C126" s="447" t="s">
        <v>169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138.24</v>
      </c>
      <c r="J126" s="446">
        <v>140.16200000000001</v>
      </c>
      <c r="K126" s="450" t="s">
        <v>170</v>
      </c>
      <c r="M126" s="81">
        <f t="shared" si="8"/>
        <v>1.3903356481481459E-2</v>
      </c>
      <c r="O126" s="40"/>
    </row>
    <row r="127" spans="1:18" ht="16.5" customHeight="1" thickTop="1" thickBot="1">
      <c r="B127" s="381">
        <f t="shared" si="9"/>
        <v>108</v>
      </c>
      <c r="C127" s="451" t="s">
        <v>171</v>
      </c>
      <c r="D127" s="452" t="s">
        <v>172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102.919</v>
      </c>
      <c r="J127" s="445">
        <v>103.797</v>
      </c>
      <c r="K127" s="169" t="s">
        <v>62</v>
      </c>
      <c r="M127" s="81" t="e">
        <f>+(#REF!-I127)/I127</f>
        <v>#REF!</v>
      </c>
      <c r="O127" s="40"/>
    </row>
    <row r="128" spans="1:18" ht="16.5" customHeight="1" thickTop="1" thickBot="1">
      <c r="B128" s="381">
        <f t="shared" si="9"/>
        <v>109</v>
      </c>
      <c r="C128" s="455" t="s">
        <v>173</v>
      </c>
      <c r="D128" s="456" t="s">
        <v>172</v>
      </c>
      <c r="E128" s="457">
        <v>40543</v>
      </c>
      <c r="F128" s="435">
        <v>42510</v>
      </c>
      <c r="G128" s="458">
        <v>0.77600000000000002</v>
      </c>
      <c r="H128" s="223">
        <v>94.831999999999994</v>
      </c>
      <c r="I128" s="459">
        <v>102.26600000000001</v>
      </c>
      <c r="J128" s="459">
        <v>104.074</v>
      </c>
      <c r="K128" s="169" t="s">
        <v>62</v>
      </c>
      <c r="M128" s="81">
        <f>+(J128-I128)/I128</f>
        <v>1.7679385132888668E-2</v>
      </c>
      <c r="O128" s="40"/>
    </row>
    <row r="129" spans="2:15" ht="16.5" customHeight="1" thickTop="1" thickBot="1">
      <c r="B129" s="381">
        <f t="shared" si="9"/>
        <v>110</v>
      </c>
      <c r="C129" s="460" t="s">
        <v>174</v>
      </c>
      <c r="D129" s="219" t="s">
        <v>80</v>
      </c>
      <c r="E129" s="461">
        <v>38671</v>
      </c>
      <c r="F129" s="462">
        <v>42520</v>
      </c>
      <c r="G129" s="463">
        <v>3.766</v>
      </c>
      <c r="H129" s="223">
        <v>181.97200000000001</v>
      </c>
      <c r="I129" s="148">
        <v>196.155</v>
      </c>
      <c r="J129" s="148">
        <v>198.33199999999999</v>
      </c>
      <c r="K129" s="163" t="s">
        <v>60</v>
      </c>
      <c r="M129" s="81">
        <f t="shared" si="8"/>
        <v>1.109836608804258E-2</v>
      </c>
      <c r="O129" s="40"/>
    </row>
    <row r="130" spans="2:15" ht="16.5" customHeight="1" thickTop="1" thickBot="1">
      <c r="B130" s="464">
        <f t="shared" si="9"/>
        <v>111</v>
      </c>
      <c r="C130" s="460" t="s">
        <v>175</v>
      </c>
      <c r="D130" s="219" t="s">
        <v>80</v>
      </c>
      <c r="E130" s="461">
        <v>38671</v>
      </c>
      <c r="F130" s="462">
        <v>42520</v>
      </c>
      <c r="G130" s="465">
        <v>4.7510000000000003</v>
      </c>
      <c r="H130" s="213">
        <v>171.56800000000001</v>
      </c>
      <c r="I130" s="466">
        <v>180.42500000000001</v>
      </c>
      <c r="J130" s="466">
        <v>180.64599999999999</v>
      </c>
      <c r="K130" s="163" t="s">
        <v>60</v>
      </c>
      <c r="M130" s="81">
        <f t="shared" si="8"/>
        <v>1.224885686573231E-3</v>
      </c>
      <c r="O130" s="40"/>
    </row>
    <row r="131" spans="2:15" ht="16.5" customHeight="1" thickTop="1" thickBot="1">
      <c r="B131" s="464">
        <f t="shared" si="9"/>
        <v>112</v>
      </c>
      <c r="C131" s="460" t="s">
        <v>176</v>
      </c>
      <c r="D131" s="219" t="s">
        <v>80</v>
      </c>
      <c r="E131" s="461">
        <v>38671</v>
      </c>
      <c r="F131" s="462">
        <v>42520</v>
      </c>
      <c r="G131" s="465">
        <v>5.4850000000000003</v>
      </c>
      <c r="H131" s="213">
        <v>149.82900000000001</v>
      </c>
      <c r="I131" s="466">
        <v>155.60599999999999</v>
      </c>
      <c r="J131" s="466">
        <v>156.13399999999999</v>
      </c>
      <c r="K131" s="163" t="s">
        <v>60</v>
      </c>
      <c r="M131" s="81">
        <f t="shared" si="8"/>
        <v>3.3931853527498401E-3</v>
      </c>
      <c r="O131" s="40"/>
    </row>
    <row r="132" spans="2:15" ht="16.5" customHeight="1" thickTop="1" thickBot="1">
      <c r="B132" s="464">
        <f t="shared" si="9"/>
        <v>113</v>
      </c>
      <c r="C132" s="218" t="s">
        <v>177</v>
      </c>
      <c r="D132" s="219" t="s">
        <v>80</v>
      </c>
      <c r="E132" s="461">
        <v>40014</v>
      </c>
      <c r="F132" s="467" t="s">
        <v>133</v>
      </c>
      <c r="G132" s="468" t="s">
        <v>133</v>
      </c>
      <c r="H132" s="213">
        <v>18.018999999999998</v>
      </c>
      <c r="I132" s="466">
        <v>20.818999999999999</v>
      </c>
      <c r="J132" s="466">
        <v>21.234999999999999</v>
      </c>
      <c r="K132" s="163" t="s">
        <v>60</v>
      </c>
      <c r="M132" s="81">
        <f t="shared" si="8"/>
        <v>1.998174744224028E-2</v>
      </c>
      <c r="O132" s="40"/>
    </row>
    <row r="133" spans="2:15" ht="16.5" customHeight="1" thickTop="1" thickBot="1">
      <c r="B133" s="464">
        <f t="shared" si="9"/>
        <v>114</v>
      </c>
      <c r="C133" s="218" t="s">
        <v>178</v>
      </c>
      <c r="D133" s="219" t="s">
        <v>80</v>
      </c>
      <c r="E133" s="461">
        <v>40455</v>
      </c>
      <c r="F133" s="462" t="s">
        <v>133</v>
      </c>
      <c r="G133" s="468" t="s">
        <v>133</v>
      </c>
      <c r="H133" s="213">
        <v>129.04599999999999</v>
      </c>
      <c r="I133" s="466">
        <v>145.542</v>
      </c>
      <c r="J133" s="466">
        <v>145.94399999999999</v>
      </c>
      <c r="K133" s="163" t="s">
        <v>60</v>
      </c>
      <c r="M133" s="81">
        <f t="shared" si="8"/>
        <v>2.7620892938120048E-3</v>
      </c>
      <c r="O133" s="40"/>
    </row>
    <row r="134" spans="2:15" ht="16.5" customHeight="1" thickTop="1" thickBot="1">
      <c r="B134" s="464">
        <f t="shared" si="9"/>
        <v>115</v>
      </c>
      <c r="C134" s="218" t="s">
        <v>179</v>
      </c>
      <c r="D134" s="219" t="s">
        <v>180</v>
      </c>
      <c r="E134" s="461">
        <v>40240</v>
      </c>
      <c r="F134" s="462">
        <v>42500</v>
      </c>
      <c r="G134" s="468">
        <v>1.407</v>
      </c>
      <c r="H134" s="213">
        <v>116.015</v>
      </c>
      <c r="I134" s="466">
        <v>121.741</v>
      </c>
      <c r="J134" s="466">
        <v>121.64100000000001</v>
      </c>
      <c r="K134" s="175" t="s">
        <v>64</v>
      </c>
      <c r="M134" s="81" t="e">
        <f>+(I134-#REF!)/#REF!</f>
        <v>#REF!</v>
      </c>
      <c r="O134" s="40"/>
    </row>
    <row r="135" spans="2:15" ht="16.5" customHeight="1" thickTop="1" thickBot="1">
      <c r="B135" s="464">
        <f t="shared" si="9"/>
        <v>116</v>
      </c>
      <c r="C135" s="469" t="s">
        <v>181</v>
      </c>
      <c r="D135" s="470" t="s">
        <v>132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8881.7160000000003</v>
      </c>
      <c r="J135" s="473">
        <v>8982.3140000000003</v>
      </c>
      <c r="K135" s="163" t="s">
        <v>60</v>
      </c>
      <c r="M135" s="81">
        <f>+(J135-I135)/I135</f>
        <v>1.1326414850463576E-2</v>
      </c>
      <c r="O135" s="40"/>
    </row>
    <row r="136" spans="2:15" ht="16.5" customHeight="1" thickTop="1" thickBot="1">
      <c r="B136" s="464">
        <f t="shared" si="9"/>
        <v>117</v>
      </c>
      <c r="C136" s="474" t="s">
        <v>182</v>
      </c>
      <c r="D136" s="324" t="s">
        <v>114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8.1289999999999996</v>
      </c>
      <c r="J136" s="478">
        <v>8.2279999999999998</v>
      </c>
      <c r="K136" s="163" t="s">
        <v>60</v>
      </c>
      <c r="L136" s="479"/>
      <c r="M136" s="81">
        <f>+(J136-I136)/I136</f>
        <v>1.2178619756427631E-2</v>
      </c>
      <c r="N136" s="479"/>
      <c r="O136" s="40"/>
    </row>
    <row r="137" spans="2:15" ht="16.5" customHeight="1" thickTop="1" thickBot="1">
      <c r="B137" s="464">
        <f t="shared" si="9"/>
        <v>118</v>
      </c>
      <c r="C137" s="480" t="s">
        <v>183</v>
      </c>
      <c r="D137" s="481" t="s">
        <v>132</v>
      </c>
      <c r="E137" s="482">
        <v>41984</v>
      </c>
      <c r="F137" s="483" t="s">
        <v>133</v>
      </c>
      <c r="G137" s="484" t="s">
        <v>133</v>
      </c>
      <c r="H137" s="485">
        <v>88.100999999999999</v>
      </c>
      <c r="I137" s="486">
        <v>86.507000000000005</v>
      </c>
      <c r="J137" s="486">
        <v>87.322000000000003</v>
      </c>
      <c r="K137" s="163" t="s">
        <v>60</v>
      </c>
      <c r="M137" s="81">
        <f>+(J137-I137)/I137</f>
        <v>9.4212029084351293E-3</v>
      </c>
      <c r="O137" s="40"/>
    </row>
    <row r="138" spans="2:15" ht="16.5" customHeight="1" thickTop="1">
      <c r="B138" s="464">
        <f t="shared" si="9"/>
        <v>119</v>
      </c>
      <c r="C138" s="487" t="s">
        <v>184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976.24300000000005</v>
      </c>
      <c r="J138" s="492">
        <v>987.92100000000005</v>
      </c>
      <c r="K138" s="163"/>
      <c r="M138" s="211"/>
      <c r="O138" s="40"/>
    </row>
    <row r="139" spans="2:15" ht="16.5" customHeight="1">
      <c r="B139" s="464">
        <f t="shared" si="9"/>
        <v>120</v>
      </c>
      <c r="C139" s="493" t="s">
        <v>185</v>
      </c>
      <c r="D139" s="488" t="s">
        <v>10</v>
      </c>
      <c r="E139" s="429">
        <v>42352</v>
      </c>
      <c r="F139" s="494" t="s">
        <v>164</v>
      </c>
      <c r="G139" s="495" t="s">
        <v>186</v>
      </c>
      <c r="H139" s="492">
        <v>5000</v>
      </c>
      <c r="I139" s="492">
        <v>5176.8710000000001</v>
      </c>
      <c r="J139" s="492">
        <v>5187.1319999999996</v>
      </c>
      <c r="K139" s="163"/>
      <c r="M139" s="211"/>
      <c r="O139" s="40"/>
    </row>
    <row r="140" spans="2:15" ht="16.5" customHeight="1" thickBot="1">
      <c r="B140" s="464">
        <f t="shared" si="9"/>
        <v>121</v>
      </c>
      <c r="C140" s="496" t="s">
        <v>187</v>
      </c>
      <c r="D140" s="393" t="s">
        <v>25</v>
      </c>
      <c r="E140" s="497">
        <v>42580</v>
      </c>
      <c r="F140" s="498" t="s">
        <v>164</v>
      </c>
      <c r="G140" s="499" t="s">
        <v>186</v>
      </c>
      <c r="H140" s="495" t="s">
        <v>186</v>
      </c>
      <c r="I140" s="500">
        <v>4999.7479999999996</v>
      </c>
      <c r="J140" s="500">
        <v>4997.6480000000001</v>
      </c>
      <c r="K140" s="501"/>
      <c r="L140" s="502"/>
      <c r="M140" s="503"/>
      <c r="N140" s="502"/>
      <c r="O140" s="40"/>
    </row>
    <row r="141" spans="2:15" ht="13.5" customHeight="1" thickTop="1" thickBot="1">
      <c r="B141" s="250" t="s">
        <v>188</v>
      </c>
      <c r="C141" s="57"/>
      <c r="D141" s="57"/>
      <c r="E141" s="57"/>
      <c r="F141" s="57"/>
      <c r="G141" s="57"/>
      <c r="H141" s="57"/>
      <c r="I141" s="57"/>
      <c r="J141" s="251"/>
      <c r="K141" s="110"/>
      <c r="L141" s="110"/>
      <c r="M141" s="157"/>
      <c r="N141" s="110"/>
      <c r="O141" s="40"/>
    </row>
    <row r="142" spans="2:15" ht="16.5" customHeight="1" thickTop="1" thickBot="1">
      <c r="B142" s="504">
        <v>122</v>
      </c>
      <c r="C142" s="505" t="s">
        <v>189</v>
      </c>
      <c r="D142" s="506" t="s">
        <v>130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113.86499999999999</v>
      </c>
      <c r="J142" s="510">
        <v>113.84099999999999</v>
      </c>
      <c r="K142" s="73" t="s">
        <v>60</v>
      </c>
      <c r="L142" s="38"/>
      <c r="M142" s="511">
        <f>+(J142-I142)/I142</f>
        <v>-2.1077591885127923E-4</v>
      </c>
      <c r="N142" s="38"/>
      <c r="O142" s="40"/>
    </row>
    <row r="143" spans="2:15" ht="16.5" customHeight="1" thickTop="1" thickBot="1">
      <c r="B143" s="154" t="s">
        <v>190</v>
      </c>
      <c r="C143" s="155"/>
      <c r="D143" s="155"/>
      <c r="E143" s="155"/>
      <c r="F143" s="155"/>
      <c r="G143" s="155"/>
      <c r="H143" s="155"/>
      <c r="I143" s="155"/>
      <c r="J143" s="442"/>
      <c r="M143" s="157"/>
      <c r="O143" s="40"/>
    </row>
    <row r="144" spans="2:15" ht="16.5" customHeight="1" thickTop="1" thickBot="1">
      <c r="B144" s="512">
        <v>123</v>
      </c>
      <c r="C144" s="513" t="s">
        <v>191</v>
      </c>
      <c r="D144" s="514" t="s">
        <v>114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9.0169999999999995</v>
      </c>
      <c r="J144" s="517">
        <v>9.0039999999999996</v>
      </c>
      <c r="K144" s="163" t="s">
        <v>60</v>
      </c>
      <c r="M144" s="81">
        <f>+(J144-I144)/I144</f>
        <v>-1.4417211933015306E-3</v>
      </c>
      <c r="O144" s="40"/>
    </row>
    <row r="145" spans="2:15" ht="16.5" customHeight="1" thickTop="1" thickBot="1">
      <c r="B145" s="518">
        <v>124</v>
      </c>
      <c r="C145" s="519" t="s">
        <v>192</v>
      </c>
      <c r="D145" s="520" t="s">
        <v>132</v>
      </c>
      <c r="E145" s="521">
        <v>41982</v>
      </c>
      <c r="F145" s="522" t="s">
        <v>133</v>
      </c>
      <c r="G145" s="522" t="s">
        <v>133</v>
      </c>
      <c r="H145" s="523">
        <v>86.378</v>
      </c>
      <c r="I145" s="524" t="s">
        <v>49</v>
      </c>
      <c r="J145" s="525" t="s">
        <v>49</v>
      </c>
      <c r="K145" s="163" t="s">
        <v>60</v>
      </c>
      <c r="M145" s="81" t="e">
        <f>+(J145-I145)/I145</f>
        <v>#VALUE!</v>
      </c>
      <c r="O145" s="40"/>
    </row>
    <row r="146" spans="2:15" ht="16.5" customHeight="1" thickTop="1" thickBot="1">
      <c r="B146" s="526">
        <v>125</v>
      </c>
      <c r="C146" s="527" t="s">
        <v>193</v>
      </c>
      <c r="D146" s="528" t="s">
        <v>12</v>
      </c>
      <c r="E146" s="529">
        <v>42506</v>
      </c>
      <c r="F146" s="530" t="s">
        <v>133</v>
      </c>
      <c r="G146" s="530" t="s">
        <v>133</v>
      </c>
      <c r="H146" s="509" t="s">
        <v>164</v>
      </c>
      <c r="I146" s="531">
        <v>10119.305</v>
      </c>
      <c r="J146" s="531">
        <v>10131.388999999999</v>
      </c>
      <c r="K146" s="163" t="s">
        <v>60</v>
      </c>
      <c r="M146" s="81">
        <f>+(J146-I146)/I146</f>
        <v>1.1941531557749195E-3</v>
      </c>
      <c r="O146" s="40"/>
    </row>
    <row r="147" spans="2:15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5" s="534" customFormat="1" ht="13.5" customHeight="1">
      <c r="B148" s="532" t="s">
        <v>194</v>
      </c>
    </row>
    <row r="149" spans="2:15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5" s="534" customFormat="1" ht="15.75" customHeight="1">
      <c r="B150" s="532"/>
      <c r="E150" s="536"/>
      <c r="F150" s="537"/>
      <c r="G150" s="73"/>
      <c r="H150" s="536"/>
      <c r="I150" s="73"/>
      <c r="J150" s="538"/>
      <c r="M150" s="539"/>
    </row>
    <row r="151" spans="2:15" s="534" customFormat="1" ht="15.75" customHeight="1">
      <c r="B151" s="540"/>
      <c r="D151" s="535"/>
      <c r="E151" s="536"/>
      <c r="F151" s="536"/>
      <c r="G151" s="73" t="s">
        <v>108</v>
      </c>
      <c r="H151" s="536"/>
      <c r="I151" s="536"/>
      <c r="J151" s="538"/>
      <c r="M151" s="539"/>
    </row>
    <row r="152" spans="2:15" s="534" customFormat="1" ht="15.75" customHeight="1">
      <c r="B152" s="540"/>
      <c r="C152" s="535"/>
      <c r="D152" s="535"/>
      <c r="E152" s="536" t="s">
        <v>195</v>
      </c>
      <c r="F152" s="536"/>
      <c r="G152" s="536"/>
      <c r="H152" s="536"/>
      <c r="I152" s="536"/>
      <c r="J152" s="538"/>
      <c r="M152" s="539"/>
    </row>
    <row r="153" spans="2:15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5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5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5" s="534" customFormat="1" ht="15.75" customHeight="1">
      <c r="B156" s="540"/>
      <c r="C156" s="535"/>
      <c r="D156" s="535"/>
      <c r="E156" s="536"/>
      <c r="F156" s="536" t="s">
        <v>196</v>
      </c>
      <c r="G156" s="536"/>
      <c r="H156" s="536"/>
      <c r="I156" s="536"/>
      <c r="J156" s="538"/>
      <c r="M156" s="539"/>
    </row>
    <row r="157" spans="2:15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5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5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5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108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2016-11-10T14:19:30Z</dcterms:created>
  <dcterms:modified xsi:type="dcterms:W3CDTF">2016-11-10T14:19:49Z</dcterms:modified>
</cp:coreProperties>
</file>