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1195" windowHeight="11250" activeTab="0"/>
  </bookViews>
  <sheets>
    <sheet name="Feuil1 (2)" sheetId="4" r:id="rId1"/>
    <sheet name="Feuil1" sheetId="1" r:id="rId2"/>
    <sheet name="Feuil2" sheetId="2" r:id="rId3"/>
    <sheet name="Feuil3" sheetId="3" r:id="rId4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<sst xmlns="http://schemas.openxmlformats.org/spreadsheetml/2006/main" count="304" uniqueCount="168">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</sst>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/>
      <right/>
      <top style="medium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" fillId="3" borderId="0" xfId="20" applyFill="1">
      <alignment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4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4" xfId="20" applyNumberFormat="1" applyFont="1" applyBorder="1">
      <alignment/>
      <protection/>
    </xf>
    <xf numFmtId="0" fontId="5" fillId="0" borderId="75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165" fontId="3" fillId="0" borderId="78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4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7" fillId="0" borderId="37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C1">
      <selection activeCell="R11" sqref="R11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3.57421875" style="155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5.75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15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7.25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6.5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141.535</v>
      </c>
      <c r="J6" s="32">
        <v>141.565</v>
      </c>
      <c r="K6" s="33"/>
      <c r="L6" s="33"/>
      <c r="M6" s="34"/>
      <c r="N6" s="33"/>
    </row>
    <row r="7" spans="2:14" ht="16.5" thickBot="1" thickTop="1">
      <c r="B7" s="22" t="s">
        <v>11</v>
      </c>
      <c r="C7" s="35"/>
      <c r="D7" s="35"/>
      <c r="E7" s="35"/>
      <c r="F7" s="35"/>
      <c r="G7" s="35"/>
      <c r="H7" s="35"/>
      <c r="I7" s="36"/>
      <c r="J7" s="37"/>
      <c r="K7" s="33"/>
      <c r="L7" s="33"/>
      <c r="M7" s="34"/>
      <c r="N7" s="33"/>
    </row>
    <row r="8" spans="2:14" ht="16.5" thickBot="1" thickTop="1">
      <c r="B8" s="38">
        <v>2</v>
      </c>
      <c r="C8" s="39" t="s">
        <v>12</v>
      </c>
      <c r="D8" s="40" t="s">
        <v>13</v>
      </c>
      <c r="E8" s="28">
        <v>39084</v>
      </c>
      <c r="F8" s="29"/>
      <c r="G8" s="41">
        <v>12.243</v>
      </c>
      <c r="H8" s="41"/>
      <c r="I8" s="32">
        <v>12.43</v>
      </c>
      <c r="J8" s="32">
        <v>12.433</v>
      </c>
      <c r="K8" s="33"/>
      <c r="L8" s="33"/>
      <c r="M8" s="34"/>
      <c r="N8" s="33"/>
    </row>
    <row r="9" spans="2:14" ht="16.5" thickBot="1" thickTop="1">
      <c r="B9" s="22" t="s">
        <v>14</v>
      </c>
      <c r="C9" s="35"/>
      <c r="D9" s="35"/>
      <c r="E9" s="35"/>
      <c r="F9" s="35"/>
      <c r="G9" s="35"/>
      <c r="H9" s="35"/>
      <c r="I9" s="36"/>
      <c r="J9" s="37"/>
      <c r="K9" s="33"/>
      <c r="L9" s="33"/>
      <c r="M9" s="42"/>
      <c r="N9" s="33"/>
    </row>
    <row r="10" spans="2:14" ht="16.5" thickBot="1" thickTop="1">
      <c r="B10" s="43">
        <f>B8+1</f>
        <v>3</v>
      </c>
      <c r="C10" s="44" t="s">
        <v>15</v>
      </c>
      <c r="D10" s="40" t="s">
        <v>16</v>
      </c>
      <c r="E10" s="45">
        <v>38740</v>
      </c>
      <c r="F10" s="46"/>
      <c r="G10" s="47">
        <v>1.254</v>
      </c>
      <c r="H10" s="48"/>
      <c r="I10" s="32">
        <v>1.274</v>
      </c>
      <c r="J10" s="32">
        <v>1.275</v>
      </c>
      <c r="K10" s="49" t="s">
        <v>17</v>
      </c>
      <c r="L10" s="33"/>
      <c r="M10" s="34">
        <f aca="true" t="shared" si="0" ref="M10:M71">+(J10-I10)/I10</f>
        <v>0.0007849293563578413</v>
      </c>
      <c r="N10" s="33"/>
    </row>
    <row r="11" spans="2:14" ht="16.5" thickBot="1" thickTop="1">
      <c r="B11" s="22" t="s">
        <v>18</v>
      </c>
      <c r="C11" s="35"/>
      <c r="D11" s="35"/>
      <c r="E11" s="35"/>
      <c r="F11" s="35"/>
      <c r="G11" s="35"/>
      <c r="H11" s="35"/>
      <c r="I11" s="36"/>
      <c r="J11" s="37"/>
      <c r="K11" s="33"/>
      <c r="L11" s="33"/>
      <c r="M11" s="50"/>
      <c r="N11" s="33"/>
    </row>
    <row r="12" spans="2:14" ht="16.5" thickBot="1" thickTop="1">
      <c r="B12" s="51">
        <v>4</v>
      </c>
      <c r="C12" s="52" t="s">
        <v>19</v>
      </c>
      <c r="D12" s="53" t="s">
        <v>20</v>
      </c>
      <c r="E12" s="45">
        <v>33878</v>
      </c>
      <c r="F12" s="46"/>
      <c r="G12" s="54"/>
      <c r="H12" s="55">
        <v>33.855</v>
      </c>
      <c r="I12" s="55">
        <v>34.483</v>
      </c>
      <c r="J12" s="55">
        <v>34.491</v>
      </c>
      <c r="K12" s="33"/>
      <c r="L12" s="33"/>
      <c r="M12" s="34">
        <f t="shared" si="0"/>
        <v>0.00023199837601144542</v>
      </c>
      <c r="N12" s="33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46.265</v>
      </c>
      <c r="I13" s="62">
        <v>47.015</v>
      </c>
      <c r="J13" s="62">
        <v>47.025</v>
      </c>
      <c r="K13" s="33"/>
      <c r="L13" s="33"/>
      <c r="M13" s="34"/>
      <c r="N13" s="33"/>
    </row>
    <row r="14" spans="2:14" ht="16.5" thickBot="1" thickTop="1">
      <c r="B14" s="22" t="s">
        <v>22</v>
      </c>
      <c r="C14" s="35"/>
      <c r="D14" s="35"/>
      <c r="E14" s="35"/>
      <c r="F14" s="35"/>
      <c r="G14" s="35"/>
      <c r="H14" s="35"/>
      <c r="I14" s="36"/>
      <c r="J14" s="37"/>
      <c r="K14" s="33"/>
      <c r="L14" s="33"/>
      <c r="M14" s="50"/>
      <c r="N14" s="33"/>
    </row>
    <row r="15" spans="2:14" ht="16.5" thickBot="1" thickTop="1">
      <c r="B15" s="51">
        <v>6</v>
      </c>
      <c r="C15" s="63" t="s">
        <v>23</v>
      </c>
      <c r="D15" s="64" t="s">
        <v>24</v>
      </c>
      <c r="E15" s="45">
        <v>39540</v>
      </c>
      <c r="F15" s="46"/>
      <c r="G15" s="65"/>
      <c r="H15" s="66">
        <v>161.841</v>
      </c>
      <c r="I15" s="66">
        <v>175.256</v>
      </c>
      <c r="J15" s="66">
        <v>175.317</v>
      </c>
      <c r="K15" s="33"/>
      <c r="L15" s="33"/>
      <c r="M15" s="34">
        <f t="shared" si="0"/>
        <v>0.00034806226320358247</v>
      </c>
      <c r="N15" s="33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71">
        <v>553.356</v>
      </c>
      <c r="I16" s="71">
        <v>594.269</v>
      </c>
      <c r="J16" s="71">
        <v>593.473</v>
      </c>
      <c r="K16" s="33"/>
      <c r="L16" s="33"/>
      <c r="M16" s="34">
        <f t="shared" si="0"/>
        <v>-0.0013394607492567324</v>
      </c>
      <c r="N16" s="33"/>
    </row>
    <row r="17" spans="2:14" ht="16.5" thickBot="1" thickTop="1">
      <c r="B17" s="67">
        <v>8</v>
      </c>
      <c r="C17" s="72" t="s">
        <v>26</v>
      </c>
      <c r="D17" s="73" t="s">
        <v>27</v>
      </c>
      <c r="E17" s="69">
        <v>39736</v>
      </c>
      <c r="F17" s="70"/>
      <c r="G17" s="74"/>
      <c r="H17" s="71">
        <v>132.65</v>
      </c>
      <c r="I17" s="71">
        <v>143.065</v>
      </c>
      <c r="J17" s="71">
        <v>142.603</v>
      </c>
      <c r="K17" s="33"/>
      <c r="L17" s="33"/>
      <c r="M17" s="34"/>
      <c r="N17" s="33"/>
    </row>
    <row r="18" spans="2:14" s="75" customFormat="1" ht="16.5" thickBot="1" thickTop="1">
      <c r="B18" s="67">
        <f>B17+1</f>
        <v>9</v>
      </c>
      <c r="C18" s="72" t="s">
        <v>28</v>
      </c>
      <c r="D18" s="73" t="s">
        <v>27</v>
      </c>
      <c r="E18" s="69">
        <v>39736</v>
      </c>
      <c r="F18" s="70"/>
      <c r="G18" s="74"/>
      <c r="H18" s="71">
        <v>126.19</v>
      </c>
      <c r="I18" s="71">
        <v>130.155</v>
      </c>
      <c r="J18" s="71">
        <v>129.943</v>
      </c>
      <c r="K18" s="33"/>
      <c r="L18" s="33"/>
      <c r="M18" s="34">
        <f t="shared" si="0"/>
        <v>-0.0016288271676077684</v>
      </c>
      <c r="N18" s="33"/>
    </row>
    <row r="19" spans="2:14" ht="16.5" thickBot="1" thickTop="1">
      <c r="B19" s="56">
        <f>B18+1</f>
        <v>10</v>
      </c>
      <c r="C19" s="76" t="s">
        <v>29</v>
      </c>
      <c r="D19" s="58" t="s">
        <v>27</v>
      </c>
      <c r="E19" s="69">
        <v>39736</v>
      </c>
      <c r="F19" s="70"/>
      <c r="G19" s="74"/>
      <c r="H19" s="71">
        <v>115.695</v>
      </c>
      <c r="I19" s="71">
        <v>120.003</v>
      </c>
      <c r="J19" s="71">
        <v>119.84</v>
      </c>
      <c r="K19" s="33"/>
      <c r="L19" s="33"/>
      <c r="M19" s="34">
        <f t="shared" si="0"/>
        <v>-0.0013582993758489096</v>
      </c>
      <c r="N19" s="33"/>
    </row>
    <row r="20" spans="2:14" ht="16.5" thickBot="1" thickTop="1">
      <c r="B20" s="77">
        <f>B19+1</f>
        <v>11</v>
      </c>
      <c r="C20" s="78" t="s">
        <v>30</v>
      </c>
      <c r="D20" s="79" t="s">
        <v>27</v>
      </c>
      <c r="E20" s="69">
        <v>39951</v>
      </c>
      <c r="F20" s="70" t="s">
        <v>31</v>
      </c>
      <c r="G20" s="74"/>
      <c r="H20" s="71">
        <v>113.779</v>
      </c>
      <c r="I20" s="71">
        <v>117.717</v>
      </c>
      <c r="J20" s="71">
        <v>117.64</v>
      </c>
      <c r="K20" s="33"/>
      <c r="L20" s="33"/>
      <c r="M20" s="34">
        <f t="shared" si="0"/>
        <v>-0.0006541111309326451</v>
      </c>
      <c r="N20" s="33"/>
    </row>
    <row r="21" spans="2:14" ht="16.5" thickBot="1" thickTop="1">
      <c r="B21" s="67">
        <v>12</v>
      </c>
      <c r="C21" s="68" t="s">
        <v>32</v>
      </c>
      <c r="D21" s="73" t="s">
        <v>27</v>
      </c>
      <c r="E21" s="69">
        <v>40109</v>
      </c>
      <c r="F21" s="70"/>
      <c r="G21" s="74"/>
      <c r="H21" s="71">
        <v>94.632</v>
      </c>
      <c r="I21" s="71">
        <v>97.838</v>
      </c>
      <c r="J21" s="71">
        <v>97.657</v>
      </c>
      <c r="K21" s="33"/>
      <c r="L21" s="33"/>
      <c r="M21" s="34">
        <f t="shared" si="0"/>
        <v>-0.001849996933706713</v>
      </c>
      <c r="N21" s="33"/>
    </row>
    <row r="22" spans="2:14" ht="16.5" thickBot="1" thickTop="1">
      <c r="B22" s="51">
        <v>13</v>
      </c>
      <c r="C22" s="68" t="s">
        <v>33</v>
      </c>
      <c r="D22" s="73" t="s">
        <v>34</v>
      </c>
      <c r="E22" s="69">
        <v>39657</v>
      </c>
      <c r="F22" s="70"/>
      <c r="G22" s="74"/>
      <c r="H22" s="71">
        <v>152.627</v>
      </c>
      <c r="I22" s="71">
        <v>149.075</v>
      </c>
      <c r="J22" s="71">
        <v>148.75</v>
      </c>
      <c r="K22" s="33"/>
      <c r="L22" s="33"/>
      <c r="M22" s="34" t="e">
        <f>+(#REF!-I22)/I22</f>
        <v>#REF!</v>
      </c>
      <c r="N22" s="33"/>
    </row>
    <row r="23" spans="2:14" ht="16.5" thickBot="1" thickTop="1">
      <c r="B23" s="67">
        <v>14</v>
      </c>
      <c r="C23" s="68" t="s">
        <v>35</v>
      </c>
      <c r="D23" s="73" t="s">
        <v>10</v>
      </c>
      <c r="E23" s="69">
        <v>40427</v>
      </c>
      <c r="F23" s="70"/>
      <c r="G23" s="61"/>
      <c r="H23" s="71">
        <v>98.79</v>
      </c>
      <c r="I23" s="71">
        <v>110.996</v>
      </c>
      <c r="J23" s="71">
        <v>111.609</v>
      </c>
      <c r="K23" s="33"/>
      <c r="L23" s="33"/>
      <c r="M23" s="34">
        <f t="shared" si="0"/>
        <v>0.005522721539514934</v>
      </c>
      <c r="N23" s="33"/>
    </row>
    <row r="24" spans="2:14" ht="16.5" thickBot="1" thickTop="1">
      <c r="B24" s="56">
        <v>15</v>
      </c>
      <c r="C24" s="68" t="s">
        <v>36</v>
      </c>
      <c r="D24" s="58" t="s">
        <v>10</v>
      </c>
      <c r="E24" s="45">
        <v>40672</v>
      </c>
      <c r="F24" s="46"/>
      <c r="G24" s="61"/>
      <c r="H24" s="80">
        <v>102.658</v>
      </c>
      <c r="I24" s="80">
        <v>107.063</v>
      </c>
      <c r="J24" s="80">
        <v>106.964</v>
      </c>
      <c r="K24" s="33"/>
      <c r="L24" s="33"/>
      <c r="M24" s="34">
        <f t="shared" si="0"/>
        <v>-0.0009246892016850243</v>
      </c>
      <c r="N24" s="33"/>
    </row>
    <row r="25" spans="2:13" ht="16.5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1333.454</v>
      </c>
      <c r="J26" s="89">
        <v>1336.493</v>
      </c>
      <c r="K26" s="90" t="s">
        <v>40</v>
      </c>
      <c r="M26" s="91">
        <f t="shared" si="0"/>
        <v>0.0022790437465409286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89">
        <v>2229.791</v>
      </c>
      <c r="I27" s="89">
        <v>2343.609</v>
      </c>
      <c r="J27" s="89">
        <v>2353.103</v>
      </c>
      <c r="K27" s="94" t="s">
        <v>42</v>
      </c>
      <c r="M27" s="91">
        <f t="shared" si="0"/>
        <v>0.004051017042518672</v>
      </c>
    </row>
    <row r="28" spans="2:13" ht="16.5" thickBot="1" thickTop="1">
      <c r="B28" s="51">
        <f aca="true" t="shared" si="1" ref="B28:B38">+B27+1</f>
        <v>18</v>
      </c>
      <c r="C28" s="95" t="s">
        <v>43</v>
      </c>
      <c r="D28" s="96" t="s">
        <v>20</v>
      </c>
      <c r="E28" s="69">
        <v>40210</v>
      </c>
      <c r="F28" s="70" t="s">
        <v>31</v>
      </c>
      <c r="G28" s="97"/>
      <c r="H28" s="98">
        <v>106.792</v>
      </c>
      <c r="I28" s="98">
        <v>110.903</v>
      </c>
      <c r="J28" s="98">
        <v>110.074</v>
      </c>
      <c r="K28" s="99" t="s">
        <v>44</v>
      </c>
      <c r="M28" s="91">
        <f t="shared" si="0"/>
        <v>-0.007475000676266717</v>
      </c>
    </row>
    <row r="29" spans="2:13" ht="16.5" thickBot="1" thickTop="1">
      <c r="B29" s="51">
        <f t="shared" si="1"/>
        <v>19</v>
      </c>
      <c r="C29" s="68" t="s">
        <v>45</v>
      </c>
      <c r="D29" s="73" t="s">
        <v>46</v>
      </c>
      <c r="E29" s="69">
        <v>39745</v>
      </c>
      <c r="F29" s="70"/>
      <c r="G29" s="100"/>
      <c r="H29" s="71">
        <v>110.906</v>
      </c>
      <c r="I29" s="71">
        <v>111.344</v>
      </c>
      <c r="J29" s="71">
        <v>111.445</v>
      </c>
      <c r="K29" s="90" t="s">
        <v>40</v>
      </c>
      <c r="M29" s="91">
        <f t="shared" si="0"/>
        <v>0.000907098721080607</v>
      </c>
    </row>
    <row r="30" spans="2:13" ht="16.5" thickBot="1" thickTop="1">
      <c r="B30" s="51">
        <f t="shared" si="1"/>
        <v>20</v>
      </c>
      <c r="C30" s="68" t="s">
        <v>47</v>
      </c>
      <c r="D30" s="73" t="s">
        <v>46</v>
      </c>
      <c r="E30" s="69">
        <v>39748</v>
      </c>
      <c r="F30" s="70"/>
      <c r="G30" s="93"/>
      <c r="H30" s="71">
        <v>121.415</v>
      </c>
      <c r="I30" s="71">
        <v>124.612</v>
      </c>
      <c r="J30" s="71">
        <v>124.96</v>
      </c>
      <c r="K30" s="90" t="s">
        <v>40</v>
      </c>
      <c r="M30" s="91">
        <f t="shared" si="0"/>
        <v>0.002792668442846588</v>
      </c>
    </row>
    <row r="31" spans="2:13" ht="16.5" thickBot="1" thickTop="1">
      <c r="B31" s="51">
        <f t="shared" si="1"/>
        <v>21</v>
      </c>
      <c r="C31" s="68" t="s">
        <v>48</v>
      </c>
      <c r="D31" s="101" t="s">
        <v>49</v>
      </c>
      <c r="E31" s="69">
        <v>39535</v>
      </c>
      <c r="F31" s="70"/>
      <c r="G31" s="93"/>
      <c r="H31" s="89">
        <v>1186.909</v>
      </c>
      <c r="I31" s="89">
        <v>1212.693</v>
      </c>
      <c r="J31" s="89">
        <v>1218.139</v>
      </c>
      <c r="K31" s="102" t="s">
        <v>17</v>
      </c>
      <c r="M31" s="91">
        <f t="shared" si="0"/>
        <v>0.004490831562481117</v>
      </c>
    </row>
    <row r="32" spans="2:13" ht="16.5" thickBot="1" thickTop="1">
      <c r="B32" s="51">
        <f t="shared" si="1"/>
        <v>22</v>
      </c>
      <c r="C32" s="68" t="s">
        <v>50</v>
      </c>
      <c r="D32" s="73" t="s">
        <v>27</v>
      </c>
      <c r="E32" s="69">
        <v>39937</v>
      </c>
      <c r="F32" s="70"/>
      <c r="G32" s="93"/>
      <c r="H32" s="71">
        <v>124.072</v>
      </c>
      <c r="I32" s="71">
        <v>138.989</v>
      </c>
      <c r="J32" s="71">
        <v>139.847</v>
      </c>
      <c r="K32" s="90" t="s">
        <v>40</v>
      </c>
      <c r="M32" s="91">
        <f t="shared" si="0"/>
        <v>0.006173150393196613</v>
      </c>
    </row>
    <row r="33" spans="2:13" ht="16.5" thickBot="1" thickTop="1">
      <c r="B33" s="51">
        <f t="shared" si="1"/>
        <v>23</v>
      </c>
      <c r="C33" s="68" t="s">
        <v>51</v>
      </c>
      <c r="D33" s="73" t="s">
        <v>10</v>
      </c>
      <c r="E33" s="69">
        <v>39888</v>
      </c>
      <c r="F33" s="70"/>
      <c r="G33" s="93"/>
      <c r="H33" s="71">
        <v>14.796</v>
      </c>
      <c r="I33" s="71">
        <v>16.066</v>
      </c>
      <c r="J33" s="71">
        <v>16.205</v>
      </c>
      <c r="K33" s="90" t="s">
        <v>40</v>
      </c>
      <c r="M33" s="91">
        <f t="shared" si="0"/>
        <v>0.008651811278476244</v>
      </c>
    </row>
    <row r="34" spans="2:13" ht="16.5" thickBot="1" thickTop="1">
      <c r="B34" s="51">
        <f t="shared" si="1"/>
        <v>24</v>
      </c>
      <c r="C34" s="68" t="s">
        <v>52</v>
      </c>
      <c r="D34" s="73" t="s">
        <v>10</v>
      </c>
      <c r="E34" s="69">
        <v>39895</v>
      </c>
      <c r="F34" s="70"/>
      <c r="G34" s="93"/>
      <c r="H34" s="89">
        <v>5792.77</v>
      </c>
      <c r="I34" s="89">
        <v>6025.527</v>
      </c>
      <c r="J34" s="89">
        <v>6041.975</v>
      </c>
      <c r="K34" s="90" t="s">
        <v>40</v>
      </c>
      <c r="M34" s="91">
        <f t="shared" si="0"/>
        <v>0.002729719740696593</v>
      </c>
    </row>
    <row r="35" spans="2:13" ht="16.5" thickBot="1" thickTop="1">
      <c r="B35" s="51">
        <f t="shared" si="1"/>
        <v>25</v>
      </c>
      <c r="C35" s="68" t="s">
        <v>53</v>
      </c>
      <c r="D35" s="73" t="s">
        <v>10</v>
      </c>
      <c r="E35" s="69">
        <v>39462</v>
      </c>
      <c r="F35" s="70"/>
      <c r="G35" s="93"/>
      <c r="H35" s="89">
        <v>6641.348</v>
      </c>
      <c r="I35" s="89">
        <v>6828.669</v>
      </c>
      <c r="J35" s="89">
        <v>6840.126</v>
      </c>
      <c r="K35" s="90" t="s">
        <v>40</v>
      </c>
      <c r="M35" s="91">
        <f t="shared" si="0"/>
        <v>0.0016777793739893286</v>
      </c>
    </row>
    <row r="36" spans="2:13" ht="16.5" thickBot="1" thickTop="1">
      <c r="B36" s="51">
        <f t="shared" si="1"/>
        <v>26</v>
      </c>
      <c r="C36" s="103" t="s">
        <v>54</v>
      </c>
      <c r="D36" s="73" t="s">
        <v>16</v>
      </c>
      <c r="E36" s="69">
        <v>38740</v>
      </c>
      <c r="F36" s="70"/>
      <c r="G36" s="93"/>
      <c r="H36" s="71">
        <v>2.217</v>
      </c>
      <c r="I36" s="71">
        <v>2.393</v>
      </c>
      <c r="J36" s="71">
        <v>2.408</v>
      </c>
      <c r="K36" s="102" t="s">
        <v>17</v>
      </c>
      <c r="M36" s="91">
        <f t="shared" si="0"/>
        <v>0.0062682824905976285</v>
      </c>
    </row>
    <row r="37" spans="2:13" ht="16.5" thickBot="1" thickTop="1">
      <c r="B37" s="51">
        <f t="shared" si="1"/>
        <v>27</v>
      </c>
      <c r="C37" s="103" t="s">
        <v>55</v>
      </c>
      <c r="D37" s="73" t="s">
        <v>16</v>
      </c>
      <c r="E37" s="69">
        <v>38740</v>
      </c>
      <c r="F37" s="70"/>
      <c r="G37" s="93"/>
      <c r="H37" s="71">
        <v>1.845</v>
      </c>
      <c r="I37" s="71">
        <v>1.975</v>
      </c>
      <c r="J37" s="71">
        <v>1.985</v>
      </c>
      <c r="K37" s="102" t="s">
        <v>17</v>
      </c>
      <c r="M37" s="91">
        <f t="shared" si="0"/>
        <v>0.005063291139240511</v>
      </c>
    </row>
    <row r="38" spans="2:13" ht="16.5" thickBot="1" thickTop="1">
      <c r="B38" s="51">
        <f t="shared" si="1"/>
        <v>28</v>
      </c>
      <c r="C38" s="78" t="s">
        <v>56</v>
      </c>
      <c r="D38" s="104" t="s">
        <v>16</v>
      </c>
      <c r="E38" s="69">
        <v>40071</v>
      </c>
      <c r="F38" s="70"/>
      <c r="G38" s="105"/>
      <c r="H38" s="80">
        <v>1.131</v>
      </c>
      <c r="I38" s="80">
        <v>1.294</v>
      </c>
      <c r="J38" s="80">
        <v>1.296</v>
      </c>
      <c r="K38" s="99" t="s">
        <v>44</v>
      </c>
      <c r="M38" s="91">
        <f t="shared" si="0"/>
        <v>0.0015455950540958282</v>
      </c>
    </row>
    <row r="39" spans="2:10" ht="18" customHeight="1" thickBot="1" thickTop="1">
      <c r="B39" s="106" t="s">
        <v>57</v>
      </c>
      <c r="C39" s="107"/>
      <c r="D39" s="107"/>
      <c r="E39" s="107"/>
      <c r="F39" s="107"/>
      <c r="G39" s="107"/>
      <c r="H39" s="107"/>
      <c r="I39" s="108"/>
      <c r="J39" s="109"/>
    </row>
    <row r="40" spans="2:13" ht="14.25" customHeight="1" thickBot="1" thickTop="1">
      <c r="B40" s="110" t="s">
        <v>0</v>
      </c>
      <c r="C40" s="111"/>
      <c r="D40" s="111" t="s">
        <v>1</v>
      </c>
      <c r="E40" s="112" t="s">
        <v>2</v>
      </c>
      <c r="F40" s="113" t="s">
        <v>58</v>
      </c>
      <c r="G40" s="113"/>
      <c r="H40" s="113" t="s">
        <v>59</v>
      </c>
      <c r="I40" s="113" t="s">
        <v>4</v>
      </c>
      <c r="J40" s="114" t="s">
        <v>5</v>
      </c>
      <c r="M40" s="6"/>
    </row>
    <row r="41" spans="2:13" ht="13.5" customHeight="1" thickBot="1">
      <c r="B41" s="115"/>
      <c r="C41" s="116"/>
      <c r="D41" s="116"/>
      <c r="E41" s="117"/>
      <c r="F41" s="118" t="s">
        <v>60</v>
      </c>
      <c r="G41" s="118" t="s">
        <v>61</v>
      </c>
      <c r="H41" s="118"/>
      <c r="I41" s="118"/>
      <c r="J41" s="119"/>
      <c r="M41" s="6"/>
    </row>
    <row r="42" spans="2:15" ht="25.5" customHeight="1" thickBot="1">
      <c r="B42" s="120"/>
      <c r="C42" s="121"/>
      <c r="D42" s="121"/>
      <c r="E42" s="122"/>
      <c r="F42" s="123"/>
      <c r="G42" s="123"/>
      <c r="H42" s="123"/>
      <c r="I42" s="123"/>
      <c r="J42" s="124"/>
      <c r="M42" s="6"/>
      <c r="O42" s="125"/>
    </row>
    <row r="43" spans="2:13" ht="15" thickBot="1" thickTop="1">
      <c r="B43" s="126" t="s">
        <v>62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5" t="s">
        <v>63</v>
      </c>
      <c r="D44" s="96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105.494</v>
      </c>
      <c r="J44" s="132">
        <v>105.52</v>
      </c>
      <c r="K44" s="33"/>
      <c r="L44" s="33"/>
      <c r="M44" s="34">
        <f t="shared" si="0"/>
        <v>0.0002464595142851371</v>
      </c>
      <c r="N44" s="33"/>
    </row>
    <row r="45" spans="2:14" ht="16.5" thickBot="1" thickTop="1">
      <c r="B45" s="133">
        <f aca="true" t="shared" si="2" ref="B45:B71">+B44+1</f>
        <v>30</v>
      </c>
      <c r="C45" s="134" t="s">
        <v>64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102.524</v>
      </c>
      <c r="J45" s="137">
        <v>102.55</v>
      </c>
      <c r="K45" s="33"/>
      <c r="L45" s="33"/>
      <c r="M45" s="34">
        <f t="shared" si="0"/>
        <v>0.0002535991572704562</v>
      </c>
      <c r="N45" s="33"/>
    </row>
    <row r="46" spans="2:14" ht="16.5" thickBot="1" thickTop="1">
      <c r="B46" s="133">
        <f t="shared" si="2"/>
        <v>31</v>
      </c>
      <c r="C46" s="138" t="s">
        <v>65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103.529</v>
      </c>
      <c r="J46" s="137">
        <v>103.557</v>
      </c>
      <c r="K46" s="33"/>
      <c r="L46" s="33"/>
      <c r="M46" s="34">
        <f t="shared" si="0"/>
        <v>0.0002704556211303673</v>
      </c>
      <c r="N46" s="33"/>
    </row>
    <row r="47" spans="2:14" ht="16.5" thickBot="1" thickTop="1">
      <c r="B47" s="133">
        <f t="shared" si="2"/>
        <v>32</v>
      </c>
      <c r="C47" s="138" t="s">
        <v>66</v>
      </c>
      <c r="D47" s="135" t="s">
        <v>67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100.566</v>
      </c>
      <c r="J47" s="137">
        <v>100.576</v>
      </c>
      <c r="K47" s="33"/>
      <c r="L47" s="33"/>
      <c r="M47" s="34">
        <f t="shared" si="0"/>
        <v>9.943718552981032E-05</v>
      </c>
      <c r="N47" s="33"/>
    </row>
    <row r="48" spans="2:14" ht="16.5" thickBot="1" thickTop="1">
      <c r="B48" s="133">
        <f t="shared" si="2"/>
        <v>33</v>
      </c>
      <c r="C48" s="139" t="s">
        <v>68</v>
      </c>
      <c r="D48" s="135" t="s">
        <v>69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101.312</v>
      </c>
      <c r="J48" s="137">
        <v>101.34</v>
      </c>
      <c r="K48" s="33"/>
      <c r="L48" s="33"/>
      <c r="M48" s="34">
        <f t="shared" si="0"/>
        <v>0.0002763739734681558</v>
      </c>
      <c r="N48" s="33"/>
    </row>
    <row r="49" spans="2:14" ht="16.5" thickBot="1" thickTop="1">
      <c r="B49" s="133">
        <f t="shared" si="2"/>
        <v>34</v>
      </c>
      <c r="C49" s="139" t="s">
        <v>70</v>
      </c>
      <c r="D49" s="135" t="s">
        <v>24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105.018</v>
      </c>
      <c r="J49" s="137">
        <v>105.043</v>
      </c>
      <c r="K49" s="33"/>
      <c r="L49" s="33"/>
      <c r="M49" s="34">
        <f t="shared" si="0"/>
        <v>0.00023805442876464686</v>
      </c>
      <c r="N49" s="33"/>
    </row>
    <row r="50" spans="2:14" ht="16.5" thickBot="1" thickTop="1">
      <c r="B50" s="133">
        <f t="shared" si="2"/>
        <v>35</v>
      </c>
      <c r="C50" s="134" t="s">
        <v>71</v>
      </c>
      <c r="D50" s="135" t="s">
        <v>46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101.816</v>
      </c>
      <c r="J50" s="137">
        <v>101.844</v>
      </c>
      <c r="K50" s="33"/>
      <c r="L50" s="33"/>
      <c r="M50" s="42">
        <f>+(J50-I50)/I50</f>
        <v>0.00027500589298333847</v>
      </c>
      <c r="N50" s="33"/>
    </row>
    <row r="51" spans="2:14" ht="16.5" thickBot="1" thickTop="1">
      <c r="B51" s="133">
        <f t="shared" si="2"/>
        <v>36</v>
      </c>
      <c r="C51" s="134" t="s">
        <v>72</v>
      </c>
      <c r="D51" s="135" t="s">
        <v>73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101.824</v>
      </c>
      <c r="J51" s="137">
        <v>101.853</v>
      </c>
      <c r="K51" s="33" t="s">
        <v>74</v>
      </c>
      <c r="L51" s="33"/>
      <c r="M51" s="34">
        <f>+(J51-I51)/I51</f>
        <v>0.00028480515399116477</v>
      </c>
      <c r="N51" s="33"/>
    </row>
    <row r="52" spans="2:14" ht="16.5" thickBot="1" thickTop="1">
      <c r="B52" s="133">
        <f t="shared" si="2"/>
        <v>37</v>
      </c>
      <c r="C52" s="139" t="s">
        <v>75</v>
      </c>
      <c r="D52" s="135" t="s">
        <v>73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102.191</v>
      </c>
      <c r="J52" s="137">
        <v>102.222</v>
      </c>
      <c r="K52" s="33"/>
      <c r="L52" s="33"/>
      <c r="M52" s="34">
        <f t="shared" si="0"/>
        <v>0.0003033535242828791</v>
      </c>
      <c r="N52" s="33"/>
    </row>
    <row r="53" spans="2:14" ht="16.5" thickBot="1" thickTop="1">
      <c r="B53" s="133">
        <f t="shared" si="2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103.787</v>
      </c>
      <c r="J53" s="137">
        <v>103.809</v>
      </c>
      <c r="K53" s="33"/>
      <c r="L53" s="33"/>
      <c r="M53" s="34">
        <f t="shared" si="0"/>
        <v>0.00021197259772410185</v>
      </c>
      <c r="N53" s="33"/>
    </row>
    <row r="54" spans="2:14" ht="16.5" thickBot="1" thickTop="1">
      <c r="B54" s="133">
        <f t="shared" si="2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99.939</v>
      </c>
      <c r="J54" s="137">
        <v>99.957</v>
      </c>
      <c r="K54" s="33"/>
      <c r="L54" s="33"/>
      <c r="M54" s="34">
        <f t="shared" si="0"/>
        <v>0.00018010986701888834</v>
      </c>
      <c r="N54" s="33"/>
    </row>
    <row r="55" spans="2:14" ht="16.5" thickBot="1" thickTop="1">
      <c r="B55" s="133">
        <f t="shared" si="2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102.074</v>
      </c>
      <c r="J55" s="137">
        <v>102.104</v>
      </c>
      <c r="K55" s="33"/>
      <c r="L55" s="33"/>
      <c r="M55" s="34">
        <f t="shared" si="0"/>
        <v>0.0002939044222818851</v>
      </c>
      <c r="N55" s="33"/>
    </row>
    <row r="56" spans="2:14" ht="16.5" thickBot="1" thickTop="1">
      <c r="B56" s="133">
        <f t="shared" si="2"/>
        <v>41</v>
      </c>
      <c r="C56" s="139" t="s">
        <v>82</v>
      </c>
      <c r="D56" s="135" t="s">
        <v>49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102.17</v>
      </c>
      <c r="J56" s="137">
        <v>102.194</v>
      </c>
      <c r="K56" s="33"/>
      <c r="L56" s="33"/>
      <c r="M56" s="34">
        <f t="shared" si="0"/>
        <v>0.00023490261329158177</v>
      </c>
      <c r="N56" s="33"/>
    </row>
    <row r="57" spans="2:14" ht="16.5" thickBot="1" thickTop="1">
      <c r="B57" s="133">
        <f t="shared" si="2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104.788</v>
      </c>
      <c r="J57" s="137">
        <v>104.814</v>
      </c>
      <c r="K57" s="33"/>
      <c r="L57" s="33"/>
      <c r="M57" s="34">
        <f t="shared" si="0"/>
        <v>0.0002481200137419957</v>
      </c>
      <c r="N57" s="33"/>
    </row>
    <row r="58" spans="2:14" ht="16.5" thickBot="1" thickTop="1">
      <c r="B58" s="133">
        <f t="shared" si="2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103.769</v>
      </c>
      <c r="J58" s="137">
        <v>103.795</v>
      </c>
      <c r="K58" s="33" t="s">
        <v>74</v>
      </c>
      <c r="L58" s="33"/>
      <c r="M58" s="34">
        <f t="shared" si="0"/>
        <v>0.000250556524588232</v>
      </c>
      <c r="N58" s="33"/>
    </row>
    <row r="59" spans="2:14" ht="16.5" thickBot="1" thickTop="1">
      <c r="B59" s="133">
        <f t="shared" si="2"/>
        <v>44</v>
      </c>
      <c r="C59" s="139" t="s">
        <v>87</v>
      </c>
      <c r="D59" s="135" t="s">
        <v>27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101.075</v>
      </c>
      <c r="J59" s="137">
        <v>101.096</v>
      </c>
      <c r="K59" s="33" t="s">
        <v>74</v>
      </c>
      <c r="L59" s="33"/>
      <c r="M59" s="34">
        <f t="shared" si="0"/>
        <v>0.00020776651001732174</v>
      </c>
      <c r="N59" s="33"/>
    </row>
    <row r="60" spans="2:14" ht="16.5" thickBot="1" thickTop="1">
      <c r="B60" s="133">
        <f t="shared" si="2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100.81</v>
      </c>
      <c r="J60" s="137">
        <v>100.834</v>
      </c>
      <c r="K60" s="33"/>
      <c r="L60" s="33"/>
      <c r="M60" s="34">
        <f t="shared" si="0"/>
        <v>0.00023807161987898928</v>
      </c>
      <c r="N60" s="33"/>
    </row>
    <row r="61" spans="2:14" ht="16.5" thickBot="1" thickTop="1">
      <c r="B61" s="133">
        <f t="shared" si="2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102.552</v>
      </c>
      <c r="J61" s="137">
        <v>102.575</v>
      </c>
      <c r="K61" s="33"/>
      <c r="L61" s="33"/>
      <c r="M61" s="34">
        <f>+(J61-I50)/I50</f>
        <v>0.007454624027657739</v>
      </c>
      <c r="N61" s="33"/>
    </row>
    <row r="62" spans="2:14" ht="16.5" thickBot="1" thickTop="1">
      <c r="B62" s="140">
        <f t="shared" si="2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100.484</v>
      </c>
      <c r="J62" s="137">
        <v>100.516</v>
      </c>
      <c r="K62" s="33"/>
      <c r="L62" s="33"/>
      <c r="M62" s="34">
        <f t="shared" si="0"/>
        <v>0.0003184586600852941</v>
      </c>
      <c r="N62" s="33"/>
    </row>
    <row r="63" spans="2:14" ht="16.5" thickBot="1" thickTop="1">
      <c r="B63" s="145">
        <f t="shared" si="2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0">
        <v>103.27</v>
      </c>
      <c r="I63" s="80">
        <v>101.692</v>
      </c>
      <c r="J63" s="80">
        <v>101.717</v>
      </c>
      <c r="K63" s="33"/>
      <c r="L63" s="33"/>
      <c r="M63" s="34">
        <f t="shared" si="0"/>
        <v>0.00024584038075763765</v>
      </c>
      <c r="N63" s="33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32">
        <v>103.752</v>
      </c>
      <c r="I67" s="137">
        <v>102.552</v>
      </c>
      <c r="J67" s="137">
        <v>102.575</v>
      </c>
      <c r="K67" s="33"/>
      <c r="L67" s="33"/>
      <c r="M67" s="34" t="e">
        <f>+(#REF!-I67)/I67</f>
        <v>#REF!</v>
      </c>
      <c r="N67" s="33"/>
    </row>
    <row r="68" spans="2:14" ht="16.5" thickBot="1" thickTop="1">
      <c r="B68" s="133">
        <f t="shared" si="2"/>
        <v>50</v>
      </c>
      <c r="C68" s="134" t="s">
        <v>98</v>
      </c>
      <c r="D68" s="135" t="s">
        <v>99</v>
      </c>
      <c r="E68" s="130">
        <v>35481</v>
      </c>
      <c r="F68" s="130">
        <v>41057</v>
      </c>
      <c r="G68" s="136">
        <v>3.931</v>
      </c>
      <c r="H68" s="137">
        <v>102.538</v>
      </c>
      <c r="I68" s="137">
        <v>100.48</v>
      </c>
      <c r="J68" s="137">
        <v>100.509</v>
      </c>
      <c r="K68" s="33"/>
      <c r="L68" s="33"/>
      <c r="M68" s="34">
        <f t="shared" si="0"/>
        <v>0.00028861464968149244</v>
      </c>
      <c r="N68" s="33"/>
    </row>
    <row r="69" spans="2:14" ht="16.5" thickBot="1" thickTop="1">
      <c r="B69" s="133">
        <f t="shared" si="2"/>
        <v>51</v>
      </c>
      <c r="C69" s="139" t="s">
        <v>100</v>
      </c>
      <c r="D69" s="135" t="s">
        <v>34</v>
      </c>
      <c r="E69" s="130">
        <v>39706</v>
      </c>
      <c r="F69" s="130">
        <v>41024</v>
      </c>
      <c r="G69" s="136">
        <v>3.766</v>
      </c>
      <c r="H69" s="137">
        <v>104.231</v>
      </c>
      <c r="I69" s="137">
        <v>102.213</v>
      </c>
      <c r="J69" s="137">
        <v>102.248</v>
      </c>
      <c r="K69" s="33"/>
      <c r="L69" s="33"/>
      <c r="M69" s="34"/>
      <c r="N69" s="33"/>
    </row>
    <row r="70" spans="1:14" ht="16.5" thickBot="1" thickTop="1">
      <c r="A70" s="6">
        <v>103</v>
      </c>
      <c r="B70" s="133">
        <f t="shared" si="2"/>
        <v>52</v>
      </c>
      <c r="C70" s="139" t="s">
        <v>101</v>
      </c>
      <c r="D70" s="135" t="s">
        <v>10</v>
      </c>
      <c r="E70" s="130">
        <v>38565</v>
      </c>
      <c r="F70" s="130">
        <v>41054</v>
      </c>
      <c r="G70" s="136">
        <v>3.274</v>
      </c>
      <c r="H70" s="137">
        <v>104.65</v>
      </c>
      <c r="I70" s="137">
        <v>102.948</v>
      </c>
      <c r="J70" s="137">
        <v>102.973</v>
      </c>
      <c r="K70" s="33"/>
      <c r="L70" s="33"/>
      <c r="M70" s="34"/>
      <c r="N70" s="33"/>
    </row>
    <row r="71" spans="2:14" ht="16.5" thickBot="1" thickTop="1">
      <c r="B71" s="140">
        <f t="shared" si="2"/>
        <v>53</v>
      </c>
      <c r="C71" s="141" t="s">
        <v>102</v>
      </c>
      <c r="D71" s="142" t="s">
        <v>103</v>
      </c>
      <c r="E71" s="165">
        <v>34288</v>
      </c>
      <c r="F71" s="165">
        <v>41061</v>
      </c>
      <c r="G71" s="144">
        <v>3.369</v>
      </c>
      <c r="H71" s="80">
        <v>102.003</v>
      </c>
      <c r="I71" s="80">
        <v>100.309</v>
      </c>
      <c r="J71" s="80">
        <v>100.336</v>
      </c>
      <c r="K71" s="33"/>
      <c r="L71" s="33"/>
      <c r="M71" s="34">
        <f t="shared" si="0"/>
        <v>0.0002691682700455694</v>
      </c>
      <c r="N71" s="33"/>
    </row>
    <row r="72" spans="2:14" ht="16.5" thickBot="1" thickTop="1">
      <c r="B72" s="126"/>
      <c r="C72" s="166"/>
      <c r="D72" s="166"/>
      <c r="E72" s="166"/>
      <c r="F72" s="166"/>
      <c r="G72" s="166"/>
      <c r="H72" s="166"/>
      <c r="I72" s="36"/>
      <c r="J72" s="37"/>
      <c r="K72" s="33"/>
      <c r="L72" s="33"/>
      <c r="M72" s="167"/>
      <c r="N72" s="33"/>
    </row>
    <row r="73" spans="2:14" ht="16.5" thickBot="1" thickTop="1">
      <c r="B73" s="129">
        <v>54</v>
      </c>
      <c r="C73" s="168" t="s">
        <v>104</v>
      </c>
      <c r="D73" s="169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10.296</v>
      </c>
      <c r="J73" s="132">
        <v>10.299</v>
      </c>
      <c r="K73" s="33"/>
      <c r="L73" s="33"/>
      <c r="M73" s="34">
        <f>+(J73-I73)/I73</f>
        <v>0.00029137529137530243</v>
      </c>
      <c r="N73" s="33"/>
    </row>
    <row r="74" spans="2:14" ht="16.5" thickBot="1" thickTop="1">
      <c r="B74" s="170">
        <f>+B73+1</f>
        <v>55</v>
      </c>
      <c r="C74" s="171" t="s">
        <v>105</v>
      </c>
      <c r="D74" s="172" t="s">
        <v>24</v>
      </c>
      <c r="E74" s="173">
        <v>39762</v>
      </c>
      <c r="F74" s="173">
        <v>41051</v>
      </c>
      <c r="G74" s="174">
        <v>3.915</v>
      </c>
      <c r="H74" s="175">
        <v>103.618</v>
      </c>
      <c r="I74" s="175">
        <v>101.518</v>
      </c>
      <c r="J74" s="175">
        <v>101.546</v>
      </c>
      <c r="K74" s="33"/>
      <c r="L74" s="33"/>
      <c r="M74" s="34">
        <f>+(J74-I74)/I74</f>
        <v>0.00027581315628761205</v>
      </c>
      <c r="N74" s="33"/>
    </row>
    <row r="75" spans="2:13" ht="16.5" thickBot="1" thickTop="1">
      <c r="B75" s="176">
        <f>+B74+1</f>
        <v>56</v>
      </c>
      <c r="C75" s="177" t="s">
        <v>106</v>
      </c>
      <c r="D75" s="178" t="s">
        <v>107</v>
      </c>
      <c r="E75" s="179">
        <v>40543</v>
      </c>
      <c r="F75" s="179">
        <v>41026</v>
      </c>
      <c r="G75" s="180">
        <v>2.731</v>
      </c>
      <c r="H75" s="80">
        <v>102.703</v>
      </c>
      <c r="I75" s="80">
        <v>101.757</v>
      </c>
      <c r="J75" s="80">
        <v>101.782</v>
      </c>
      <c r="M75" s="91">
        <f>+(J75-I75)/I75</f>
        <v>0.00024568334365194995</v>
      </c>
    </row>
    <row r="76" spans="2:13" ht="16.5" thickBot="1" thickTop="1">
      <c r="B76" s="126" t="s">
        <v>108</v>
      </c>
      <c r="C76" s="181"/>
      <c r="D76" s="181"/>
      <c r="E76" s="181"/>
      <c r="F76" s="181"/>
      <c r="G76" s="181"/>
      <c r="H76" s="181"/>
      <c r="I76" s="82"/>
      <c r="J76" s="83"/>
      <c r="M76" s="91"/>
    </row>
    <row r="77" spans="2:13" ht="16.5" thickBot="1" thickTop="1">
      <c r="B77" s="182">
        <v>57</v>
      </c>
      <c r="C77" s="183" t="s">
        <v>109</v>
      </c>
      <c r="D77" s="184" t="s">
        <v>77</v>
      </c>
      <c r="E77" s="143">
        <v>39503</v>
      </c>
      <c r="F77" s="143">
        <v>41060</v>
      </c>
      <c r="G77" s="185">
        <v>3.938</v>
      </c>
      <c r="H77" s="32">
        <v>101.539</v>
      </c>
      <c r="I77" s="32">
        <v>99.392</v>
      </c>
      <c r="J77" s="32">
        <v>99.456</v>
      </c>
      <c r="K77" s="90" t="s">
        <v>40</v>
      </c>
      <c r="M77" s="91">
        <f aca="true" t="shared" si="3" ref="M77:M130">+(J77-I77)/I77</f>
        <v>0.0006439150032196471</v>
      </c>
    </row>
    <row r="78" spans="2:13" ht="16.5" thickBot="1" thickTop="1">
      <c r="B78" s="126" t="s">
        <v>110</v>
      </c>
      <c r="C78" s="181"/>
      <c r="D78" s="181"/>
      <c r="E78" s="181"/>
      <c r="F78" s="181"/>
      <c r="G78" s="181"/>
      <c r="H78" s="181"/>
      <c r="I78" s="82"/>
      <c r="J78" s="83"/>
      <c r="M78" s="186"/>
    </row>
    <row r="79" spans="2:14" ht="16.5" thickBot="1" thickTop="1">
      <c r="B79" s="187">
        <v>58</v>
      </c>
      <c r="C79" s="168" t="s">
        <v>111</v>
      </c>
      <c r="D79" s="96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74.704</v>
      </c>
      <c r="J79" s="132">
        <v>74.692</v>
      </c>
      <c r="K79" s="33"/>
      <c r="L79" s="33"/>
      <c r="M79" s="34">
        <f aca="true" t="shared" si="4" ref="M79:M93">+(J79-I79)/I79</f>
        <v>-0.00016063396872992685</v>
      </c>
      <c r="N79" s="33"/>
    </row>
    <row r="80" spans="2:14" ht="16.5" thickBot="1" thickTop="1">
      <c r="B80" s="187">
        <f aca="true" t="shared" si="5" ref="B80:B93">+B79+1</f>
        <v>59</v>
      </c>
      <c r="C80" s="171" t="s">
        <v>112</v>
      </c>
      <c r="D80" s="172" t="s">
        <v>67</v>
      </c>
      <c r="E80" s="188">
        <v>34415</v>
      </c>
      <c r="F80" s="130">
        <v>41039</v>
      </c>
      <c r="G80" s="174">
        <v>2.267</v>
      </c>
      <c r="H80" s="175">
        <v>147.82</v>
      </c>
      <c r="I80" s="175">
        <v>158.75</v>
      </c>
      <c r="J80" s="175">
        <v>158.117</v>
      </c>
      <c r="K80" s="33"/>
      <c r="L80" s="33"/>
      <c r="M80" s="34">
        <f t="shared" si="4"/>
        <v>-0.003987401574803211</v>
      </c>
      <c r="N80" s="33"/>
    </row>
    <row r="81" spans="2:14" ht="16.5" thickBot="1" thickTop="1">
      <c r="B81" s="187">
        <f t="shared" si="5"/>
        <v>60</v>
      </c>
      <c r="C81" s="171" t="s">
        <v>113</v>
      </c>
      <c r="D81" s="189" t="s">
        <v>67</v>
      </c>
      <c r="E81" s="188">
        <v>34415</v>
      </c>
      <c r="F81" s="130">
        <v>41039</v>
      </c>
      <c r="G81" s="174">
        <v>22.396</v>
      </c>
      <c r="H81" s="190">
        <v>1463.682</v>
      </c>
      <c r="I81" s="190">
        <v>1590.022</v>
      </c>
      <c r="J81" s="190">
        <v>1582.785</v>
      </c>
      <c r="K81" s="33"/>
      <c r="L81" s="33"/>
      <c r="M81" s="34">
        <f t="shared" si="4"/>
        <v>-0.0045515093501849995</v>
      </c>
      <c r="N81" s="33"/>
    </row>
    <row r="82" spans="2:14" ht="16.5" thickBot="1" thickTop="1">
      <c r="B82" s="187">
        <f t="shared" si="5"/>
        <v>61</v>
      </c>
      <c r="C82" s="171" t="s">
        <v>114</v>
      </c>
      <c r="D82" s="191" t="s">
        <v>73</v>
      </c>
      <c r="E82" s="188">
        <v>34449</v>
      </c>
      <c r="F82" s="130">
        <v>41018</v>
      </c>
      <c r="G82" s="174">
        <v>2.423</v>
      </c>
      <c r="H82" s="175">
        <v>113.852</v>
      </c>
      <c r="I82" s="190">
        <v>114.01</v>
      </c>
      <c r="J82" s="190">
        <v>114.049</v>
      </c>
      <c r="K82" s="33"/>
      <c r="L82" s="33"/>
      <c r="M82" s="34">
        <f t="shared" si="4"/>
        <v>0.00034207525655645534</v>
      </c>
      <c r="N82" s="33"/>
    </row>
    <row r="83" spans="2:14" ht="16.5" thickBot="1" thickTop="1">
      <c r="B83" s="187">
        <f t="shared" si="5"/>
        <v>62</v>
      </c>
      <c r="C83" s="192" t="s">
        <v>115</v>
      </c>
      <c r="D83" s="191" t="s">
        <v>73</v>
      </c>
      <c r="E83" s="188">
        <v>37196</v>
      </c>
      <c r="F83" s="130">
        <v>41018</v>
      </c>
      <c r="G83" s="174">
        <v>1.641</v>
      </c>
      <c r="H83" s="175">
        <v>115.394</v>
      </c>
      <c r="I83" s="175">
        <v>114.365</v>
      </c>
      <c r="J83" s="175">
        <v>114.629</v>
      </c>
      <c r="K83" s="33"/>
      <c r="L83" s="33"/>
      <c r="M83" s="34">
        <f t="shared" si="4"/>
        <v>0.0023083985485070607</v>
      </c>
      <c r="N83" s="33"/>
    </row>
    <row r="84" spans="2:14" ht="16.5" thickBot="1" thickTop="1">
      <c r="B84" s="187">
        <f t="shared" si="5"/>
        <v>63</v>
      </c>
      <c r="C84" s="171" t="s">
        <v>116</v>
      </c>
      <c r="D84" s="172" t="s">
        <v>46</v>
      </c>
      <c r="E84" s="188">
        <v>34311</v>
      </c>
      <c r="F84" s="130">
        <v>41057</v>
      </c>
      <c r="G84" s="174">
        <v>0.828</v>
      </c>
      <c r="H84" s="175">
        <v>91.299</v>
      </c>
      <c r="I84" s="175">
        <v>97.188</v>
      </c>
      <c r="J84" s="175">
        <v>97.485</v>
      </c>
      <c r="K84" s="33"/>
      <c r="L84" s="33"/>
      <c r="M84" s="34">
        <f t="shared" si="4"/>
        <v>0.0030559328312137</v>
      </c>
      <c r="N84" s="33"/>
    </row>
    <row r="85" spans="2:14" ht="16.5" thickBot="1" thickTop="1">
      <c r="B85" s="187">
        <f t="shared" si="5"/>
        <v>64</v>
      </c>
      <c r="C85" s="171" t="s">
        <v>117</v>
      </c>
      <c r="D85" s="172" t="s">
        <v>81</v>
      </c>
      <c r="E85" s="188">
        <v>36367</v>
      </c>
      <c r="F85" s="130">
        <v>40987</v>
      </c>
      <c r="G85" s="174">
        <v>0.386</v>
      </c>
      <c r="H85" s="175">
        <v>16.38</v>
      </c>
      <c r="I85" s="175">
        <v>16.788</v>
      </c>
      <c r="J85" s="175">
        <v>16.779</v>
      </c>
      <c r="K85" s="33"/>
      <c r="L85" s="33"/>
      <c r="M85" s="34">
        <f t="shared" si="4"/>
        <v>-0.0005360972122945164</v>
      </c>
      <c r="N85" s="33"/>
    </row>
    <row r="86" spans="2:14" ht="16.5" thickBot="1" thickTop="1">
      <c r="B86" s="187">
        <f t="shared" si="5"/>
        <v>65</v>
      </c>
      <c r="C86" s="171" t="s">
        <v>118</v>
      </c>
      <c r="D86" s="172" t="s">
        <v>89</v>
      </c>
      <c r="E86" s="188">
        <v>36857</v>
      </c>
      <c r="F86" s="130">
        <v>40995</v>
      </c>
      <c r="G86" s="174">
        <v>3.898</v>
      </c>
      <c r="H86" s="175">
        <v>273.836</v>
      </c>
      <c r="I86" s="175">
        <v>280.968</v>
      </c>
      <c r="J86" s="175">
        <v>280.385</v>
      </c>
      <c r="K86" s="33"/>
      <c r="L86" s="33"/>
      <c r="M86" s="34">
        <f t="shared" si="4"/>
        <v>-0.002074969391532227</v>
      </c>
      <c r="N86" s="33"/>
    </row>
    <row r="87" spans="1:14" ht="16.5" thickBot="1" thickTop="1">
      <c r="A87" s="6">
        <v>44</v>
      </c>
      <c r="B87" s="187">
        <f t="shared" si="5"/>
        <v>66</v>
      </c>
      <c r="C87" s="171" t="s">
        <v>119</v>
      </c>
      <c r="D87" s="189" t="s">
        <v>93</v>
      </c>
      <c r="E87" s="188">
        <v>34599</v>
      </c>
      <c r="F87" s="130">
        <v>41047</v>
      </c>
      <c r="G87" s="174">
        <v>1.417</v>
      </c>
      <c r="H87" s="175">
        <v>46.324</v>
      </c>
      <c r="I87" s="175">
        <v>44.114</v>
      </c>
      <c r="J87" s="175">
        <v>43.952</v>
      </c>
      <c r="K87" s="33"/>
      <c r="L87" s="33"/>
      <c r="M87" s="34">
        <f t="shared" si="4"/>
        <v>-0.003672303577095685</v>
      </c>
      <c r="N87" s="33"/>
    </row>
    <row r="88" spans="2:14" ht="16.5" thickBot="1" thickTop="1">
      <c r="B88" s="187">
        <f t="shared" si="5"/>
        <v>67</v>
      </c>
      <c r="C88" s="192" t="s">
        <v>120</v>
      </c>
      <c r="D88" s="189" t="s">
        <v>97</v>
      </c>
      <c r="E88" s="188">
        <v>38777</v>
      </c>
      <c r="F88" s="130">
        <v>41054</v>
      </c>
      <c r="G88" s="174">
        <v>5.701</v>
      </c>
      <c r="H88" s="190">
        <v>2354.6</v>
      </c>
      <c r="I88" s="190">
        <v>2627.957</v>
      </c>
      <c r="J88" s="190">
        <v>2621.776</v>
      </c>
      <c r="K88" s="33"/>
      <c r="L88" s="33"/>
      <c r="M88" s="34">
        <f t="shared" si="4"/>
        <v>-0.002352017175319094</v>
      </c>
      <c r="N88" s="33"/>
    </row>
    <row r="89" spans="2:14" ht="16.5" thickBot="1" thickTop="1">
      <c r="B89" s="187">
        <f t="shared" si="5"/>
        <v>68</v>
      </c>
      <c r="C89" s="171" t="s">
        <v>121</v>
      </c>
      <c r="D89" s="172" t="s">
        <v>99</v>
      </c>
      <c r="E89" s="188">
        <v>34423</v>
      </c>
      <c r="F89" s="130">
        <v>41046</v>
      </c>
      <c r="G89" s="174">
        <v>1.467</v>
      </c>
      <c r="H89" s="175">
        <v>79.795</v>
      </c>
      <c r="I89" s="175">
        <v>82.495</v>
      </c>
      <c r="J89" s="175">
        <v>82.536</v>
      </c>
      <c r="K89" s="33"/>
      <c r="L89" s="33"/>
      <c r="M89" s="34">
        <f t="shared" si="4"/>
        <v>0.0004969998181707596</v>
      </c>
      <c r="N89" s="33"/>
    </row>
    <row r="90" spans="2:14" ht="16.5" thickBot="1" thickTop="1">
      <c r="B90" s="187">
        <f t="shared" si="5"/>
        <v>69</v>
      </c>
      <c r="C90" s="171" t="s">
        <v>122</v>
      </c>
      <c r="D90" s="172" t="s">
        <v>99</v>
      </c>
      <c r="E90" s="188">
        <v>34731</v>
      </c>
      <c r="F90" s="130">
        <v>41044</v>
      </c>
      <c r="G90" s="174">
        <v>1.309</v>
      </c>
      <c r="H90" s="175">
        <v>58.215</v>
      </c>
      <c r="I90" s="175">
        <v>59.814</v>
      </c>
      <c r="J90" s="175">
        <v>59.897</v>
      </c>
      <c r="K90" s="33"/>
      <c r="L90" s="33"/>
      <c r="M90" s="34">
        <f t="shared" si="4"/>
        <v>0.0013876350018390078</v>
      </c>
      <c r="N90" s="33"/>
    </row>
    <row r="91" spans="2:14" ht="16.5" thickBot="1" thickTop="1">
      <c r="B91" s="187">
        <f t="shared" si="5"/>
        <v>70</v>
      </c>
      <c r="C91" s="193" t="s">
        <v>123</v>
      </c>
      <c r="D91" s="194" t="s">
        <v>103</v>
      </c>
      <c r="E91" s="188">
        <v>36192</v>
      </c>
      <c r="F91" s="195">
        <v>41061</v>
      </c>
      <c r="G91" s="180">
        <v>1.215</v>
      </c>
      <c r="H91" s="175">
        <v>101.727</v>
      </c>
      <c r="I91" s="175">
        <v>102.725</v>
      </c>
      <c r="J91" s="175">
        <v>102.771</v>
      </c>
      <c r="K91" s="33"/>
      <c r="L91" s="33"/>
      <c r="M91" s="34">
        <f t="shared" si="4"/>
        <v>0.0004477975176442588</v>
      </c>
      <c r="N91" s="33"/>
    </row>
    <row r="92" spans="2:14" ht="16.5" thickBot="1" thickTop="1">
      <c r="B92" s="187">
        <f t="shared" si="5"/>
        <v>71</v>
      </c>
      <c r="C92" s="196" t="s">
        <v>124</v>
      </c>
      <c r="D92" s="172" t="s">
        <v>103</v>
      </c>
      <c r="E92" s="188">
        <v>36297</v>
      </c>
      <c r="F92" s="195">
        <v>41061</v>
      </c>
      <c r="G92" s="174">
        <v>1.424</v>
      </c>
      <c r="H92" s="175">
        <v>112.003</v>
      </c>
      <c r="I92" s="175">
        <v>114.48</v>
      </c>
      <c r="J92" s="175">
        <v>114.533</v>
      </c>
      <c r="K92" s="33"/>
      <c r="L92" s="33"/>
      <c r="M92" s="34">
        <f t="shared" si="4"/>
        <v>0.00046296296296293913</v>
      </c>
      <c r="N92" s="33"/>
    </row>
    <row r="93" spans="2:14" ht="16.5" thickBot="1" thickTop="1">
      <c r="B93" s="197">
        <f t="shared" si="5"/>
        <v>72</v>
      </c>
      <c r="C93" s="177" t="s">
        <v>125</v>
      </c>
      <c r="D93" s="194" t="s">
        <v>103</v>
      </c>
      <c r="E93" s="195">
        <v>36626</v>
      </c>
      <c r="F93" s="195">
        <v>41061</v>
      </c>
      <c r="G93" s="180">
        <v>0.331</v>
      </c>
      <c r="H93" s="80">
        <v>104.614</v>
      </c>
      <c r="I93" s="80">
        <v>109.706</v>
      </c>
      <c r="J93" s="80">
        <v>109.743</v>
      </c>
      <c r="K93" s="33"/>
      <c r="L93" s="33"/>
      <c r="M93" s="34">
        <f t="shared" si="4"/>
        <v>0.0003372650538711823</v>
      </c>
      <c r="N93" s="33"/>
    </row>
    <row r="94" spans="2:13" ht="16.5" thickBot="1" thickTop="1">
      <c r="B94" s="126" t="s">
        <v>126</v>
      </c>
      <c r="C94" s="181"/>
      <c r="D94" s="181"/>
      <c r="E94" s="181"/>
      <c r="F94" s="181"/>
      <c r="G94" s="181"/>
      <c r="H94" s="181"/>
      <c r="I94" s="82"/>
      <c r="J94" s="83"/>
      <c r="M94" s="84"/>
    </row>
    <row r="95" spans="2:14" ht="16.5" thickBot="1" thickTop="1">
      <c r="B95" s="198">
        <v>73</v>
      </c>
      <c r="C95" s="168" t="s">
        <v>127</v>
      </c>
      <c r="D95" s="96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11.616</v>
      </c>
      <c r="J95" s="132">
        <v>11.62</v>
      </c>
      <c r="K95" s="33"/>
      <c r="L95" s="33"/>
      <c r="M95" s="34">
        <f aca="true" t="shared" si="6" ref="M95:M114">+(J95-I95)/I95</f>
        <v>0.00034435261707985187</v>
      </c>
      <c r="N95" s="33"/>
    </row>
    <row r="96" spans="2:14" ht="16.5" thickBot="1" thickTop="1">
      <c r="B96" s="187">
        <f>B95+1</f>
        <v>74</v>
      </c>
      <c r="C96" s="171" t="s">
        <v>128</v>
      </c>
      <c r="D96" s="189" t="s">
        <v>13</v>
      </c>
      <c r="E96" s="188">
        <v>39084</v>
      </c>
      <c r="F96" s="130">
        <v>41060</v>
      </c>
      <c r="G96" s="174">
        <v>0.207</v>
      </c>
      <c r="H96" s="175">
        <v>12.678</v>
      </c>
      <c r="I96" s="175">
        <v>12.809</v>
      </c>
      <c r="J96" s="175">
        <v>12.817</v>
      </c>
      <c r="K96" s="33"/>
      <c r="L96" s="33"/>
      <c r="M96" s="34">
        <f t="shared" si="6"/>
        <v>0.0006245608556484422</v>
      </c>
      <c r="N96" s="33"/>
    </row>
    <row r="97" spans="2:14" ht="16.5" thickBot="1" thickTop="1">
      <c r="B97" s="187">
        <f aca="true" t="shared" si="7" ref="B97:B108">B96+1</f>
        <v>75</v>
      </c>
      <c r="C97" s="171" t="s">
        <v>129</v>
      </c>
      <c r="D97" s="189" t="s">
        <v>13</v>
      </c>
      <c r="E97" s="188">
        <v>39084</v>
      </c>
      <c r="F97" s="199">
        <v>41060</v>
      </c>
      <c r="G97" s="174">
        <v>0.175</v>
      </c>
      <c r="H97" s="175">
        <v>16.937</v>
      </c>
      <c r="I97" s="175">
        <v>16.734</v>
      </c>
      <c r="J97" s="175">
        <v>16.742</v>
      </c>
      <c r="K97" s="33"/>
      <c r="L97" s="33"/>
      <c r="M97" s="34">
        <f t="shared" si="6"/>
        <v>0.0004780686028444555</v>
      </c>
      <c r="N97" s="33"/>
    </row>
    <row r="98" spans="2:14" ht="16.5" thickBot="1" thickTop="1">
      <c r="B98" s="187">
        <f t="shared" si="7"/>
        <v>76</v>
      </c>
      <c r="C98" s="171" t="s">
        <v>130</v>
      </c>
      <c r="D98" s="189" t="s">
        <v>13</v>
      </c>
      <c r="E98" s="188">
        <v>39084</v>
      </c>
      <c r="F98" s="130">
        <v>41060</v>
      </c>
      <c r="G98" s="174">
        <v>0.325</v>
      </c>
      <c r="H98" s="175">
        <v>16.905</v>
      </c>
      <c r="I98" s="175">
        <v>17.097</v>
      </c>
      <c r="J98" s="175">
        <v>17.142</v>
      </c>
      <c r="K98" s="33"/>
      <c r="L98" s="33"/>
      <c r="M98" s="34">
        <f t="shared" si="6"/>
        <v>0.002632040708896189</v>
      </c>
      <c r="N98" s="33"/>
    </row>
    <row r="99" spans="2:14" ht="16.5" thickBot="1" thickTop="1">
      <c r="B99" s="187">
        <f t="shared" si="7"/>
        <v>77</v>
      </c>
      <c r="C99" s="200" t="s">
        <v>131</v>
      </c>
      <c r="D99" s="189" t="s">
        <v>67</v>
      </c>
      <c r="E99" s="188">
        <v>39994</v>
      </c>
      <c r="F99" s="130">
        <v>41039</v>
      </c>
      <c r="G99" s="201">
        <v>0.167</v>
      </c>
      <c r="H99" s="175">
        <v>12.027</v>
      </c>
      <c r="I99" s="175">
        <v>13.003</v>
      </c>
      <c r="J99" s="175">
        <v>12.977</v>
      </c>
      <c r="K99" s="33"/>
      <c r="L99" s="33"/>
      <c r="M99" s="34">
        <f t="shared" si="6"/>
        <v>-0.0019995385680227486</v>
      </c>
      <c r="N99" s="33"/>
    </row>
    <row r="100" spans="2:14" ht="16.5" thickBot="1" thickTop="1">
      <c r="B100" s="187">
        <f t="shared" si="7"/>
        <v>78</v>
      </c>
      <c r="C100" s="200" t="s">
        <v>132</v>
      </c>
      <c r="D100" s="189" t="s">
        <v>67</v>
      </c>
      <c r="E100" s="188">
        <v>40848</v>
      </c>
      <c r="F100" s="188" t="s">
        <v>31</v>
      </c>
      <c r="G100" s="201" t="s">
        <v>31</v>
      </c>
      <c r="H100" s="175">
        <v>10.142</v>
      </c>
      <c r="I100" s="175">
        <v>10.956</v>
      </c>
      <c r="J100" s="175">
        <v>10.961</v>
      </c>
      <c r="K100" s="33"/>
      <c r="L100" s="33"/>
      <c r="M100" s="34" t="e">
        <f>+(#REF!-I100)/I100</f>
        <v>#REF!</v>
      </c>
      <c r="N100" s="33"/>
    </row>
    <row r="101" spans="2:14" ht="16.5" thickBot="1" thickTop="1">
      <c r="B101" s="187">
        <f>B100+1</f>
        <v>79</v>
      </c>
      <c r="C101" s="200" t="s">
        <v>133</v>
      </c>
      <c r="D101" s="189" t="s">
        <v>67</v>
      </c>
      <c r="E101" s="188">
        <v>40848</v>
      </c>
      <c r="F101" s="195" t="s">
        <v>31</v>
      </c>
      <c r="G101" s="201" t="s">
        <v>134</v>
      </c>
      <c r="H101" s="175">
        <v>10.126</v>
      </c>
      <c r="I101" s="175">
        <v>10.666</v>
      </c>
      <c r="J101" s="175">
        <v>10.671</v>
      </c>
      <c r="K101" s="33"/>
      <c r="L101" s="33"/>
      <c r="M101" s="34">
        <f>+(J100-I101)/I101</f>
        <v>0.02765797862366397</v>
      </c>
      <c r="N101" s="33"/>
    </row>
    <row r="102" spans="2:14" ht="16.5" thickBot="1" thickTop="1">
      <c r="B102" s="187">
        <f t="shared" si="7"/>
        <v>80</v>
      </c>
      <c r="C102" s="200" t="s">
        <v>135</v>
      </c>
      <c r="D102" s="189" t="s">
        <v>67</v>
      </c>
      <c r="E102" s="202">
        <v>40848</v>
      </c>
      <c r="F102" s="203" t="s">
        <v>31</v>
      </c>
      <c r="G102" s="204" t="s">
        <v>31</v>
      </c>
      <c r="H102" s="175">
        <v>10.133</v>
      </c>
      <c r="I102" s="175">
        <v>10.617</v>
      </c>
      <c r="J102" s="175">
        <v>10.621</v>
      </c>
      <c r="K102" s="33"/>
      <c r="L102" s="33"/>
      <c r="M102" s="34">
        <f>+(J101-I102)/I102</f>
        <v>0.005086182537439812</v>
      </c>
      <c r="N102" s="33"/>
    </row>
    <row r="103" spans="2:14" ht="16.5" thickBot="1" thickTop="1">
      <c r="B103" s="187">
        <f t="shared" si="7"/>
        <v>81</v>
      </c>
      <c r="C103" s="205" t="s">
        <v>136</v>
      </c>
      <c r="D103" s="172" t="s">
        <v>46</v>
      </c>
      <c r="E103" s="188">
        <v>39175</v>
      </c>
      <c r="F103" s="130">
        <v>41060</v>
      </c>
      <c r="G103" s="174">
        <v>1.975</v>
      </c>
      <c r="H103" s="175">
        <v>125.099</v>
      </c>
      <c r="I103" s="175">
        <v>129.005</v>
      </c>
      <c r="J103" s="175">
        <v>129.148</v>
      </c>
      <c r="K103" s="33"/>
      <c r="L103" s="33"/>
      <c r="M103" s="34">
        <f t="shared" si="6"/>
        <v>0.0011084841672803433</v>
      </c>
      <c r="N103" s="33"/>
    </row>
    <row r="104" spans="2:14" ht="16.5" thickBot="1" thickTop="1">
      <c r="B104" s="187">
        <f t="shared" si="7"/>
        <v>82</v>
      </c>
      <c r="C104" s="206" t="s">
        <v>137</v>
      </c>
      <c r="D104" s="172" t="s">
        <v>46</v>
      </c>
      <c r="E104" s="188">
        <v>39175</v>
      </c>
      <c r="F104" s="130">
        <v>41060</v>
      </c>
      <c r="G104" s="201">
        <v>2.252</v>
      </c>
      <c r="H104" s="175">
        <v>124.029</v>
      </c>
      <c r="I104" s="175">
        <v>128.768</v>
      </c>
      <c r="J104" s="175">
        <v>128.938</v>
      </c>
      <c r="K104" s="33"/>
      <c r="L104" s="33"/>
      <c r="M104" s="34">
        <f t="shared" si="6"/>
        <v>0.001320203777335887</v>
      </c>
      <c r="N104" s="33"/>
    </row>
    <row r="105" spans="2:14" ht="16.5" thickBot="1" thickTop="1">
      <c r="B105" s="187">
        <f t="shared" si="7"/>
        <v>83</v>
      </c>
      <c r="C105" s="207" t="s">
        <v>138</v>
      </c>
      <c r="D105" s="208" t="s">
        <v>77</v>
      </c>
      <c r="E105" s="188">
        <v>40708</v>
      </c>
      <c r="F105" s="130">
        <v>41060</v>
      </c>
      <c r="G105" s="209">
        <v>0.032</v>
      </c>
      <c r="H105" s="175">
        <v>10.196</v>
      </c>
      <c r="I105" s="175">
        <v>11.164</v>
      </c>
      <c r="J105" s="175">
        <v>11.19</v>
      </c>
      <c r="K105" s="33"/>
      <c r="L105" s="33"/>
      <c r="M105" s="34">
        <f t="shared" si="6"/>
        <v>0.0023289143676101577</v>
      </c>
      <c r="N105" s="33"/>
    </row>
    <row r="106" spans="2:14" ht="16.5" thickBot="1" thickTop="1">
      <c r="B106" s="187">
        <f t="shared" si="7"/>
        <v>84</v>
      </c>
      <c r="C106" s="95" t="s">
        <v>139</v>
      </c>
      <c r="D106" s="96" t="s">
        <v>99</v>
      </c>
      <c r="E106" s="188">
        <v>39699</v>
      </c>
      <c r="F106" s="199">
        <v>41031</v>
      </c>
      <c r="G106" s="209">
        <v>0.64</v>
      </c>
      <c r="H106" s="175">
        <v>117.513</v>
      </c>
      <c r="I106" s="175">
        <v>122.706</v>
      </c>
      <c r="J106" s="175">
        <v>122.614</v>
      </c>
      <c r="K106" s="33"/>
      <c r="L106" s="33"/>
      <c r="M106" s="34">
        <f t="shared" si="6"/>
        <v>-0.0007497595879581989</v>
      </c>
      <c r="N106" s="33"/>
    </row>
    <row r="107" spans="2:14" ht="16.5" thickBot="1" thickTop="1">
      <c r="B107" s="187">
        <f t="shared" si="7"/>
        <v>85</v>
      </c>
      <c r="C107" s="210" t="s">
        <v>140</v>
      </c>
      <c r="D107" s="178" t="s">
        <v>10</v>
      </c>
      <c r="E107" s="195">
        <v>39237</v>
      </c>
      <c r="F107" s="143">
        <v>41054</v>
      </c>
      <c r="G107" s="211">
        <v>0.181</v>
      </c>
      <c r="H107" s="175">
        <v>19.772</v>
      </c>
      <c r="I107" s="175">
        <v>21.359</v>
      </c>
      <c r="J107" s="175">
        <v>21.313</v>
      </c>
      <c r="K107" s="33"/>
      <c r="L107" s="33"/>
      <c r="M107" s="34">
        <f t="shared" si="6"/>
        <v>-0.0021536588791611464</v>
      </c>
      <c r="N107" s="33"/>
    </row>
    <row r="108" spans="2:14" ht="16.5" thickBot="1" thickTop="1">
      <c r="B108" s="187">
        <f t="shared" si="7"/>
        <v>86</v>
      </c>
      <c r="C108" s="200" t="s">
        <v>141</v>
      </c>
      <c r="D108" s="189" t="s">
        <v>34</v>
      </c>
      <c r="E108" s="188">
        <v>40725</v>
      </c>
      <c r="F108" s="188" t="s">
        <v>31</v>
      </c>
      <c r="G108" s="211" t="s">
        <v>31</v>
      </c>
      <c r="H108" s="175">
        <v>101.513</v>
      </c>
      <c r="I108" s="175">
        <v>97.539</v>
      </c>
      <c r="J108" s="175">
        <v>97.422</v>
      </c>
      <c r="K108" s="33"/>
      <c r="L108" s="33"/>
      <c r="M108" s="34" t="e">
        <f>+(#REF!-I108)/I108</f>
        <v>#REF!</v>
      </c>
      <c r="N108" s="33"/>
    </row>
    <row r="109" spans="2:14" ht="16.5" thickBot="1" thickTop="1">
      <c r="B109" s="187">
        <f>B108+1</f>
        <v>87</v>
      </c>
      <c r="C109" s="200" t="s">
        <v>142</v>
      </c>
      <c r="D109" s="189" t="s">
        <v>34</v>
      </c>
      <c r="E109" s="188">
        <v>40725</v>
      </c>
      <c r="F109" s="212" t="s">
        <v>31</v>
      </c>
      <c r="G109" s="213" t="s">
        <v>31</v>
      </c>
      <c r="H109" s="214">
        <v>102.065</v>
      </c>
      <c r="I109" s="175">
        <v>98.739</v>
      </c>
      <c r="J109" s="175">
        <v>98.666</v>
      </c>
      <c r="K109" s="33"/>
      <c r="L109" s="33"/>
      <c r="M109" s="34" t="e">
        <f>+(#REF!-I109)/I109</f>
        <v>#REF!</v>
      </c>
      <c r="N109" s="33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97.675</v>
      </c>
      <c r="J110" s="222">
        <v>97.679</v>
      </c>
      <c r="K110" s="33"/>
      <c r="L110" s="33"/>
      <c r="M110" s="223"/>
      <c r="N110" s="33"/>
    </row>
    <row r="111" spans="2:13" ht="16.5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4"/>
    </row>
    <row r="112" spans="2:13" ht="16.5" thickBot="1" thickTop="1">
      <c r="B112" s="187">
        <v>89</v>
      </c>
      <c r="C112" s="95" t="s">
        <v>146</v>
      </c>
      <c r="D112" s="96" t="s">
        <v>20</v>
      </c>
      <c r="E112" s="130">
        <v>40210</v>
      </c>
      <c r="F112" s="130">
        <v>41010</v>
      </c>
      <c r="G112" s="131">
        <v>2.86</v>
      </c>
      <c r="H112" s="227">
        <v>98.979</v>
      </c>
      <c r="I112" s="227">
        <v>100.34</v>
      </c>
      <c r="J112" s="227">
        <v>99.948</v>
      </c>
      <c r="K112" s="99" t="s">
        <v>44</v>
      </c>
      <c r="M112" s="91">
        <f aca="true" t="shared" si="8" ref="M112:M113">+(J112-I112)/I112</f>
        <v>-0.0039067171616504895</v>
      </c>
    </row>
    <row r="113" spans="2:13" ht="16.5" thickBot="1" thickTop="1">
      <c r="B113" s="228">
        <f>B112+1</f>
        <v>90</v>
      </c>
      <c r="C113" s="95" t="s">
        <v>147</v>
      </c>
      <c r="D113" s="189" t="s">
        <v>20</v>
      </c>
      <c r="E113" s="188">
        <v>40630</v>
      </c>
      <c r="F113" s="130">
        <v>41010</v>
      </c>
      <c r="G113" s="131">
        <v>1.54</v>
      </c>
      <c r="H113" s="229">
        <v>106.97</v>
      </c>
      <c r="I113" s="229">
        <v>120.525</v>
      </c>
      <c r="J113" s="229">
        <v>119.075</v>
      </c>
      <c r="K113" s="99" t="s">
        <v>44</v>
      </c>
      <c r="M113" s="91">
        <f t="shared" si="8"/>
        <v>-0.01203069902509855</v>
      </c>
    </row>
    <row r="114" spans="2:13" ht="16.5" thickBot="1" thickTop="1">
      <c r="B114" s="228">
        <f aca="true" t="shared" si="9" ref="B114:B130">+B113+1</f>
        <v>91</v>
      </c>
      <c r="C114" s="171" t="s">
        <v>148</v>
      </c>
      <c r="D114" s="189" t="s">
        <v>73</v>
      </c>
      <c r="E114" s="188">
        <v>39097</v>
      </c>
      <c r="F114" s="130">
        <v>41018</v>
      </c>
      <c r="G114" s="201">
        <v>3.066</v>
      </c>
      <c r="H114" s="175">
        <v>142.37</v>
      </c>
      <c r="I114" s="175">
        <v>145.764</v>
      </c>
      <c r="J114" s="175">
        <v>145.004</v>
      </c>
      <c r="K114" s="230" t="s">
        <v>149</v>
      </c>
      <c r="M114" s="91">
        <f t="shared" si="6"/>
        <v>-0.005213907411981143</v>
      </c>
    </row>
    <row r="115" spans="2:13" ht="16.5" thickBot="1" thickTop="1">
      <c r="B115" s="228">
        <f t="shared" si="9"/>
        <v>92</v>
      </c>
      <c r="C115" s="200" t="s">
        <v>150</v>
      </c>
      <c r="D115" s="189" t="s">
        <v>77</v>
      </c>
      <c r="E115" s="188">
        <v>39958</v>
      </c>
      <c r="F115" s="130">
        <v>41060</v>
      </c>
      <c r="G115" s="201">
        <v>0.048</v>
      </c>
      <c r="H115" s="175">
        <v>10.736</v>
      </c>
      <c r="I115" s="175">
        <v>11.349</v>
      </c>
      <c r="J115" s="175">
        <v>11.334</v>
      </c>
      <c r="K115" s="90" t="s">
        <v>40</v>
      </c>
      <c r="M115" s="91">
        <f>+(J115-I115)/I115</f>
        <v>-0.0013217023526302378</v>
      </c>
    </row>
    <row r="116" spans="2:13" ht="16.5" thickBot="1" thickTop="1">
      <c r="B116" s="228">
        <f t="shared" si="9"/>
        <v>93</v>
      </c>
      <c r="C116" s="200" t="s">
        <v>151</v>
      </c>
      <c r="D116" s="172" t="s">
        <v>77</v>
      </c>
      <c r="E116" s="188">
        <v>39503</v>
      </c>
      <c r="F116" s="130">
        <v>41060</v>
      </c>
      <c r="G116" s="174">
        <v>1.316</v>
      </c>
      <c r="H116" s="175">
        <v>115.406</v>
      </c>
      <c r="I116" s="175">
        <v>123.457</v>
      </c>
      <c r="J116" s="175">
        <v>123.442</v>
      </c>
      <c r="K116" s="90" t="s">
        <v>40</v>
      </c>
      <c r="M116" s="91">
        <f>+(J116-I116)/I116</f>
        <v>-0.00012149979345035575</v>
      </c>
    </row>
    <row r="117" spans="2:13" ht="16.5" thickBot="1" thickTop="1">
      <c r="B117" s="228">
        <f t="shared" si="9"/>
        <v>94</v>
      </c>
      <c r="C117" s="200" t="s">
        <v>152</v>
      </c>
      <c r="D117" s="189" t="s">
        <v>77</v>
      </c>
      <c r="E117" s="188">
        <v>39503</v>
      </c>
      <c r="F117" s="130">
        <v>41060</v>
      </c>
      <c r="G117" s="174">
        <v>2.626</v>
      </c>
      <c r="H117" s="175">
        <v>115.213</v>
      </c>
      <c r="I117" s="175">
        <v>117.211</v>
      </c>
      <c r="J117" s="175">
        <v>117.255</v>
      </c>
      <c r="K117" s="90" t="s">
        <v>40</v>
      </c>
      <c r="M117" s="91">
        <f>+(J117-I117)/I117</f>
        <v>0.00037539138818026407</v>
      </c>
    </row>
    <row r="118" spans="2:13" ht="16.5" thickBot="1" thickTop="1">
      <c r="B118" s="228">
        <f t="shared" si="9"/>
        <v>95</v>
      </c>
      <c r="C118" s="200" t="s">
        <v>153</v>
      </c>
      <c r="D118" s="178" t="s">
        <v>154</v>
      </c>
      <c r="E118" s="188">
        <v>40543</v>
      </c>
      <c r="F118" s="231">
        <v>41026</v>
      </c>
      <c r="G118" s="180">
        <v>0.257</v>
      </c>
      <c r="H118" s="175">
        <v>102.389</v>
      </c>
      <c r="I118" s="175">
        <v>106.252</v>
      </c>
      <c r="J118" s="175">
        <v>106.526</v>
      </c>
      <c r="K118" s="94" t="s">
        <v>42</v>
      </c>
      <c r="M118" s="91">
        <f t="shared" si="3"/>
        <v>0.0025787749877649447</v>
      </c>
    </row>
    <row r="119" spans="2:13" ht="16.5" thickBot="1" thickTop="1">
      <c r="B119" s="228">
        <f t="shared" si="9"/>
        <v>96</v>
      </c>
      <c r="C119" s="200" t="s">
        <v>155</v>
      </c>
      <c r="D119" s="178" t="s">
        <v>154</v>
      </c>
      <c r="E119" s="188">
        <v>40543</v>
      </c>
      <c r="F119" s="232">
        <v>41026</v>
      </c>
      <c r="G119" s="233">
        <v>0.999</v>
      </c>
      <c r="H119" s="175">
        <v>101.337</v>
      </c>
      <c r="I119" s="175">
        <v>105.578</v>
      </c>
      <c r="J119" s="175">
        <v>105.772</v>
      </c>
      <c r="K119" s="94" t="s">
        <v>42</v>
      </c>
      <c r="M119" s="91">
        <f t="shared" si="3"/>
        <v>0.0018375040254598742</v>
      </c>
    </row>
    <row r="120" spans="2:13" ht="16.5" thickBot="1" thickTop="1">
      <c r="B120" s="228">
        <f t="shared" si="9"/>
        <v>97</v>
      </c>
      <c r="C120" s="192" t="s">
        <v>156</v>
      </c>
      <c r="D120" s="189" t="s">
        <v>86</v>
      </c>
      <c r="E120" s="188">
        <v>38671</v>
      </c>
      <c r="F120" s="130">
        <v>41050</v>
      </c>
      <c r="G120" s="174">
        <v>1.526</v>
      </c>
      <c r="H120" s="175">
        <v>182.341</v>
      </c>
      <c r="I120" s="175">
        <v>190.651</v>
      </c>
      <c r="J120" s="175">
        <v>192.144</v>
      </c>
      <c r="K120" s="90" t="s">
        <v>40</v>
      </c>
      <c r="M120" s="91">
        <f t="shared" si="3"/>
        <v>0.007831063041893276</v>
      </c>
    </row>
    <row r="121" spans="2:13" ht="16.5" thickBot="1" thickTop="1">
      <c r="B121" s="228">
        <f t="shared" si="9"/>
        <v>98</v>
      </c>
      <c r="C121" s="192" t="s">
        <v>157</v>
      </c>
      <c r="D121" s="189" t="s">
        <v>86</v>
      </c>
      <c r="E121" s="188">
        <v>38671</v>
      </c>
      <c r="F121" s="130">
        <v>41050</v>
      </c>
      <c r="G121" s="174">
        <v>1.935</v>
      </c>
      <c r="H121" s="175">
        <v>163.739</v>
      </c>
      <c r="I121" s="175">
        <v>166.403</v>
      </c>
      <c r="J121" s="175">
        <v>167.416</v>
      </c>
      <c r="K121" s="90" t="s">
        <v>40</v>
      </c>
      <c r="M121" s="91">
        <f t="shared" si="3"/>
        <v>0.006087630631659317</v>
      </c>
    </row>
    <row r="122" spans="2:13" ht="16.5" thickBot="1" thickTop="1">
      <c r="B122" s="228">
        <f t="shared" si="9"/>
        <v>99</v>
      </c>
      <c r="C122" s="192" t="s">
        <v>158</v>
      </c>
      <c r="D122" s="189" t="s">
        <v>86</v>
      </c>
      <c r="E122" s="188">
        <v>38671</v>
      </c>
      <c r="F122" s="130">
        <v>41050</v>
      </c>
      <c r="G122" s="174">
        <v>3.732</v>
      </c>
      <c r="H122" s="175">
        <v>142.39</v>
      </c>
      <c r="I122" s="175">
        <v>143.034</v>
      </c>
      <c r="J122" s="175">
        <v>143.44</v>
      </c>
      <c r="K122" s="90" t="s">
        <v>40</v>
      </c>
      <c r="M122" s="91">
        <f t="shared" si="3"/>
        <v>0.0028384859543885087</v>
      </c>
    </row>
    <row r="123" spans="2:13" ht="16.5" thickBot="1" thickTop="1">
      <c r="B123" s="228">
        <f t="shared" si="9"/>
        <v>100</v>
      </c>
      <c r="C123" s="192" t="s">
        <v>159</v>
      </c>
      <c r="D123" s="189" t="s">
        <v>86</v>
      </c>
      <c r="E123" s="188">
        <v>38835</v>
      </c>
      <c r="F123" s="130">
        <v>41050</v>
      </c>
      <c r="G123" s="174">
        <v>64.642</v>
      </c>
      <c r="H123" s="190">
        <v>9931.269</v>
      </c>
      <c r="I123" s="190">
        <v>10446.233</v>
      </c>
      <c r="J123" s="190">
        <v>10576.044</v>
      </c>
      <c r="K123" s="90" t="s">
        <v>40</v>
      </c>
      <c r="M123" s="91">
        <f t="shared" si="3"/>
        <v>0.012426584779412797</v>
      </c>
    </row>
    <row r="124" spans="2:13" ht="16.5" thickBot="1" thickTop="1">
      <c r="B124" s="228">
        <f t="shared" si="9"/>
        <v>101</v>
      </c>
      <c r="C124" s="200" t="s">
        <v>160</v>
      </c>
      <c r="D124" s="189" t="s">
        <v>86</v>
      </c>
      <c r="E124" s="188">
        <v>40014</v>
      </c>
      <c r="F124" s="130" t="s">
        <v>31</v>
      </c>
      <c r="G124" s="201" t="s">
        <v>31</v>
      </c>
      <c r="H124" s="175">
        <v>195.636</v>
      </c>
      <c r="I124" s="175">
        <v>222.585</v>
      </c>
      <c r="J124" s="175">
        <v>225.773</v>
      </c>
      <c r="K124" s="90" t="s">
        <v>40</v>
      </c>
      <c r="M124" s="91">
        <f t="shared" si="3"/>
        <v>0.01432261832558343</v>
      </c>
    </row>
    <row r="125" spans="2:13" ht="16.5" thickBot="1" thickTop="1">
      <c r="B125" s="228">
        <f t="shared" si="9"/>
        <v>102</v>
      </c>
      <c r="C125" s="200" t="s">
        <v>161</v>
      </c>
      <c r="D125" s="189" t="s">
        <v>86</v>
      </c>
      <c r="E125" s="188">
        <v>40455</v>
      </c>
      <c r="F125" s="130" t="s">
        <v>31</v>
      </c>
      <c r="G125" s="201" t="s">
        <v>31</v>
      </c>
      <c r="H125" s="175">
        <v>135.391</v>
      </c>
      <c r="I125" s="175">
        <v>145.864</v>
      </c>
      <c r="J125" s="175">
        <v>146.636</v>
      </c>
      <c r="K125" s="90" t="s">
        <v>40</v>
      </c>
      <c r="M125" s="91">
        <f t="shared" si="3"/>
        <v>0.005292601327263693</v>
      </c>
    </row>
    <row r="126" spans="2:13" ht="16.5" thickBot="1" thickTop="1">
      <c r="B126" s="228">
        <f t="shared" si="9"/>
        <v>103</v>
      </c>
      <c r="C126" s="200" t="s">
        <v>162</v>
      </c>
      <c r="D126" s="189" t="s">
        <v>97</v>
      </c>
      <c r="E126" s="188">
        <v>40057</v>
      </c>
      <c r="F126" s="130" t="s">
        <v>31</v>
      </c>
      <c r="G126" s="201" t="s">
        <v>31</v>
      </c>
      <c r="H126" s="190">
        <v>1499.251</v>
      </c>
      <c r="I126" s="190">
        <v>1613.643</v>
      </c>
      <c r="J126" s="190">
        <v>1623.841</v>
      </c>
      <c r="K126" s="90" t="s">
        <v>40</v>
      </c>
      <c r="M126" s="91">
        <f t="shared" si="3"/>
        <v>0.006319861332401197</v>
      </c>
    </row>
    <row r="127" spans="2:13" ht="16.5" thickBot="1" thickTop="1">
      <c r="B127" s="228">
        <f t="shared" si="9"/>
        <v>104</v>
      </c>
      <c r="C127" s="200" t="s">
        <v>163</v>
      </c>
      <c r="D127" s="189" t="s">
        <v>97</v>
      </c>
      <c r="E127" s="188">
        <v>40690</v>
      </c>
      <c r="F127" s="130" t="s">
        <v>31</v>
      </c>
      <c r="G127" s="201" t="s">
        <v>31</v>
      </c>
      <c r="H127" s="175">
        <v>104.083</v>
      </c>
      <c r="I127" s="175">
        <v>114.259</v>
      </c>
      <c r="J127" s="175">
        <v>115.821</v>
      </c>
      <c r="K127" s="94" t="s">
        <v>42</v>
      </c>
      <c r="M127" s="91">
        <f t="shared" si="3"/>
        <v>0.013670695525078966</v>
      </c>
    </row>
    <row r="128" spans="2:13" ht="16.5" thickBot="1" thickTop="1">
      <c r="B128" s="228">
        <f t="shared" si="9"/>
        <v>105</v>
      </c>
      <c r="C128" s="200" t="s">
        <v>164</v>
      </c>
      <c r="D128" s="234" t="s">
        <v>165</v>
      </c>
      <c r="E128" s="188">
        <v>40205</v>
      </c>
      <c r="F128" s="130">
        <v>40744</v>
      </c>
      <c r="G128" s="201">
        <v>1.582</v>
      </c>
      <c r="H128" s="175">
        <v>97.771</v>
      </c>
      <c r="I128" s="175">
        <v>99.857</v>
      </c>
      <c r="J128" s="175">
        <v>99.227</v>
      </c>
      <c r="K128" s="99" t="s">
        <v>44</v>
      </c>
      <c r="M128" s="91">
        <f t="shared" si="3"/>
        <v>-0.0063090219013188405</v>
      </c>
    </row>
    <row r="129" spans="2:13" ht="16.5" thickBot="1" thickTop="1">
      <c r="B129" s="228">
        <f t="shared" si="9"/>
        <v>106</v>
      </c>
      <c r="C129" s="200" t="s">
        <v>166</v>
      </c>
      <c r="D129" s="234" t="s">
        <v>165</v>
      </c>
      <c r="E129" s="188">
        <v>40240</v>
      </c>
      <c r="F129" s="130">
        <v>40744</v>
      </c>
      <c r="G129" s="201">
        <v>2.927</v>
      </c>
      <c r="H129" s="175">
        <v>115.135</v>
      </c>
      <c r="I129" s="175">
        <v>121.48</v>
      </c>
      <c r="J129" s="175">
        <v>121.762</v>
      </c>
      <c r="K129" s="99" t="s">
        <v>44</v>
      </c>
      <c r="M129" s="91">
        <f t="shared" si="3"/>
        <v>0.002321369772802078</v>
      </c>
    </row>
    <row r="130" spans="2:13" ht="16.5" thickBot="1" thickTop="1">
      <c r="B130" s="235">
        <f t="shared" si="9"/>
        <v>107</v>
      </c>
      <c r="C130" s="236" t="s">
        <v>167</v>
      </c>
      <c r="D130" s="217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9985.455</v>
      </c>
      <c r="J130" s="239">
        <v>10043.335</v>
      </c>
      <c r="K130" s="90" t="s">
        <v>40</v>
      </c>
      <c r="M130" s="91">
        <f t="shared" si="3"/>
        <v>0.005796430908756707</v>
      </c>
    </row>
    <row r="131" spans="1:13" ht="15.75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4"/>
    </row>
    <row r="132" spans="1:13" ht="15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4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5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5" t="s">
        <v>74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5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5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5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5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5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5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5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5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5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5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5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5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5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5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5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5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5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5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5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5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5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5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5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5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5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5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5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5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5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5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5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5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5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5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5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5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5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5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5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5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5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5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5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5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5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5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5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5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5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5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5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5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5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5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5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5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5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5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5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5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5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5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5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5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5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5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5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5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5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5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5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5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5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5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5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5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5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5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5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5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5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5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5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5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5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5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5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5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5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5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5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5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5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5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5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5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5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5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5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5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5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5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5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5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5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5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5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5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5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5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5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5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5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5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5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5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5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5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5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5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5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5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5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5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5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5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5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5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5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5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5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5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5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5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5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5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5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5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5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5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5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5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5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5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5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5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5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5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5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5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5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5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5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5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5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5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5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5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5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5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5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5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5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5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5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5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5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5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5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5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5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5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5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5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5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5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5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5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5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5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5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5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5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5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5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5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5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5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5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5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5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5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5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5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5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5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5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5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5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5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5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5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5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5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5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5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5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5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5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5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5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5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5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5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5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5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5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5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5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5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5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5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5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5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5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5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5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5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5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5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5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5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5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5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5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5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5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5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5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5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5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5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5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5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5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5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5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5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5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5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5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5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5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5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5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5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5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5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5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5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5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5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5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5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5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5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5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5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5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5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5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5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5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5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5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5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5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5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5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5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5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5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5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5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5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5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5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5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5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5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5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5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5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5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5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5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5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5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5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5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5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5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5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5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5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5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5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5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5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5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5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5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5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5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5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5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5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5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5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5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5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5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5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5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5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5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5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5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5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5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5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5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5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5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5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5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5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5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5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5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5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5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5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5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5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5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5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5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5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5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5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5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5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5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5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5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5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5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5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5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5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5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5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5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5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5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5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5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111:J111"/>
    <mergeCell ref="A131:J131"/>
    <mergeCell ref="A132:J132"/>
    <mergeCell ref="G41:G42"/>
    <mergeCell ref="B43:J43"/>
    <mergeCell ref="B72:J72"/>
    <mergeCell ref="B76:J76"/>
    <mergeCell ref="B78:J78"/>
    <mergeCell ref="B94:J94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B25:J25"/>
    <mergeCell ref="B14:J14"/>
    <mergeCell ref="E15:F15"/>
    <mergeCell ref="E16:F16"/>
    <mergeCell ref="E17:F17"/>
    <mergeCell ref="E18:F18"/>
    <mergeCell ref="E19:F19"/>
    <mergeCell ref="B9:J9"/>
    <mergeCell ref="E10:F10"/>
    <mergeCell ref="G10:H10"/>
    <mergeCell ref="B11:J11"/>
    <mergeCell ref="E12:F12"/>
    <mergeCell ref="E13:F13"/>
    <mergeCell ref="B4:J4"/>
    <mergeCell ref="B5:I5"/>
    <mergeCell ref="E6:F6"/>
    <mergeCell ref="G6:H6"/>
    <mergeCell ref="B7:J7"/>
    <mergeCell ref="E8:F8"/>
    <mergeCell ref="G8:H8"/>
    <mergeCell ref="B1:C3"/>
    <mergeCell ref="D1:D3"/>
    <mergeCell ref="E1:F3"/>
    <mergeCell ref="G1:H3"/>
    <mergeCell ref="I1:I3"/>
    <mergeCell ref="J1:J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ksoundes</dc:creator>
  <cp:keywords/>
  <dc:description/>
  <cp:lastModifiedBy>ksoundes</cp:lastModifiedBy>
  <dcterms:created xsi:type="dcterms:W3CDTF">2012-07-09T12:10:16Z</dcterms:created>
  <dcterms:modified xsi:type="dcterms:W3CDTF">2012-07-09T12:11:54Z</dcterms:modified>
  <cp:category/>
  <cp:version/>
  <cp:contentType/>
  <cp:contentStatus/>
</cp:coreProperties>
</file>