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1195" windowHeight="11250"/>
  </bookViews>
  <sheets>
    <sheet name="Feuil1 (2)" sheetId="4" r:id="rId1"/>
    <sheet name="Feuil1" sheetId="1" r:id="rId2"/>
    <sheet name="Feuil2" sheetId="2" r:id="rId3"/>
    <sheet name="Feuil3" sheetId="3" r:id="rId4"/>
  </sheets>
  <calcPr calcId="125725"/>
</workbook>
</file>

<file path=xl/calcChain.xml><?xml version="1.0" encoding="utf-8"?>
<calcChain xmlns="http://schemas.openxmlformats.org/spreadsheetml/2006/main">
  <c r="M130" i="4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<sst xmlns="http://schemas.openxmlformats.org/spreadsheetml/2006/main" count="304" uniqueCount="168">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</sst>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2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left"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4" fontId="8" fillId="0" borderId="43" xfId="1" applyNumberFormat="1" applyFont="1" applyFill="1" applyBorder="1" applyAlignment="1">
      <alignment vertical="center"/>
    </xf>
    <xf numFmtId="0" fontId="9" fillId="0" borderId="40" xfId="1" applyFont="1" applyFill="1" applyBorder="1" applyAlignment="1">
      <alignment vertical="center"/>
    </xf>
    <xf numFmtId="0" fontId="6" fillId="0" borderId="40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" fillId="3" borderId="0" xfId="1" applyFill="1"/>
    <xf numFmtId="0" fontId="9" fillId="0" borderId="34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4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0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1" xfId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0" xfId="2" applyFont="1" applyBorder="1" applyAlignment="1">
      <alignment vertical="center"/>
    </xf>
    <xf numFmtId="0" fontId="6" fillId="0" borderId="34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0" fontId="5" fillId="0" borderId="78" xfId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1" xfId="1" applyNumberFormat="1" applyFont="1" applyBorder="1"/>
    <xf numFmtId="0" fontId="5" fillId="0" borderId="82" xfId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1" fillId="0" borderId="65" xfId="1" applyFill="1" applyBorder="1" applyAlignment="1">
      <alignment vertical="center"/>
    </xf>
    <xf numFmtId="165" fontId="3" fillId="0" borderId="85" xfId="1" applyNumberFormat="1" applyFont="1" applyFill="1" applyBorder="1"/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5" xfId="1" applyBorder="1" applyAlignment="1">
      <alignment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5" fontId="3" fillId="0" borderId="85" xfId="1" applyNumberFormat="1" applyFont="1" applyBorder="1"/>
    <xf numFmtId="0" fontId="5" fillId="0" borderId="67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6" fillId="0" borderId="87" xfId="1" applyFont="1" applyFill="1" applyBorder="1" applyAlignment="1">
      <alignment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2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87" xfId="1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7" xfId="1" applyFont="1" applyFill="1" applyBorder="1" applyAlignment="1">
      <alignment vertical="center"/>
    </xf>
    <xf numFmtId="0" fontId="12" fillId="3" borderId="87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7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7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4" borderId="0" xfId="1" applyFont="1" applyFill="1" applyAlignment="1">
      <alignment vertical="center"/>
    </xf>
    <xf numFmtId="0" fontId="1" fillId="4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topLeftCell="C1" workbookViewId="0">
      <selection activeCell="R11" sqref="R11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3.5703125" style="155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5.75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15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7.25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6.5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141.535</v>
      </c>
      <c r="J6" s="32">
        <v>141.565</v>
      </c>
      <c r="K6" s="33"/>
      <c r="L6" s="33"/>
      <c r="M6" s="34"/>
      <c r="N6" s="33"/>
    </row>
    <row r="7" spans="2:14" ht="16.5" thickTop="1" thickBot="1">
      <c r="B7" s="22" t="s">
        <v>11</v>
      </c>
      <c r="C7" s="35"/>
      <c r="D7" s="35"/>
      <c r="E7" s="35"/>
      <c r="F7" s="35"/>
      <c r="G7" s="35"/>
      <c r="H7" s="35"/>
      <c r="I7" s="36"/>
      <c r="J7" s="37"/>
      <c r="K7" s="33"/>
      <c r="L7" s="33"/>
      <c r="M7" s="34"/>
      <c r="N7" s="33"/>
    </row>
    <row r="8" spans="2:14" ht="16.5" thickTop="1" thickBot="1">
      <c r="B8" s="38">
        <v>2</v>
      </c>
      <c r="C8" s="39" t="s">
        <v>12</v>
      </c>
      <c r="D8" s="40" t="s">
        <v>13</v>
      </c>
      <c r="E8" s="28">
        <v>39084</v>
      </c>
      <c r="F8" s="29"/>
      <c r="G8" s="41">
        <v>12.243</v>
      </c>
      <c r="H8" s="41"/>
      <c r="I8" s="32">
        <v>12.43</v>
      </c>
      <c r="J8" s="32">
        <v>12.433</v>
      </c>
      <c r="K8" s="33"/>
      <c r="L8" s="33"/>
      <c r="M8" s="34"/>
      <c r="N8" s="33"/>
    </row>
    <row r="9" spans="2:14" ht="16.5" thickTop="1" thickBot="1">
      <c r="B9" s="22" t="s">
        <v>14</v>
      </c>
      <c r="C9" s="35"/>
      <c r="D9" s="35"/>
      <c r="E9" s="35"/>
      <c r="F9" s="35"/>
      <c r="G9" s="35"/>
      <c r="H9" s="35"/>
      <c r="I9" s="36"/>
      <c r="J9" s="37"/>
      <c r="K9" s="33"/>
      <c r="L9" s="33"/>
      <c r="M9" s="42"/>
      <c r="N9" s="33"/>
    </row>
    <row r="10" spans="2:14" ht="16.5" thickTop="1" thickBot="1">
      <c r="B10" s="43">
        <f>B8+1</f>
        <v>3</v>
      </c>
      <c r="C10" s="44" t="s">
        <v>15</v>
      </c>
      <c r="D10" s="40" t="s">
        <v>16</v>
      </c>
      <c r="E10" s="45">
        <v>38740</v>
      </c>
      <c r="F10" s="46"/>
      <c r="G10" s="47">
        <v>1.254</v>
      </c>
      <c r="H10" s="48"/>
      <c r="I10" s="32">
        <v>1.274</v>
      </c>
      <c r="J10" s="32">
        <v>1.2749999999999999</v>
      </c>
      <c r="K10" s="49" t="s">
        <v>17</v>
      </c>
      <c r="L10" s="33"/>
      <c r="M10" s="34">
        <f t="shared" ref="M10:M71" si="0">+(J10-I10)/I10</f>
        <v>7.8492935635784131E-4</v>
      </c>
      <c r="N10" s="33"/>
    </row>
    <row r="11" spans="2:14" ht="16.5" thickTop="1" thickBot="1">
      <c r="B11" s="22" t="s">
        <v>18</v>
      </c>
      <c r="C11" s="35"/>
      <c r="D11" s="35"/>
      <c r="E11" s="35"/>
      <c r="F11" s="35"/>
      <c r="G11" s="35"/>
      <c r="H11" s="35"/>
      <c r="I11" s="36"/>
      <c r="J11" s="37"/>
      <c r="K11" s="33"/>
      <c r="L11" s="33"/>
      <c r="M11" s="50"/>
      <c r="N11" s="33"/>
    </row>
    <row r="12" spans="2:14" ht="16.5" thickTop="1" thickBot="1">
      <c r="B12" s="51">
        <v>4</v>
      </c>
      <c r="C12" s="52" t="s">
        <v>19</v>
      </c>
      <c r="D12" s="53" t="s">
        <v>20</v>
      </c>
      <c r="E12" s="45">
        <v>33878</v>
      </c>
      <c r="F12" s="46"/>
      <c r="G12" s="54"/>
      <c r="H12" s="55">
        <v>33.854999999999997</v>
      </c>
      <c r="I12" s="55">
        <v>34.482999999999997</v>
      </c>
      <c r="J12" s="55">
        <v>34.491</v>
      </c>
      <c r="K12" s="33"/>
      <c r="L12" s="33"/>
      <c r="M12" s="34">
        <f t="shared" si="0"/>
        <v>2.3199837601144542E-4</v>
      </c>
      <c r="N12" s="33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46.265000000000001</v>
      </c>
      <c r="I13" s="62">
        <v>47.015000000000001</v>
      </c>
      <c r="J13" s="62">
        <v>47.024999999999999</v>
      </c>
      <c r="K13" s="33"/>
      <c r="L13" s="33"/>
      <c r="M13" s="34"/>
      <c r="N13" s="33"/>
    </row>
    <row r="14" spans="2:14" ht="16.5" thickTop="1" thickBot="1">
      <c r="B14" s="22" t="s">
        <v>22</v>
      </c>
      <c r="C14" s="35"/>
      <c r="D14" s="35"/>
      <c r="E14" s="35"/>
      <c r="F14" s="35"/>
      <c r="G14" s="35"/>
      <c r="H14" s="35"/>
      <c r="I14" s="36"/>
      <c r="J14" s="37"/>
      <c r="K14" s="33"/>
      <c r="L14" s="33"/>
      <c r="M14" s="50"/>
      <c r="N14" s="33"/>
    </row>
    <row r="15" spans="2:14" ht="16.5" thickTop="1" thickBot="1">
      <c r="B15" s="51">
        <v>6</v>
      </c>
      <c r="C15" s="63" t="s">
        <v>23</v>
      </c>
      <c r="D15" s="64" t="s">
        <v>24</v>
      </c>
      <c r="E15" s="45">
        <v>39540</v>
      </c>
      <c r="F15" s="46"/>
      <c r="G15" s="65"/>
      <c r="H15" s="66">
        <v>161.84100000000001</v>
      </c>
      <c r="I15" s="66">
        <v>175.256</v>
      </c>
      <c r="J15" s="66">
        <v>175.31700000000001</v>
      </c>
      <c r="K15" s="33"/>
      <c r="L15" s="33"/>
      <c r="M15" s="34">
        <f t="shared" si="0"/>
        <v>3.4806226320358247E-4</v>
      </c>
      <c r="N15" s="33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71">
        <v>553.35599999999999</v>
      </c>
      <c r="I16" s="71">
        <v>594.26900000000001</v>
      </c>
      <c r="J16" s="71">
        <v>593.47299999999996</v>
      </c>
      <c r="K16" s="33"/>
      <c r="L16" s="33"/>
      <c r="M16" s="34">
        <f t="shared" si="0"/>
        <v>-1.3394607492567324E-3</v>
      </c>
      <c r="N16" s="33"/>
    </row>
    <row r="17" spans="2:14" ht="16.5" thickTop="1" thickBot="1">
      <c r="B17" s="67">
        <v>8</v>
      </c>
      <c r="C17" s="72" t="s">
        <v>26</v>
      </c>
      <c r="D17" s="73" t="s">
        <v>27</v>
      </c>
      <c r="E17" s="69">
        <v>39736</v>
      </c>
      <c r="F17" s="70"/>
      <c r="G17" s="74"/>
      <c r="H17" s="71">
        <v>132.65</v>
      </c>
      <c r="I17" s="71">
        <v>143.065</v>
      </c>
      <c r="J17" s="71">
        <v>142.60300000000001</v>
      </c>
      <c r="K17" s="33"/>
      <c r="L17" s="33"/>
      <c r="M17" s="34"/>
      <c r="N17" s="33"/>
    </row>
    <row r="18" spans="2:14" s="75" customFormat="1" ht="16.5" thickTop="1" thickBot="1">
      <c r="B18" s="67">
        <f>B17+1</f>
        <v>9</v>
      </c>
      <c r="C18" s="72" t="s">
        <v>28</v>
      </c>
      <c r="D18" s="73" t="s">
        <v>27</v>
      </c>
      <c r="E18" s="69">
        <v>39736</v>
      </c>
      <c r="F18" s="70"/>
      <c r="G18" s="74"/>
      <c r="H18" s="71">
        <v>126.19</v>
      </c>
      <c r="I18" s="71">
        <v>130.155</v>
      </c>
      <c r="J18" s="71">
        <v>129.94300000000001</v>
      </c>
      <c r="K18" s="33"/>
      <c r="L18" s="33"/>
      <c r="M18" s="34">
        <f t="shared" si="0"/>
        <v>-1.6288271676077684E-3</v>
      </c>
      <c r="N18" s="33"/>
    </row>
    <row r="19" spans="2:14" ht="16.5" thickTop="1" thickBot="1">
      <c r="B19" s="56">
        <f>B18+1</f>
        <v>10</v>
      </c>
      <c r="C19" s="76" t="s">
        <v>29</v>
      </c>
      <c r="D19" s="58" t="s">
        <v>27</v>
      </c>
      <c r="E19" s="69">
        <v>39736</v>
      </c>
      <c r="F19" s="70"/>
      <c r="G19" s="74"/>
      <c r="H19" s="71">
        <v>115.69499999999999</v>
      </c>
      <c r="I19" s="71">
        <v>120.003</v>
      </c>
      <c r="J19" s="71">
        <v>119.84</v>
      </c>
      <c r="K19" s="33"/>
      <c r="L19" s="33"/>
      <c r="M19" s="34">
        <f t="shared" si="0"/>
        <v>-1.3582993758489096E-3</v>
      </c>
      <c r="N19" s="33"/>
    </row>
    <row r="20" spans="2:14" ht="16.5" thickTop="1" thickBot="1">
      <c r="B20" s="77">
        <f>B19+1</f>
        <v>11</v>
      </c>
      <c r="C20" s="78" t="s">
        <v>30</v>
      </c>
      <c r="D20" s="79" t="s">
        <v>27</v>
      </c>
      <c r="E20" s="69">
        <v>39951</v>
      </c>
      <c r="F20" s="70" t="s">
        <v>31</v>
      </c>
      <c r="G20" s="74"/>
      <c r="H20" s="71">
        <v>113.779</v>
      </c>
      <c r="I20" s="71">
        <v>117.717</v>
      </c>
      <c r="J20" s="71">
        <v>117.64</v>
      </c>
      <c r="K20" s="33"/>
      <c r="L20" s="33"/>
      <c r="M20" s="34">
        <f t="shared" si="0"/>
        <v>-6.5411113093264512E-4</v>
      </c>
      <c r="N20" s="33"/>
    </row>
    <row r="21" spans="2:14" ht="16.5" thickTop="1" thickBot="1">
      <c r="B21" s="67">
        <v>12</v>
      </c>
      <c r="C21" s="68" t="s">
        <v>32</v>
      </c>
      <c r="D21" s="73" t="s">
        <v>27</v>
      </c>
      <c r="E21" s="69">
        <v>40109</v>
      </c>
      <c r="F21" s="70"/>
      <c r="G21" s="74"/>
      <c r="H21" s="71">
        <v>94.632000000000005</v>
      </c>
      <c r="I21" s="71">
        <v>97.837999999999994</v>
      </c>
      <c r="J21" s="71">
        <v>97.656999999999996</v>
      </c>
      <c r="K21" s="33"/>
      <c r="L21" s="33"/>
      <c r="M21" s="34">
        <f t="shared" si="0"/>
        <v>-1.8499969337067131E-3</v>
      </c>
      <c r="N21" s="33"/>
    </row>
    <row r="22" spans="2:14" ht="16.5" thickTop="1" thickBot="1">
      <c r="B22" s="51">
        <v>13</v>
      </c>
      <c r="C22" s="68" t="s">
        <v>33</v>
      </c>
      <c r="D22" s="73" t="s">
        <v>34</v>
      </c>
      <c r="E22" s="69">
        <v>39657</v>
      </c>
      <c r="F22" s="70"/>
      <c r="G22" s="74"/>
      <c r="H22" s="71">
        <v>152.62700000000001</v>
      </c>
      <c r="I22" s="71">
        <v>149.07499999999999</v>
      </c>
      <c r="J22" s="71">
        <v>148.75</v>
      </c>
      <c r="K22" s="33"/>
      <c r="L22" s="33"/>
      <c r="M22" s="34" t="e">
        <f>+(#REF!-I22)/I22</f>
        <v>#REF!</v>
      </c>
      <c r="N22" s="33"/>
    </row>
    <row r="23" spans="2:14" ht="16.5" thickTop="1" thickBot="1">
      <c r="B23" s="67">
        <v>14</v>
      </c>
      <c r="C23" s="68" t="s">
        <v>35</v>
      </c>
      <c r="D23" s="73" t="s">
        <v>10</v>
      </c>
      <c r="E23" s="69">
        <v>40427</v>
      </c>
      <c r="F23" s="70"/>
      <c r="G23" s="61"/>
      <c r="H23" s="71">
        <v>98.79</v>
      </c>
      <c r="I23" s="71">
        <v>110.996</v>
      </c>
      <c r="J23" s="71">
        <v>111.60899999999999</v>
      </c>
      <c r="K23" s="33"/>
      <c r="L23" s="33"/>
      <c r="M23" s="34">
        <f t="shared" si="0"/>
        <v>5.522721539514934E-3</v>
      </c>
      <c r="N23" s="33"/>
    </row>
    <row r="24" spans="2:14" ht="16.5" thickTop="1" thickBot="1">
      <c r="B24" s="56">
        <v>15</v>
      </c>
      <c r="C24" s="68" t="s">
        <v>36</v>
      </c>
      <c r="D24" s="58" t="s">
        <v>10</v>
      </c>
      <c r="E24" s="45">
        <v>40672</v>
      </c>
      <c r="F24" s="46"/>
      <c r="G24" s="61"/>
      <c r="H24" s="80">
        <v>102.658</v>
      </c>
      <c r="I24" s="80">
        <v>107.063</v>
      </c>
      <c r="J24" s="80">
        <v>106.964</v>
      </c>
      <c r="K24" s="33"/>
      <c r="L24" s="33"/>
      <c r="M24" s="34">
        <f t="shared" si="0"/>
        <v>-9.2468920168502428E-4</v>
      </c>
      <c r="N24" s="33"/>
    </row>
    <row r="25" spans="2:14" ht="16.5" thickTop="1" thickBot="1">
      <c r="B25" s="22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thickTop="1" thickBot="1">
      <c r="B26" s="51">
        <v>16</v>
      </c>
      <c r="C26" s="63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1333.454</v>
      </c>
      <c r="J26" s="89">
        <v>1336.4929999999999</v>
      </c>
      <c r="K26" s="90" t="s">
        <v>40</v>
      </c>
      <c r="M26" s="91">
        <f t="shared" si="0"/>
        <v>2.2790437465409286E-3</v>
      </c>
    </row>
    <row r="27" spans="2:14" ht="16.5" thickTop="1" thickBot="1">
      <c r="B27" s="51">
        <f>+B26+1</f>
        <v>17</v>
      </c>
      <c r="C27" s="92" t="s">
        <v>41</v>
      </c>
      <c r="D27" s="64" t="s">
        <v>24</v>
      </c>
      <c r="E27" s="69">
        <v>38022</v>
      </c>
      <c r="F27" s="70"/>
      <c r="G27" s="93"/>
      <c r="H27" s="89">
        <v>2229.7910000000002</v>
      </c>
      <c r="I27" s="89">
        <v>2343.6089999999999</v>
      </c>
      <c r="J27" s="89">
        <v>2353.1030000000001</v>
      </c>
      <c r="K27" s="94" t="s">
        <v>42</v>
      </c>
      <c r="M27" s="91">
        <f t="shared" si="0"/>
        <v>4.0510170425186722E-3</v>
      </c>
    </row>
    <row r="28" spans="2:14" ht="16.5" thickTop="1" thickBot="1">
      <c r="B28" s="51">
        <f t="shared" ref="B28:B38" si="1">+B27+1</f>
        <v>18</v>
      </c>
      <c r="C28" s="95" t="s">
        <v>43</v>
      </c>
      <c r="D28" s="96" t="s">
        <v>20</v>
      </c>
      <c r="E28" s="69">
        <v>40210</v>
      </c>
      <c r="F28" s="70" t="s">
        <v>31</v>
      </c>
      <c r="G28" s="97"/>
      <c r="H28" s="98">
        <v>106.792</v>
      </c>
      <c r="I28" s="98">
        <v>110.90300000000001</v>
      </c>
      <c r="J28" s="98">
        <v>110.074</v>
      </c>
      <c r="K28" s="99" t="s">
        <v>44</v>
      </c>
      <c r="M28" s="91">
        <f t="shared" si="0"/>
        <v>-7.475000676266717E-3</v>
      </c>
    </row>
    <row r="29" spans="2:14" ht="16.5" thickTop="1" thickBot="1">
      <c r="B29" s="51">
        <f t="shared" si="1"/>
        <v>19</v>
      </c>
      <c r="C29" s="68" t="s">
        <v>45</v>
      </c>
      <c r="D29" s="73" t="s">
        <v>46</v>
      </c>
      <c r="E29" s="69">
        <v>39745</v>
      </c>
      <c r="F29" s="70"/>
      <c r="G29" s="100"/>
      <c r="H29" s="71">
        <v>110.90600000000001</v>
      </c>
      <c r="I29" s="71">
        <v>111.34399999999999</v>
      </c>
      <c r="J29" s="71">
        <v>111.44499999999999</v>
      </c>
      <c r="K29" s="90" t="s">
        <v>40</v>
      </c>
      <c r="M29" s="91">
        <f t="shared" si="0"/>
        <v>9.0709872108060696E-4</v>
      </c>
    </row>
    <row r="30" spans="2:14" ht="16.5" thickTop="1" thickBot="1">
      <c r="B30" s="51">
        <f t="shared" si="1"/>
        <v>20</v>
      </c>
      <c r="C30" s="68" t="s">
        <v>47</v>
      </c>
      <c r="D30" s="73" t="s">
        <v>46</v>
      </c>
      <c r="E30" s="69">
        <v>39748</v>
      </c>
      <c r="F30" s="70"/>
      <c r="G30" s="93"/>
      <c r="H30" s="71">
        <v>121.41500000000001</v>
      </c>
      <c r="I30" s="71">
        <v>124.61199999999999</v>
      </c>
      <c r="J30" s="71">
        <v>124.96</v>
      </c>
      <c r="K30" s="90" t="s">
        <v>40</v>
      </c>
      <c r="M30" s="91">
        <f t="shared" si="0"/>
        <v>2.7926684428465878E-3</v>
      </c>
    </row>
    <row r="31" spans="2:14" ht="16.5" thickTop="1" thickBot="1">
      <c r="B31" s="51">
        <f t="shared" si="1"/>
        <v>21</v>
      </c>
      <c r="C31" s="68" t="s">
        <v>48</v>
      </c>
      <c r="D31" s="101" t="s">
        <v>49</v>
      </c>
      <c r="E31" s="69">
        <v>39535</v>
      </c>
      <c r="F31" s="70"/>
      <c r="G31" s="93"/>
      <c r="H31" s="89">
        <v>1186.9090000000001</v>
      </c>
      <c r="I31" s="89">
        <v>1212.693</v>
      </c>
      <c r="J31" s="89">
        <v>1218.1389999999999</v>
      </c>
      <c r="K31" s="102" t="s">
        <v>17</v>
      </c>
      <c r="M31" s="91">
        <f t="shared" si="0"/>
        <v>4.4908315624811171E-3</v>
      </c>
    </row>
    <row r="32" spans="2:14" ht="16.5" thickTop="1" thickBot="1">
      <c r="B32" s="51">
        <f t="shared" si="1"/>
        <v>22</v>
      </c>
      <c r="C32" s="68" t="s">
        <v>50</v>
      </c>
      <c r="D32" s="73" t="s">
        <v>27</v>
      </c>
      <c r="E32" s="69">
        <v>39937</v>
      </c>
      <c r="F32" s="70"/>
      <c r="G32" s="93"/>
      <c r="H32" s="71">
        <v>124.072</v>
      </c>
      <c r="I32" s="71">
        <v>138.989</v>
      </c>
      <c r="J32" s="71">
        <v>139.84700000000001</v>
      </c>
      <c r="K32" s="90" t="s">
        <v>40</v>
      </c>
      <c r="M32" s="91">
        <f t="shared" si="0"/>
        <v>6.1731503931966129E-3</v>
      </c>
    </row>
    <row r="33" spans="2:15" ht="16.5" thickTop="1" thickBot="1">
      <c r="B33" s="51">
        <f t="shared" si="1"/>
        <v>23</v>
      </c>
      <c r="C33" s="68" t="s">
        <v>51</v>
      </c>
      <c r="D33" s="73" t="s">
        <v>10</v>
      </c>
      <c r="E33" s="69">
        <v>39888</v>
      </c>
      <c r="F33" s="70"/>
      <c r="G33" s="93"/>
      <c r="H33" s="71">
        <v>14.795999999999999</v>
      </c>
      <c r="I33" s="71">
        <v>16.065999999999999</v>
      </c>
      <c r="J33" s="71">
        <v>16.204999999999998</v>
      </c>
      <c r="K33" s="90" t="s">
        <v>40</v>
      </c>
      <c r="M33" s="91">
        <f t="shared" si="0"/>
        <v>8.6518112784762444E-3</v>
      </c>
    </row>
    <row r="34" spans="2:15" ht="16.5" thickTop="1" thickBot="1">
      <c r="B34" s="51">
        <f t="shared" si="1"/>
        <v>24</v>
      </c>
      <c r="C34" s="68" t="s">
        <v>52</v>
      </c>
      <c r="D34" s="73" t="s">
        <v>10</v>
      </c>
      <c r="E34" s="69">
        <v>39895</v>
      </c>
      <c r="F34" s="70"/>
      <c r="G34" s="93"/>
      <c r="H34" s="89">
        <v>5792.77</v>
      </c>
      <c r="I34" s="89">
        <v>6025.527</v>
      </c>
      <c r="J34" s="89">
        <v>6041.9750000000004</v>
      </c>
      <c r="K34" s="90" t="s">
        <v>40</v>
      </c>
      <c r="M34" s="91">
        <f t="shared" si="0"/>
        <v>2.7297197406965928E-3</v>
      </c>
    </row>
    <row r="35" spans="2:15" ht="16.5" thickTop="1" thickBot="1">
      <c r="B35" s="51">
        <f t="shared" si="1"/>
        <v>25</v>
      </c>
      <c r="C35" s="68" t="s">
        <v>53</v>
      </c>
      <c r="D35" s="73" t="s">
        <v>10</v>
      </c>
      <c r="E35" s="69">
        <v>39462</v>
      </c>
      <c r="F35" s="70"/>
      <c r="G35" s="93"/>
      <c r="H35" s="89">
        <v>6641.348</v>
      </c>
      <c r="I35" s="89">
        <v>6828.6689999999999</v>
      </c>
      <c r="J35" s="89">
        <v>6840.1260000000002</v>
      </c>
      <c r="K35" s="90" t="s">
        <v>40</v>
      </c>
      <c r="M35" s="91">
        <f t="shared" si="0"/>
        <v>1.6777793739893286E-3</v>
      </c>
    </row>
    <row r="36" spans="2:15" ht="16.5" thickTop="1" thickBot="1">
      <c r="B36" s="51">
        <f t="shared" si="1"/>
        <v>26</v>
      </c>
      <c r="C36" s="103" t="s">
        <v>54</v>
      </c>
      <c r="D36" s="73" t="s">
        <v>16</v>
      </c>
      <c r="E36" s="69">
        <v>38740</v>
      </c>
      <c r="F36" s="70"/>
      <c r="G36" s="93"/>
      <c r="H36" s="71">
        <v>2.2170000000000001</v>
      </c>
      <c r="I36" s="71">
        <v>2.3929999999999998</v>
      </c>
      <c r="J36" s="71">
        <v>2.4079999999999999</v>
      </c>
      <c r="K36" s="102" t="s">
        <v>17</v>
      </c>
      <c r="M36" s="91">
        <f t="shared" si="0"/>
        <v>6.2682824905976285E-3</v>
      </c>
    </row>
    <row r="37" spans="2:15" ht="16.5" thickTop="1" thickBot="1">
      <c r="B37" s="51">
        <f t="shared" si="1"/>
        <v>27</v>
      </c>
      <c r="C37" s="103" t="s">
        <v>55</v>
      </c>
      <c r="D37" s="73" t="s">
        <v>16</v>
      </c>
      <c r="E37" s="69">
        <v>38740</v>
      </c>
      <c r="F37" s="70"/>
      <c r="G37" s="93"/>
      <c r="H37" s="71">
        <v>1.845</v>
      </c>
      <c r="I37" s="71">
        <v>1.9750000000000001</v>
      </c>
      <c r="J37" s="71">
        <v>1.9850000000000001</v>
      </c>
      <c r="K37" s="102" t="s">
        <v>17</v>
      </c>
      <c r="M37" s="91">
        <f t="shared" si="0"/>
        <v>5.0632911392405108E-3</v>
      </c>
    </row>
    <row r="38" spans="2:15" ht="16.5" thickTop="1" thickBot="1">
      <c r="B38" s="51">
        <f t="shared" si="1"/>
        <v>28</v>
      </c>
      <c r="C38" s="78" t="s">
        <v>56</v>
      </c>
      <c r="D38" s="104" t="s">
        <v>16</v>
      </c>
      <c r="E38" s="69">
        <v>40071</v>
      </c>
      <c r="F38" s="70"/>
      <c r="G38" s="105"/>
      <c r="H38" s="80">
        <v>1.131</v>
      </c>
      <c r="I38" s="80">
        <v>1.294</v>
      </c>
      <c r="J38" s="80">
        <v>1.296</v>
      </c>
      <c r="K38" s="99" t="s">
        <v>44</v>
      </c>
      <c r="M38" s="91">
        <f t="shared" si="0"/>
        <v>1.5455950540958282E-3</v>
      </c>
    </row>
    <row r="39" spans="2:15" ht="18" customHeight="1" thickTop="1" thickBot="1">
      <c r="B39" s="106" t="s">
        <v>57</v>
      </c>
      <c r="C39" s="107"/>
      <c r="D39" s="107"/>
      <c r="E39" s="107"/>
      <c r="F39" s="107"/>
      <c r="G39" s="107"/>
      <c r="H39" s="107"/>
      <c r="I39" s="108"/>
      <c r="J39" s="109"/>
    </row>
    <row r="40" spans="2:15" ht="14.25" customHeight="1" thickTop="1" thickBot="1">
      <c r="B40" s="110" t="s">
        <v>0</v>
      </c>
      <c r="C40" s="111"/>
      <c r="D40" s="111" t="s">
        <v>1</v>
      </c>
      <c r="E40" s="112" t="s">
        <v>2</v>
      </c>
      <c r="F40" s="113" t="s">
        <v>58</v>
      </c>
      <c r="G40" s="113"/>
      <c r="H40" s="113" t="s">
        <v>59</v>
      </c>
      <c r="I40" s="113" t="s">
        <v>4</v>
      </c>
      <c r="J40" s="114" t="s">
        <v>5</v>
      </c>
      <c r="M40" s="6"/>
    </row>
    <row r="41" spans="2:15" ht="13.5" customHeight="1" thickBot="1">
      <c r="B41" s="115"/>
      <c r="C41" s="116"/>
      <c r="D41" s="116"/>
      <c r="E41" s="117"/>
      <c r="F41" s="118" t="s">
        <v>60</v>
      </c>
      <c r="G41" s="118" t="s">
        <v>61</v>
      </c>
      <c r="H41" s="118"/>
      <c r="I41" s="118"/>
      <c r="J41" s="119"/>
      <c r="M41" s="6"/>
    </row>
    <row r="42" spans="2:15" ht="25.5" customHeight="1" thickBot="1">
      <c r="B42" s="120"/>
      <c r="C42" s="121"/>
      <c r="D42" s="121"/>
      <c r="E42" s="122"/>
      <c r="F42" s="123"/>
      <c r="G42" s="123"/>
      <c r="H42" s="123"/>
      <c r="I42" s="123"/>
      <c r="J42" s="124"/>
      <c r="M42" s="6"/>
      <c r="O42" s="125"/>
    </row>
    <row r="43" spans="2:15" thickTop="1" thickBot="1">
      <c r="B43" s="126" t="s">
        <v>62</v>
      </c>
      <c r="C43" s="127"/>
      <c r="D43" s="127"/>
      <c r="E43" s="127"/>
      <c r="F43" s="127"/>
      <c r="G43" s="127"/>
      <c r="H43" s="127"/>
      <c r="I43" s="127"/>
      <c r="J43" s="128"/>
      <c r="M43" s="6"/>
    </row>
    <row r="44" spans="2:15" ht="16.5" thickTop="1" thickBot="1">
      <c r="B44" s="129">
        <v>29</v>
      </c>
      <c r="C44" s="95" t="s">
        <v>63</v>
      </c>
      <c r="D44" s="96" t="s">
        <v>13</v>
      </c>
      <c r="E44" s="130">
        <v>36831</v>
      </c>
      <c r="F44" s="130">
        <v>41044</v>
      </c>
      <c r="G44" s="131">
        <v>3.8450000000000002</v>
      </c>
      <c r="H44" s="132">
        <v>107.705</v>
      </c>
      <c r="I44" s="132">
        <v>105.494</v>
      </c>
      <c r="J44" s="132">
        <v>105.52</v>
      </c>
      <c r="K44" s="33"/>
      <c r="L44" s="33"/>
      <c r="M44" s="34">
        <f t="shared" si="0"/>
        <v>2.4645951428513708E-4</v>
      </c>
      <c r="N44" s="33"/>
    </row>
    <row r="45" spans="2:15" ht="16.5" thickTop="1" thickBot="1">
      <c r="B45" s="133">
        <f t="shared" ref="B45:B71" si="2">+B44+1</f>
        <v>30</v>
      </c>
      <c r="C45" s="134" t="s">
        <v>64</v>
      </c>
      <c r="D45" s="135" t="s">
        <v>20</v>
      </c>
      <c r="E45" s="130">
        <v>34974</v>
      </c>
      <c r="F45" s="130">
        <v>41009</v>
      </c>
      <c r="G45" s="136">
        <v>3.67</v>
      </c>
      <c r="H45" s="137">
        <v>104.453</v>
      </c>
      <c r="I45" s="137">
        <v>102.524</v>
      </c>
      <c r="J45" s="137">
        <v>102.55</v>
      </c>
      <c r="K45" s="33"/>
      <c r="L45" s="33"/>
      <c r="M45" s="34">
        <f t="shared" si="0"/>
        <v>2.5359915727045618E-4</v>
      </c>
      <c r="N45" s="33"/>
    </row>
    <row r="46" spans="2:15" ht="16.5" thickTop="1" thickBot="1">
      <c r="B46" s="133">
        <f t="shared" si="2"/>
        <v>31</v>
      </c>
      <c r="C46" s="138" t="s">
        <v>65</v>
      </c>
      <c r="D46" s="135" t="s">
        <v>20</v>
      </c>
      <c r="E46" s="130">
        <v>38847</v>
      </c>
      <c r="F46" s="130">
        <v>41002</v>
      </c>
      <c r="G46" s="136">
        <v>3.9159999999999999</v>
      </c>
      <c r="H46" s="137">
        <v>105.33199999999999</v>
      </c>
      <c r="I46" s="137">
        <v>103.529</v>
      </c>
      <c r="J46" s="137">
        <v>103.557</v>
      </c>
      <c r="K46" s="33"/>
      <c r="L46" s="33"/>
      <c r="M46" s="34">
        <f t="shared" si="0"/>
        <v>2.7045562113036731E-4</v>
      </c>
      <c r="N46" s="33"/>
    </row>
    <row r="47" spans="2:15" ht="16.5" thickTop="1" thickBot="1">
      <c r="B47" s="133">
        <f t="shared" si="2"/>
        <v>32</v>
      </c>
      <c r="C47" s="138" t="s">
        <v>66</v>
      </c>
      <c r="D47" s="135" t="s">
        <v>67</v>
      </c>
      <c r="E47" s="130">
        <v>36831</v>
      </c>
      <c r="F47" s="130">
        <v>41039</v>
      </c>
      <c r="G47" s="136">
        <v>4.444</v>
      </c>
      <c r="H47" s="137">
        <v>103.098</v>
      </c>
      <c r="I47" s="137">
        <v>100.566</v>
      </c>
      <c r="J47" s="137">
        <v>100.57599999999999</v>
      </c>
      <c r="K47" s="33"/>
      <c r="L47" s="33"/>
      <c r="M47" s="34">
        <f t="shared" si="0"/>
        <v>9.9437185529810323E-5</v>
      </c>
      <c r="N47" s="33"/>
    </row>
    <row r="48" spans="2:15" ht="16.5" thickTop="1" thickBot="1">
      <c r="B48" s="133">
        <f t="shared" si="2"/>
        <v>33</v>
      </c>
      <c r="C48" s="139" t="s">
        <v>68</v>
      </c>
      <c r="D48" s="135" t="s">
        <v>69</v>
      </c>
      <c r="E48" s="130">
        <v>39209</v>
      </c>
      <c r="F48" s="130">
        <v>41036</v>
      </c>
      <c r="G48" s="136">
        <v>3.9860000000000002</v>
      </c>
      <c r="H48" s="137">
        <v>103.39400000000001</v>
      </c>
      <c r="I48" s="137">
        <v>101.312</v>
      </c>
      <c r="J48" s="137">
        <v>101.34</v>
      </c>
      <c r="K48" s="33"/>
      <c r="L48" s="33"/>
      <c r="M48" s="34">
        <f t="shared" si="0"/>
        <v>2.7637397346815581E-4</v>
      </c>
      <c r="N48" s="33"/>
    </row>
    <row r="49" spans="2:14" ht="16.5" thickTop="1" thickBot="1">
      <c r="B49" s="133">
        <f t="shared" si="2"/>
        <v>34</v>
      </c>
      <c r="C49" s="139" t="s">
        <v>70</v>
      </c>
      <c r="D49" s="135" t="s">
        <v>24</v>
      </c>
      <c r="E49" s="130">
        <v>37865</v>
      </c>
      <c r="F49" s="130">
        <v>41058</v>
      </c>
      <c r="G49" s="136">
        <v>3.786</v>
      </c>
      <c r="H49" s="137">
        <v>107.215</v>
      </c>
      <c r="I49" s="137">
        <v>105.018</v>
      </c>
      <c r="J49" s="137">
        <v>105.04300000000001</v>
      </c>
      <c r="K49" s="33"/>
      <c r="L49" s="33"/>
      <c r="M49" s="34">
        <f t="shared" si="0"/>
        <v>2.3805442876464686E-4</v>
      </c>
      <c r="N49" s="33"/>
    </row>
    <row r="50" spans="2:14" ht="16.5" thickTop="1" thickBot="1">
      <c r="B50" s="133">
        <f t="shared" si="2"/>
        <v>35</v>
      </c>
      <c r="C50" s="134" t="s">
        <v>71</v>
      </c>
      <c r="D50" s="135" t="s">
        <v>46</v>
      </c>
      <c r="E50" s="130">
        <v>35436</v>
      </c>
      <c r="F50" s="130">
        <v>41057</v>
      </c>
      <c r="G50" s="136">
        <v>3.8809999999999998</v>
      </c>
      <c r="H50" s="137">
        <v>103.77200000000001</v>
      </c>
      <c r="I50" s="137">
        <v>101.816</v>
      </c>
      <c r="J50" s="137">
        <v>101.84399999999999</v>
      </c>
      <c r="K50" s="33"/>
      <c r="L50" s="33"/>
      <c r="M50" s="42">
        <f>+(J50-I50)/I50</f>
        <v>2.7500589298333847E-4</v>
      </c>
      <c r="N50" s="33"/>
    </row>
    <row r="51" spans="2:14" ht="16.5" thickTop="1" thickBot="1">
      <c r="B51" s="133">
        <f t="shared" si="2"/>
        <v>36</v>
      </c>
      <c r="C51" s="134" t="s">
        <v>72</v>
      </c>
      <c r="D51" s="135" t="s">
        <v>73</v>
      </c>
      <c r="E51" s="130">
        <v>35464</v>
      </c>
      <c r="F51" s="130">
        <v>41018</v>
      </c>
      <c r="G51" s="136">
        <v>3.9180000000000001</v>
      </c>
      <c r="H51" s="137">
        <v>103.89700000000001</v>
      </c>
      <c r="I51" s="137">
        <v>101.824</v>
      </c>
      <c r="J51" s="137">
        <v>101.85299999999999</v>
      </c>
      <c r="K51" s="33" t="s">
        <v>74</v>
      </c>
      <c r="L51" s="33"/>
      <c r="M51" s="34">
        <f>+(J51-I51)/I51</f>
        <v>2.8480515399116477E-4</v>
      </c>
      <c r="N51" s="33"/>
    </row>
    <row r="52" spans="2:14" ht="16.5" thickTop="1" thickBot="1">
      <c r="B52" s="133">
        <f t="shared" si="2"/>
        <v>37</v>
      </c>
      <c r="C52" s="139" t="s">
        <v>75</v>
      </c>
      <c r="D52" s="135" t="s">
        <v>73</v>
      </c>
      <c r="E52" s="130">
        <v>39188</v>
      </c>
      <c r="F52" s="130">
        <v>41018</v>
      </c>
      <c r="G52" s="136">
        <v>3.8410000000000002</v>
      </c>
      <c r="H52" s="137">
        <v>104.077</v>
      </c>
      <c r="I52" s="137">
        <v>102.191</v>
      </c>
      <c r="J52" s="137">
        <v>102.22199999999999</v>
      </c>
      <c r="K52" s="33"/>
      <c r="L52" s="33"/>
      <c r="M52" s="34">
        <f t="shared" si="0"/>
        <v>3.0335352428287912E-4</v>
      </c>
      <c r="N52" s="33"/>
    </row>
    <row r="53" spans="2:14" ht="16.5" thickTop="1" thickBot="1">
      <c r="B53" s="133">
        <f t="shared" si="2"/>
        <v>38</v>
      </c>
      <c r="C53" s="134" t="s">
        <v>76</v>
      </c>
      <c r="D53" s="135" t="s">
        <v>77</v>
      </c>
      <c r="E53" s="130">
        <v>37207</v>
      </c>
      <c r="F53" s="130">
        <v>41060</v>
      </c>
      <c r="G53" s="136">
        <v>3.4620000000000002</v>
      </c>
      <c r="H53" s="137">
        <v>105.536</v>
      </c>
      <c r="I53" s="137">
        <v>103.78700000000001</v>
      </c>
      <c r="J53" s="137">
        <v>103.809</v>
      </c>
      <c r="K53" s="33"/>
      <c r="L53" s="33"/>
      <c r="M53" s="34">
        <f t="shared" si="0"/>
        <v>2.1197259772410185E-4</v>
      </c>
      <c r="N53" s="33"/>
    </row>
    <row r="54" spans="2:14" ht="16.5" thickTop="1" thickBot="1">
      <c r="B54" s="133">
        <f t="shared" si="2"/>
        <v>39</v>
      </c>
      <c r="C54" s="134" t="s">
        <v>78</v>
      </c>
      <c r="D54" s="135" t="s">
        <v>79</v>
      </c>
      <c r="E54" s="130">
        <v>37043</v>
      </c>
      <c r="F54" s="130">
        <v>41060</v>
      </c>
      <c r="G54" s="136">
        <v>4.343</v>
      </c>
      <c r="H54" s="137">
        <v>102.55800000000001</v>
      </c>
      <c r="I54" s="137">
        <v>99.938999999999993</v>
      </c>
      <c r="J54" s="137">
        <v>99.956999999999994</v>
      </c>
      <c r="K54" s="33"/>
      <c r="L54" s="33"/>
      <c r="M54" s="34">
        <f t="shared" si="0"/>
        <v>1.8010986701888834E-4</v>
      </c>
      <c r="N54" s="33"/>
    </row>
    <row r="55" spans="2:14" ht="16.5" thickTop="1" thickBot="1">
      <c r="B55" s="133">
        <f t="shared" si="2"/>
        <v>40</v>
      </c>
      <c r="C55" s="134" t="s">
        <v>80</v>
      </c>
      <c r="D55" s="135" t="s">
        <v>81</v>
      </c>
      <c r="E55" s="130">
        <v>37242</v>
      </c>
      <c r="F55" s="130">
        <v>40983</v>
      </c>
      <c r="G55" s="136">
        <v>3.96</v>
      </c>
      <c r="H55" s="137">
        <v>104.185</v>
      </c>
      <c r="I55" s="137">
        <v>102.074</v>
      </c>
      <c r="J55" s="137">
        <v>102.104</v>
      </c>
      <c r="K55" s="33"/>
      <c r="L55" s="33"/>
      <c r="M55" s="34">
        <f t="shared" si="0"/>
        <v>2.9390442228188507E-4</v>
      </c>
      <c r="N55" s="33"/>
    </row>
    <row r="56" spans="2:14" ht="16.5" thickTop="1" thickBot="1">
      <c r="B56" s="133">
        <f t="shared" si="2"/>
        <v>41</v>
      </c>
      <c r="C56" s="139" t="s">
        <v>82</v>
      </c>
      <c r="D56" s="135" t="s">
        <v>49</v>
      </c>
      <c r="E56" s="130">
        <v>39489</v>
      </c>
      <c r="F56" s="130">
        <v>41060</v>
      </c>
      <c r="G56" s="136">
        <v>3.4220000000000002</v>
      </c>
      <c r="H56" s="137">
        <v>103.89100000000001</v>
      </c>
      <c r="I56" s="137">
        <v>102.17</v>
      </c>
      <c r="J56" s="137">
        <v>102.194</v>
      </c>
      <c r="K56" s="33"/>
      <c r="L56" s="33"/>
      <c r="M56" s="34">
        <f t="shared" si="0"/>
        <v>2.3490261329158177E-4</v>
      </c>
      <c r="N56" s="33"/>
    </row>
    <row r="57" spans="2:14" ht="16.5" thickTop="1" thickBot="1">
      <c r="B57" s="133">
        <f t="shared" si="2"/>
        <v>42</v>
      </c>
      <c r="C57" s="139" t="s">
        <v>83</v>
      </c>
      <c r="D57" s="135" t="s">
        <v>84</v>
      </c>
      <c r="E57" s="130">
        <v>36075</v>
      </c>
      <c r="F57" s="130">
        <v>41059</v>
      </c>
      <c r="G57" s="136">
        <v>3.5880000000000001</v>
      </c>
      <c r="H57" s="137">
        <v>106.625</v>
      </c>
      <c r="I57" s="137">
        <v>104.788</v>
      </c>
      <c r="J57" s="137">
        <v>104.81399999999999</v>
      </c>
      <c r="K57" s="33"/>
      <c r="L57" s="33"/>
      <c r="M57" s="34">
        <f t="shared" si="0"/>
        <v>2.4812001374199572E-4</v>
      </c>
      <c r="N57" s="33"/>
    </row>
    <row r="58" spans="2:14" ht="16.5" thickTop="1" thickBot="1">
      <c r="B58" s="133">
        <f t="shared" si="2"/>
        <v>43</v>
      </c>
      <c r="C58" s="139" t="s">
        <v>85</v>
      </c>
      <c r="D58" s="135" t="s">
        <v>86</v>
      </c>
      <c r="E58" s="130">
        <v>37396</v>
      </c>
      <c r="F58" s="130">
        <v>41016</v>
      </c>
      <c r="G58" s="136">
        <v>3.7629999999999999</v>
      </c>
      <c r="H58" s="137">
        <v>105.87</v>
      </c>
      <c r="I58" s="137">
        <v>103.76900000000001</v>
      </c>
      <c r="J58" s="137">
        <v>103.795</v>
      </c>
      <c r="K58" s="33" t="s">
        <v>74</v>
      </c>
      <c r="L58" s="33"/>
      <c r="M58" s="34">
        <f t="shared" si="0"/>
        <v>2.5055652458823199E-4</v>
      </c>
      <c r="N58" s="33"/>
    </row>
    <row r="59" spans="2:14" ht="16.5" thickTop="1" thickBot="1">
      <c r="B59" s="133">
        <f t="shared" si="2"/>
        <v>44</v>
      </c>
      <c r="C59" s="139" t="s">
        <v>87</v>
      </c>
      <c r="D59" s="135" t="s">
        <v>27</v>
      </c>
      <c r="E59" s="130">
        <v>40211</v>
      </c>
      <c r="F59" s="130">
        <v>41059</v>
      </c>
      <c r="G59" s="136">
        <v>3.137</v>
      </c>
      <c r="H59" s="137">
        <v>102.845</v>
      </c>
      <c r="I59" s="137">
        <v>101.075</v>
      </c>
      <c r="J59" s="137">
        <v>101.096</v>
      </c>
      <c r="K59" s="33" t="s">
        <v>74</v>
      </c>
      <c r="L59" s="33"/>
      <c r="M59" s="34">
        <f t="shared" si="0"/>
        <v>2.0776651001732174E-4</v>
      </c>
      <c r="N59" s="33"/>
    </row>
    <row r="60" spans="2:14" ht="16.5" thickTop="1" thickBot="1">
      <c r="B60" s="133">
        <f t="shared" si="2"/>
        <v>45</v>
      </c>
      <c r="C60" s="134" t="s">
        <v>88</v>
      </c>
      <c r="D60" s="135" t="s">
        <v>89</v>
      </c>
      <c r="E60" s="130">
        <v>33910</v>
      </c>
      <c r="F60" s="130">
        <v>40998</v>
      </c>
      <c r="G60" s="136">
        <v>3.552</v>
      </c>
      <c r="H60" s="137">
        <v>102.76</v>
      </c>
      <c r="I60" s="137">
        <v>100.81</v>
      </c>
      <c r="J60" s="137">
        <v>100.834</v>
      </c>
      <c r="K60" s="33"/>
      <c r="L60" s="33"/>
      <c r="M60" s="34">
        <f t="shared" si="0"/>
        <v>2.3807161987898928E-4</v>
      </c>
      <c r="N60" s="33"/>
    </row>
    <row r="61" spans="2:14" ht="16.5" thickTop="1" thickBot="1">
      <c r="B61" s="133">
        <f t="shared" si="2"/>
        <v>46</v>
      </c>
      <c r="C61" s="139" t="s">
        <v>90</v>
      </c>
      <c r="D61" s="135" t="s">
        <v>91</v>
      </c>
      <c r="E61" s="130">
        <v>36815</v>
      </c>
      <c r="F61" s="130">
        <v>41057</v>
      </c>
      <c r="G61" s="136">
        <v>3.625</v>
      </c>
      <c r="H61" s="137">
        <v>104.226</v>
      </c>
      <c r="I61" s="137">
        <v>102.55200000000001</v>
      </c>
      <c r="J61" s="137">
        <v>102.575</v>
      </c>
      <c r="K61" s="33"/>
      <c r="L61" s="33"/>
      <c r="M61" s="34">
        <f>+(J61-I50)/I50</f>
        <v>7.4546240276577389E-3</v>
      </c>
      <c r="N61" s="33"/>
    </row>
    <row r="62" spans="2:14" ht="16.5" thickTop="1" thickBot="1">
      <c r="B62" s="140">
        <f t="shared" si="2"/>
        <v>47</v>
      </c>
      <c r="C62" s="141" t="s">
        <v>92</v>
      </c>
      <c r="D62" s="142" t="s">
        <v>93</v>
      </c>
      <c r="E62" s="143">
        <v>35744</v>
      </c>
      <c r="F62" s="143">
        <v>41057</v>
      </c>
      <c r="G62" s="144">
        <v>3.8849999999999998</v>
      </c>
      <c r="H62" s="137">
        <v>102.393</v>
      </c>
      <c r="I62" s="137">
        <v>100.48399999999999</v>
      </c>
      <c r="J62" s="137">
        <v>100.51600000000001</v>
      </c>
      <c r="K62" s="33"/>
      <c r="L62" s="33"/>
      <c r="M62" s="34">
        <f t="shared" si="0"/>
        <v>3.1845866008529407E-4</v>
      </c>
      <c r="N62" s="33"/>
    </row>
    <row r="63" spans="2:14" ht="16.5" thickTop="1" thickBot="1">
      <c r="B63" s="145">
        <f t="shared" si="2"/>
        <v>48</v>
      </c>
      <c r="C63" s="146" t="s">
        <v>94</v>
      </c>
      <c r="D63" s="147" t="s">
        <v>95</v>
      </c>
      <c r="E63" s="148">
        <v>40000</v>
      </c>
      <c r="F63" s="148">
        <v>41038</v>
      </c>
      <c r="G63" s="149">
        <v>3.3559999999999999</v>
      </c>
      <c r="H63" s="80">
        <v>103.27</v>
      </c>
      <c r="I63" s="80">
        <v>101.69199999999999</v>
      </c>
      <c r="J63" s="80">
        <v>101.717</v>
      </c>
      <c r="K63" s="33"/>
      <c r="L63" s="33"/>
      <c r="M63" s="34">
        <f t="shared" si="0"/>
        <v>2.4584038075763765E-4</v>
      </c>
      <c r="N63" s="33"/>
    </row>
    <row r="64" spans="2:14" ht="15.75" thickTop="1">
      <c r="B64" s="150"/>
      <c r="C64" s="151"/>
      <c r="D64" s="152"/>
      <c r="E64" s="153"/>
      <c r="F64" s="153"/>
      <c r="G64" s="154"/>
      <c r="H64" s="155"/>
      <c r="I64" s="155"/>
      <c r="M64" s="156"/>
    </row>
    <row r="65" spans="1:14">
      <c r="B65" s="150"/>
      <c r="C65" s="151"/>
      <c r="D65" s="152"/>
      <c r="E65" s="153"/>
      <c r="F65" s="153"/>
      <c r="G65" s="154"/>
      <c r="H65" s="155"/>
      <c r="I65" s="155"/>
      <c r="M65" s="156"/>
    </row>
    <row r="66" spans="1:14" ht="15.75" thickBot="1">
      <c r="B66" s="150"/>
      <c r="C66" s="150"/>
      <c r="D66" s="152"/>
      <c r="E66" s="153"/>
      <c r="F66" s="153"/>
      <c r="G66" s="154"/>
      <c r="H66" s="157"/>
      <c r="I66" s="157"/>
      <c r="J66" s="158"/>
      <c r="M66" s="159"/>
    </row>
    <row r="67" spans="1:14" ht="16.5" thickTop="1" thickBot="1">
      <c r="B67" s="160">
        <v>49</v>
      </c>
      <c r="C67" s="161" t="s">
        <v>96</v>
      </c>
      <c r="D67" s="162" t="s">
        <v>97</v>
      </c>
      <c r="E67" s="163">
        <v>39604</v>
      </c>
      <c r="F67" s="163">
        <v>41059</v>
      </c>
      <c r="G67" s="164">
        <v>2.8370000000000002</v>
      </c>
      <c r="H67" s="132">
        <v>103.752</v>
      </c>
      <c r="I67" s="137">
        <v>102.55200000000001</v>
      </c>
      <c r="J67" s="137">
        <v>102.575</v>
      </c>
      <c r="K67" s="33"/>
      <c r="L67" s="33"/>
      <c r="M67" s="34" t="e">
        <f>+(#REF!-I67)/I67</f>
        <v>#REF!</v>
      </c>
      <c r="N67" s="33"/>
    </row>
    <row r="68" spans="1:14" ht="16.5" thickTop="1" thickBot="1">
      <c r="B68" s="133">
        <f t="shared" si="2"/>
        <v>50</v>
      </c>
      <c r="C68" s="134" t="s">
        <v>98</v>
      </c>
      <c r="D68" s="135" t="s">
        <v>99</v>
      </c>
      <c r="E68" s="130">
        <v>35481</v>
      </c>
      <c r="F68" s="130">
        <v>41057</v>
      </c>
      <c r="G68" s="136">
        <v>3.931</v>
      </c>
      <c r="H68" s="137">
        <v>102.538</v>
      </c>
      <c r="I68" s="137">
        <v>100.48</v>
      </c>
      <c r="J68" s="137">
        <v>100.509</v>
      </c>
      <c r="K68" s="33"/>
      <c r="L68" s="33"/>
      <c r="M68" s="34">
        <f t="shared" si="0"/>
        <v>2.8861464968149244E-4</v>
      </c>
      <c r="N68" s="33"/>
    </row>
    <row r="69" spans="1:14" ht="16.5" thickTop="1" thickBot="1">
      <c r="B69" s="133">
        <f t="shared" si="2"/>
        <v>51</v>
      </c>
      <c r="C69" s="139" t="s">
        <v>100</v>
      </c>
      <c r="D69" s="135" t="s">
        <v>34</v>
      </c>
      <c r="E69" s="130">
        <v>39706</v>
      </c>
      <c r="F69" s="130">
        <v>41024</v>
      </c>
      <c r="G69" s="136">
        <v>3.766</v>
      </c>
      <c r="H69" s="137">
        <v>104.23099999999999</v>
      </c>
      <c r="I69" s="137">
        <v>102.21299999999999</v>
      </c>
      <c r="J69" s="137">
        <v>102.248</v>
      </c>
      <c r="K69" s="33"/>
      <c r="L69" s="33"/>
      <c r="M69" s="34"/>
      <c r="N69" s="33"/>
    </row>
    <row r="70" spans="1:14" ht="16.5" thickTop="1" thickBot="1">
      <c r="A70" s="6">
        <v>103</v>
      </c>
      <c r="B70" s="133">
        <f t="shared" si="2"/>
        <v>52</v>
      </c>
      <c r="C70" s="139" t="s">
        <v>101</v>
      </c>
      <c r="D70" s="135" t="s">
        <v>10</v>
      </c>
      <c r="E70" s="130">
        <v>38565</v>
      </c>
      <c r="F70" s="130">
        <v>41054</v>
      </c>
      <c r="G70" s="136">
        <v>3.274</v>
      </c>
      <c r="H70" s="137">
        <v>104.65</v>
      </c>
      <c r="I70" s="137">
        <v>102.94799999999999</v>
      </c>
      <c r="J70" s="137">
        <v>102.973</v>
      </c>
      <c r="K70" s="33"/>
      <c r="L70" s="33"/>
      <c r="M70" s="34"/>
      <c r="N70" s="33"/>
    </row>
    <row r="71" spans="1:14" ht="16.5" thickTop="1" thickBot="1">
      <c r="B71" s="140">
        <f t="shared" si="2"/>
        <v>53</v>
      </c>
      <c r="C71" s="141" t="s">
        <v>102</v>
      </c>
      <c r="D71" s="142" t="s">
        <v>103</v>
      </c>
      <c r="E71" s="165">
        <v>34288</v>
      </c>
      <c r="F71" s="165">
        <v>41061</v>
      </c>
      <c r="G71" s="144">
        <v>3.3690000000000002</v>
      </c>
      <c r="H71" s="80">
        <v>102.003</v>
      </c>
      <c r="I71" s="80">
        <v>100.309</v>
      </c>
      <c r="J71" s="80">
        <v>100.336</v>
      </c>
      <c r="K71" s="33"/>
      <c r="L71" s="33"/>
      <c r="M71" s="34">
        <f t="shared" si="0"/>
        <v>2.6916827004556942E-4</v>
      </c>
      <c r="N71" s="33"/>
    </row>
    <row r="72" spans="1:14" ht="16.5" thickTop="1" thickBot="1">
      <c r="B72" s="126"/>
      <c r="C72" s="166"/>
      <c r="D72" s="166"/>
      <c r="E72" s="166"/>
      <c r="F72" s="166"/>
      <c r="G72" s="166"/>
      <c r="H72" s="166"/>
      <c r="I72" s="36"/>
      <c r="J72" s="37"/>
      <c r="K72" s="33"/>
      <c r="L72" s="33"/>
      <c r="M72" s="167"/>
      <c r="N72" s="33"/>
    </row>
    <row r="73" spans="1:14" ht="16.5" thickTop="1" thickBot="1">
      <c r="B73" s="129">
        <v>54</v>
      </c>
      <c r="C73" s="168" t="s">
        <v>104</v>
      </c>
      <c r="D73" s="169" t="s">
        <v>13</v>
      </c>
      <c r="E73" s="130">
        <v>39084</v>
      </c>
      <c r="F73" s="130">
        <v>41060</v>
      </c>
      <c r="G73" s="131">
        <v>0.39700000000000002</v>
      </c>
      <c r="H73" s="132">
        <v>10.513999999999999</v>
      </c>
      <c r="I73" s="132">
        <v>10.295999999999999</v>
      </c>
      <c r="J73" s="132">
        <v>10.298999999999999</v>
      </c>
      <c r="K73" s="33"/>
      <c r="L73" s="33"/>
      <c r="M73" s="34">
        <f>+(J73-I73)/I73</f>
        <v>2.9137529137530243E-4</v>
      </c>
      <c r="N73" s="33"/>
    </row>
    <row r="74" spans="1:14" ht="16.5" thickTop="1" thickBot="1">
      <c r="B74" s="170">
        <f>+B73+1</f>
        <v>55</v>
      </c>
      <c r="C74" s="171" t="s">
        <v>105</v>
      </c>
      <c r="D74" s="172" t="s">
        <v>24</v>
      </c>
      <c r="E74" s="173">
        <v>39762</v>
      </c>
      <c r="F74" s="173">
        <v>41051</v>
      </c>
      <c r="G74" s="174">
        <v>3.915</v>
      </c>
      <c r="H74" s="175">
        <v>103.61799999999999</v>
      </c>
      <c r="I74" s="175">
        <v>101.518</v>
      </c>
      <c r="J74" s="175">
        <v>101.54600000000001</v>
      </c>
      <c r="K74" s="33"/>
      <c r="L74" s="33"/>
      <c r="M74" s="34">
        <f>+(J74-I74)/I74</f>
        <v>2.7581315628761205E-4</v>
      </c>
      <c r="N74" s="33"/>
    </row>
    <row r="75" spans="1:14" ht="16.5" thickTop="1" thickBot="1">
      <c r="B75" s="176">
        <f>+B74+1</f>
        <v>56</v>
      </c>
      <c r="C75" s="177" t="s">
        <v>106</v>
      </c>
      <c r="D75" s="178" t="s">
        <v>107</v>
      </c>
      <c r="E75" s="179">
        <v>40543</v>
      </c>
      <c r="F75" s="179">
        <v>41026</v>
      </c>
      <c r="G75" s="180">
        <v>2.7309999999999999</v>
      </c>
      <c r="H75" s="80">
        <v>102.703</v>
      </c>
      <c r="I75" s="80">
        <v>101.75700000000001</v>
      </c>
      <c r="J75" s="80">
        <v>101.782</v>
      </c>
      <c r="M75" s="91">
        <f>+(J75-I75)/I75</f>
        <v>2.4568334365194995E-4</v>
      </c>
    </row>
    <row r="76" spans="1:14" ht="16.5" thickTop="1" thickBot="1">
      <c r="B76" s="126" t="s">
        <v>108</v>
      </c>
      <c r="C76" s="181"/>
      <c r="D76" s="181"/>
      <c r="E76" s="181"/>
      <c r="F76" s="181"/>
      <c r="G76" s="181"/>
      <c r="H76" s="181"/>
      <c r="I76" s="82"/>
      <c r="J76" s="83"/>
      <c r="M76" s="91"/>
    </row>
    <row r="77" spans="1:14" ht="16.5" thickTop="1" thickBot="1">
      <c r="B77" s="182">
        <v>57</v>
      </c>
      <c r="C77" s="183" t="s">
        <v>109</v>
      </c>
      <c r="D77" s="184" t="s">
        <v>77</v>
      </c>
      <c r="E77" s="143">
        <v>39503</v>
      </c>
      <c r="F77" s="143">
        <v>41060</v>
      </c>
      <c r="G77" s="185">
        <v>3.9380000000000002</v>
      </c>
      <c r="H77" s="32">
        <v>101.539</v>
      </c>
      <c r="I77" s="32">
        <v>99.391999999999996</v>
      </c>
      <c r="J77" s="32">
        <v>99.456000000000003</v>
      </c>
      <c r="K77" s="90" t="s">
        <v>40</v>
      </c>
      <c r="M77" s="91">
        <f t="shared" ref="M77:M130" si="3">+(J77-I77)/I77</f>
        <v>6.439150032196471E-4</v>
      </c>
    </row>
    <row r="78" spans="1:14" ht="16.5" thickTop="1" thickBot="1">
      <c r="B78" s="126" t="s">
        <v>110</v>
      </c>
      <c r="C78" s="181"/>
      <c r="D78" s="181"/>
      <c r="E78" s="181"/>
      <c r="F78" s="181"/>
      <c r="G78" s="181"/>
      <c r="H78" s="181"/>
      <c r="I78" s="82"/>
      <c r="J78" s="83"/>
      <c r="M78" s="186"/>
    </row>
    <row r="79" spans="1:14" ht="16.5" thickTop="1" thickBot="1">
      <c r="B79" s="187">
        <v>58</v>
      </c>
      <c r="C79" s="168" t="s">
        <v>111</v>
      </c>
      <c r="D79" s="96" t="s">
        <v>13</v>
      </c>
      <c r="E79" s="130">
        <v>34561</v>
      </c>
      <c r="F79" s="130">
        <v>41044</v>
      </c>
      <c r="G79" s="131">
        <v>1.0229999999999999</v>
      </c>
      <c r="H79" s="132">
        <v>75.203000000000003</v>
      </c>
      <c r="I79" s="132">
        <v>74.703999999999994</v>
      </c>
      <c r="J79" s="132">
        <v>74.691999999999993</v>
      </c>
      <c r="K79" s="33"/>
      <c r="L79" s="33"/>
      <c r="M79" s="34">
        <f t="shared" ref="M79:M93" si="4">+(J79-I79)/I79</f>
        <v>-1.6063396872992685E-4</v>
      </c>
      <c r="N79" s="33"/>
    </row>
    <row r="80" spans="1:14" ht="16.5" thickTop="1" thickBot="1">
      <c r="B80" s="187">
        <f t="shared" ref="B80:B93" si="5">+B79+1</f>
        <v>59</v>
      </c>
      <c r="C80" s="171" t="s">
        <v>112</v>
      </c>
      <c r="D80" s="172" t="s">
        <v>67</v>
      </c>
      <c r="E80" s="188">
        <v>34415</v>
      </c>
      <c r="F80" s="130">
        <v>41039</v>
      </c>
      <c r="G80" s="174">
        <v>2.2669999999999999</v>
      </c>
      <c r="H80" s="175">
        <v>147.82</v>
      </c>
      <c r="I80" s="175">
        <v>158.75</v>
      </c>
      <c r="J80" s="175">
        <v>158.11699999999999</v>
      </c>
      <c r="K80" s="33"/>
      <c r="L80" s="33"/>
      <c r="M80" s="34">
        <f t="shared" si="4"/>
        <v>-3.9874015748032109E-3</v>
      </c>
      <c r="N80" s="33"/>
    </row>
    <row r="81" spans="1:14" ht="16.5" thickTop="1" thickBot="1">
      <c r="B81" s="187">
        <f t="shared" si="5"/>
        <v>60</v>
      </c>
      <c r="C81" s="171" t="s">
        <v>113</v>
      </c>
      <c r="D81" s="189" t="s">
        <v>67</v>
      </c>
      <c r="E81" s="188">
        <v>34415</v>
      </c>
      <c r="F81" s="130">
        <v>41039</v>
      </c>
      <c r="G81" s="174">
        <v>22.396000000000001</v>
      </c>
      <c r="H81" s="190">
        <v>1463.682</v>
      </c>
      <c r="I81" s="190">
        <v>1590.0219999999999</v>
      </c>
      <c r="J81" s="190">
        <v>1582.7850000000001</v>
      </c>
      <c r="K81" s="33"/>
      <c r="L81" s="33"/>
      <c r="M81" s="34">
        <f t="shared" si="4"/>
        <v>-4.5515093501849995E-3</v>
      </c>
      <c r="N81" s="33"/>
    </row>
    <row r="82" spans="1:14" ht="16.5" thickTop="1" thickBot="1">
      <c r="B82" s="187">
        <f t="shared" si="5"/>
        <v>61</v>
      </c>
      <c r="C82" s="171" t="s">
        <v>114</v>
      </c>
      <c r="D82" s="191" t="s">
        <v>73</v>
      </c>
      <c r="E82" s="188">
        <v>34449</v>
      </c>
      <c r="F82" s="130">
        <v>41018</v>
      </c>
      <c r="G82" s="174">
        <v>2.423</v>
      </c>
      <c r="H82" s="175">
        <v>113.852</v>
      </c>
      <c r="I82" s="190">
        <v>114.01</v>
      </c>
      <c r="J82" s="190">
        <v>114.04900000000001</v>
      </c>
      <c r="K82" s="33"/>
      <c r="L82" s="33"/>
      <c r="M82" s="34">
        <f t="shared" si="4"/>
        <v>3.4207525655645534E-4</v>
      </c>
      <c r="N82" s="33"/>
    </row>
    <row r="83" spans="1:14" ht="16.5" thickTop="1" thickBot="1">
      <c r="B83" s="187">
        <f t="shared" si="5"/>
        <v>62</v>
      </c>
      <c r="C83" s="192" t="s">
        <v>115</v>
      </c>
      <c r="D83" s="191" t="s">
        <v>73</v>
      </c>
      <c r="E83" s="188">
        <v>37196</v>
      </c>
      <c r="F83" s="130">
        <v>41018</v>
      </c>
      <c r="G83" s="174">
        <v>1.641</v>
      </c>
      <c r="H83" s="175">
        <v>115.39400000000001</v>
      </c>
      <c r="I83" s="175">
        <v>114.36499999999999</v>
      </c>
      <c r="J83" s="175">
        <v>114.629</v>
      </c>
      <c r="K83" s="33"/>
      <c r="L83" s="33"/>
      <c r="M83" s="34">
        <f t="shared" si="4"/>
        <v>2.3083985485070607E-3</v>
      </c>
      <c r="N83" s="33"/>
    </row>
    <row r="84" spans="1:14" ht="16.5" thickTop="1" thickBot="1">
      <c r="B84" s="187">
        <f t="shared" si="5"/>
        <v>63</v>
      </c>
      <c r="C84" s="171" t="s">
        <v>116</v>
      </c>
      <c r="D84" s="172" t="s">
        <v>46</v>
      </c>
      <c r="E84" s="188">
        <v>34311</v>
      </c>
      <c r="F84" s="130">
        <v>41057</v>
      </c>
      <c r="G84" s="174">
        <v>0.82799999999999996</v>
      </c>
      <c r="H84" s="175">
        <v>91.299000000000007</v>
      </c>
      <c r="I84" s="175">
        <v>97.188000000000002</v>
      </c>
      <c r="J84" s="175">
        <v>97.484999999999999</v>
      </c>
      <c r="K84" s="33"/>
      <c r="L84" s="33"/>
      <c r="M84" s="34">
        <f t="shared" si="4"/>
        <v>3.0559328312136998E-3</v>
      </c>
      <c r="N84" s="33"/>
    </row>
    <row r="85" spans="1:14" ht="16.5" thickTop="1" thickBot="1">
      <c r="B85" s="187">
        <f t="shared" si="5"/>
        <v>64</v>
      </c>
      <c r="C85" s="171" t="s">
        <v>117</v>
      </c>
      <c r="D85" s="172" t="s">
        <v>81</v>
      </c>
      <c r="E85" s="188">
        <v>36367</v>
      </c>
      <c r="F85" s="130">
        <v>40987</v>
      </c>
      <c r="G85" s="174">
        <v>0.38600000000000001</v>
      </c>
      <c r="H85" s="175">
        <v>16.38</v>
      </c>
      <c r="I85" s="175">
        <v>16.788</v>
      </c>
      <c r="J85" s="175">
        <v>16.779</v>
      </c>
      <c r="K85" s="33"/>
      <c r="L85" s="33"/>
      <c r="M85" s="34">
        <f t="shared" si="4"/>
        <v>-5.3609721229451641E-4</v>
      </c>
      <c r="N85" s="33"/>
    </row>
    <row r="86" spans="1:14" ht="16.5" thickTop="1" thickBot="1">
      <c r="B86" s="187">
        <f t="shared" si="5"/>
        <v>65</v>
      </c>
      <c r="C86" s="171" t="s">
        <v>118</v>
      </c>
      <c r="D86" s="172" t="s">
        <v>89</v>
      </c>
      <c r="E86" s="188">
        <v>36857</v>
      </c>
      <c r="F86" s="130">
        <v>40995</v>
      </c>
      <c r="G86" s="174">
        <v>3.8980000000000001</v>
      </c>
      <c r="H86" s="175">
        <v>273.83600000000001</v>
      </c>
      <c r="I86" s="175">
        <v>280.96800000000002</v>
      </c>
      <c r="J86" s="175">
        <v>280.38499999999999</v>
      </c>
      <c r="K86" s="33"/>
      <c r="L86" s="33"/>
      <c r="M86" s="34">
        <f t="shared" si="4"/>
        <v>-2.0749693915322271E-3</v>
      </c>
      <c r="N86" s="33"/>
    </row>
    <row r="87" spans="1:14" ht="16.5" thickTop="1" thickBot="1">
      <c r="A87" s="6">
        <v>44</v>
      </c>
      <c r="B87" s="187">
        <f t="shared" si="5"/>
        <v>66</v>
      </c>
      <c r="C87" s="171" t="s">
        <v>119</v>
      </c>
      <c r="D87" s="189" t="s">
        <v>93</v>
      </c>
      <c r="E87" s="188">
        <v>34599</v>
      </c>
      <c r="F87" s="130">
        <v>41047</v>
      </c>
      <c r="G87" s="174">
        <v>1.417</v>
      </c>
      <c r="H87" s="175">
        <v>46.323999999999998</v>
      </c>
      <c r="I87" s="175">
        <v>44.113999999999997</v>
      </c>
      <c r="J87" s="175">
        <v>43.951999999999998</v>
      </c>
      <c r="K87" s="33"/>
      <c r="L87" s="33"/>
      <c r="M87" s="34">
        <f t="shared" si="4"/>
        <v>-3.6723035770956851E-3</v>
      </c>
      <c r="N87" s="33"/>
    </row>
    <row r="88" spans="1:14" ht="16.5" thickTop="1" thickBot="1">
      <c r="B88" s="187">
        <f t="shared" si="5"/>
        <v>67</v>
      </c>
      <c r="C88" s="192" t="s">
        <v>120</v>
      </c>
      <c r="D88" s="189" t="s">
        <v>97</v>
      </c>
      <c r="E88" s="188">
        <v>38777</v>
      </c>
      <c r="F88" s="130">
        <v>41054</v>
      </c>
      <c r="G88" s="174">
        <v>5.7009999999999996</v>
      </c>
      <c r="H88" s="190">
        <v>2354.6</v>
      </c>
      <c r="I88" s="190">
        <v>2627.9569999999999</v>
      </c>
      <c r="J88" s="190">
        <v>2621.7759999999998</v>
      </c>
      <c r="K88" s="33"/>
      <c r="L88" s="33"/>
      <c r="M88" s="34">
        <f t="shared" si="4"/>
        <v>-2.352017175319094E-3</v>
      </c>
      <c r="N88" s="33"/>
    </row>
    <row r="89" spans="1:14" ht="16.5" thickTop="1" thickBot="1">
      <c r="B89" s="187">
        <f t="shared" si="5"/>
        <v>68</v>
      </c>
      <c r="C89" s="171" t="s">
        <v>121</v>
      </c>
      <c r="D89" s="172" t="s">
        <v>99</v>
      </c>
      <c r="E89" s="188">
        <v>34423</v>
      </c>
      <c r="F89" s="130">
        <v>41046</v>
      </c>
      <c r="G89" s="174">
        <v>1.4670000000000001</v>
      </c>
      <c r="H89" s="175">
        <v>79.795000000000002</v>
      </c>
      <c r="I89" s="175">
        <v>82.495000000000005</v>
      </c>
      <c r="J89" s="175">
        <v>82.536000000000001</v>
      </c>
      <c r="K89" s="33"/>
      <c r="L89" s="33"/>
      <c r="M89" s="34">
        <f t="shared" si="4"/>
        <v>4.9699981817075958E-4</v>
      </c>
      <c r="N89" s="33"/>
    </row>
    <row r="90" spans="1:14" ht="16.5" thickTop="1" thickBot="1">
      <c r="B90" s="187">
        <f t="shared" si="5"/>
        <v>69</v>
      </c>
      <c r="C90" s="171" t="s">
        <v>122</v>
      </c>
      <c r="D90" s="172" t="s">
        <v>99</v>
      </c>
      <c r="E90" s="188">
        <v>34731</v>
      </c>
      <c r="F90" s="130">
        <v>41044</v>
      </c>
      <c r="G90" s="174">
        <v>1.3089999999999999</v>
      </c>
      <c r="H90" s="175">
        <v>58.215000000000003</v>
      </c>
      <c r="I90" s="175">
        <v>59.814</v>
      </c>
      <c r="J90" s="175">
        <v>59.896999999999998</v>
      </c>
      <c r="K90" s="33"/>
      <c r="L90" s="33"/>
      <c r="M90" s="34">
        <f t="shared" si="4"/>
        <v>1.3876350018390078E-3</v>
      </c>
      <c r="N90" s="33"/>
    </row>
    <row r="91" spans="1:14" ht="16.5" thickTop="1" thickBot="1">
      <c r="B91" s="187">
        <f t="shared" si="5"/>
        <v>70</v>
      </c>
      <c r="C91" s="193" t="s">
        <v>123</v>
      </c>
      <c r="D91" s="194" t="s">
        <v>103</v>
      </c>
      <c r="E91" s="188">
        <v>36192</v>
      </c>
      <c r="F91" s="195">
        <v>41061</v>
      </c>
      <c r="G91" s="180">
        <v>1.2150000000000001</v>
      </c>
      <c r="H91" s="175">
        <v>101.727</v>
      </c>
      <c r="I91" s="175">
        <v>102.72499999999999</v>
      </c>
      <c r="J91" s="175">
        <v>102.771</v>
      </c>
      <c r="K91" s="33"/>
      <c r="L91" s="33"/>
      <c r="M91" s="34">
        <f t="shared" si="4"/>
        <v>4.4779751764425878E-4</v>
      </c>
      <c r="N91" s="33"/>
    </row>
    <row r="92" spans="1:14" ht="16.5" thickTop="1" thickBot="1">
      <c r="B92" s="187">
        <f t="shared" si="5"/>
        <v>71</v>
      </c>
      <c r="C92" s="196" t="s">
        <v>124</v>
      </c>
      <c r="D92" s="172" t="s">
        <v>103</v>
      </c>
      <c r="E92" s="188">
        <v>36297</v>
      </c>
      <c r="F92" s="195">
        <v>41061</v>
      </c>
      <c r="G92" s="174">
        <v>1.4239999999999999</v>
      </c>
      <c r="H92" s="175">
        <v>112.003</v>
      </c>
      <c r="I92" s="175">
        <v>114.48</v>
      </c>
      <c r="J92" s="175">
        <v>114.533</v>
      </c>
      <c r="K92" s="33"/>
      <c r="L92" s="33"/>
      <c r="M92" s="34">
        <f t="shared" si="4"/>
        <v>4.6296296296293913E-4</v>
      </c>
      <c r="N92" s="33"/>
    </row>
    <row r="93" spans="1:14" ht="16.5" thickTop="1" thickBot="1">
      <c r="B93" s="197">
        <f t="shared" si="5"/>
        <v>72</v>
      </c>
      <c r="C93" s="177" t="s">
        <v>125</v>
      </c>
      <c r="D93" s="194" t="s">
        <v>103</v>
      </c>
      <c r="E93" s="195">
        <v>36626</v>
      </c>
      <c r="F93" s="195">
        <v>41061</v>
      </c>
      <c r="G93" s="180">
        <v>0.33100000000000002</v>
      </c>
      <c r="H93" s="80">
        <v>104.614</v>
      </c>
      <c r="I93" s="80">
        <v>109.706</v>
      </c>
      <c r="J93" s="80">
        <v>109.74299999999999</v>
      </c>
      <c r="K93" s="33"/>
      <c r="L93" s="33"/>
      <c r="M93" s="34">
        <f t="shared" si="4"/>
        <v>3.3726505387118231E-4</v>
      </c>
      <c r="N93" s="33"/>
    </row>
    <row r="94" spans="1:14" ht="16.5" thickTop="1" thickBot="1">
      <c r="B94" s="126" t="s">
        <v>126</v>
      </c>
      <c r="C94" s="181"/>
      <c r="D94" s="181"/>
      <c r="E94" s="181"/>
      <c r="F94" s="181"/>
      <c r="G94" s="181"/>
      <c r="H94" s="181"/>
      <c r="I94" s="82"/>
      <c r="J94" s="83"/>
      <c r="M94" s="84"/>
    </row>
    <row r="95" spans="1:14" ht="16.5" thickTop="1" thickBot="1">
      <c r="B95" s="198">
        <v>73</v>
      </c>
      <c r="C95" s="168" t="s">
        <v>127</v>
      </c>
      <c r="D95" s="96" t="s">
        <v>13</v>
      </c>
      <c r="E95" s="130">
        <v>39084</v>
      </c>
      <c r="F95" s="130">
        <v>41060</v>
      </c>
      <c r="G95" s="131">
        <v>0.28799999999999998</v>
      </c>
      <c r="H95" s="132">
        <v>11.728999999999999</v>
      </c>
      <c r="I95" s="132">
        <v>11.616</v>
      </c>
      <c r="J95" s="132">
        <v>11.62</v>
      </c>
      <c r="K95" s="33"/>
      <c r="L95" s="33"/>
      <c r="M95" s="34">
        <f t="shared" ref="M95:M114" si="6">+(J95-I95)/I95</f>
        <v>3.4435261707985187E-4</v>
      </c>
      <c r="N95" s="33"/>
    </row>
    <row r="96" spans="1:14" ht="16.5" thickTop="1" thickBot="1">
      <c r="B96" s="187">
        <f>B95+1</f>
        <v>74</v>
      </c>
      <c r="C96" s="171" t="s">
        <v>128</v>
      </c>
      <c r="D96" s="189" t="s">
        <v>13</v>
      </c>
      <c r="E96" s="188">
        <v>39084</v>
      </c>
      <c r="F96" s="130">
        <v>41060</v>
      </c>
      <c r="G96" s="174">
        <v>0.20699999999999999</v>
      </c>
      <c r="H96" s="175">
        <v>12.678000000000001</v>
      </c>
      <c r="I96" s="175">
        <v>12.808999999999999</v>
      </c>
      <c r="J96" s="175">
        <v>12.817</v>
      </c>
      <c r="K96" s="33"/>
      <c r="L96" s="33"/>
      <c r="M96" s="34">
        <f t="shared" si="6"/>
        <v>6.2456085564844221E-4</v>
      </c>
      <c r="N96" s="33"/>
    </row>
    <row r="97" spans="2:14" ht="16.5" thickTop="1" thickBot="1">
      <c r="B97" s="187">
        <f t="shared" ref="B97:B108" si="7">B96+1</f>
        <v>75</v>
      </c>
      <c r="C97" s="171" t="s">
        <v>129</v>
      </c>
      <c r="D97" s="189" t="s">
        <v>13</v>
      </c>
      <c r="E97" s="188">
        <v>39084</v>
      </c>
      <c r="F97" s="199">
        <v>41060</v>
      </c>
      <c r="G97" s="174">
        <v>0.17499999999999999</v>
      </c>
      <c r="H97" s="175">
        <v>16.937000000000001</v>
      </c>
      <c r="I97" s="175">
        <v>16.734000000000002</v>
      </c>
      <c r="J97" s="175">
        <v>16.742000000000001</v>
      </c>
      <c r="K97" s="33"/>
      <c r="L97" s="33"/>
      <c r="M97" s="34">
        <f t="shared" si="6"/>
        <v>4.7806860284445551E-4</v>
      </c>
      <c r="N97" s="33"/>
    </row>
    <row r="98" spans="2:14" ht="16.5" thickTop="1" thickBot="1">
      <c r="B98" s="187">
        <f t="shared" si="7"/>
        <v>76</v>
      </c>
      <c r="C98" s="171" t="s">
        <v>130</v>
      </c>
      <c r="D98" s="189" t="s">
        <v>13</v>
      </c>
      <c r="E98" s="188">
        <v>39084</v>
      </c>
      <c r="F98" s="130">
        <v>41060</v>
      </c>
      <c r="G98" s="174">
        <v>0.32500000000000001</v>
      </c>
      <c r="H98" s="175">
        <v>16.905000000000001</v>
      </c>
      <c r="I98" s="175">
        <v>17.097000000000001</v>
      </c>
      <c r="J98" s="175">
        <v>17.141999999999999</v>
      </c>
      <c r="K98" s="33"/>
      <c r="L98" s="33"/>
      <c r="M98" s="34">
        <f t="shared" si="6"/>
        <v>2.6320407088961891E-3</v>
      </c>
      <c r="N98" s="33"/>
    </row>
    <row r="99" spans="2:14" ht="16.5" thickTop="1" thickBot="1">
      <c r="B99" s="187">
        <f t="shared" si="7"/>
        <v>77</v>
      </c>
      <c r="C99" s="200" t="s">
        <v>131</v>
      </c>
      <c r="D99" s="189" t="s">
        <v>67</v>
      </c>
      <c r="E99" s="188">
        <v>39994</v>
      </c>
      <c r="F99" s="130">
        <v>41039</v>
      </c>
      <c r="G99" s="201">
        <v>0.16700000000000001</v>
      </c>
      <c r="H99" s="175">
        <v>12.026999999999999</v>
      </c>
      <c r="I99" s="175">
        <v>13.003</v>
      </c>
      <c r="J99" s="175">
        <v>12.977</v>
      </c>
      <c r="K99" s="33"/>
      <c r="L99" s="33"/>
      <c r="M99" s="34">
        <f t="shared" si="6"/>
        <v>-1.9995385680227486E-3</v>
      </c>
      <c r="N99" s="33"/>
    </row>
    <row r="100" spans="2:14" ht="16.5" thickTop="1" thickBot="1">
      <c r="B100" s="187">
        <f t="shared" si="7"/>
        <v>78</v>
      </c>
      <c r="C100" s="200" t="s">
        <v>132</v>
      </c>
      <c r="D100" s="189" t="s">
        <v>67</v>
      </c>
      <c r="E100" s="188">
        <v>40848</v>
      </c>
      <c r="F100" s="188" t="s">
        <v>31</v>
      </c>
      <c r="G100" s="201" t="s">
        <v>31</v>
      </c>
      <c r="H100" s="175">
        <v>10.141999999999999</v>
      </c>
      <c r="I100" s="175">
        <v>10.956</v>
      </c>
      <c r="J100" s="175">
        <v>10.961</v>
      </c>
      <c r="K100" s="33"/>
      <c r="L100" s="33"/>
      <c r="M100" s="34" t="e">
        <f>+(#REF!-I100)/I100</f>
        <v>#REF!</v>
      </c>
      <c r="N100" s="33"/>
    </row>
    <row r="101" spans="2:14" ht="16.5" thickTop="1" thickBot="1">
      <c r="B101" s="187">
        <f>B100+1</f>
        <v>79</v>
      </c>
      <c r="C101" s="200" t="s">
        <v>133</v>
      </c>
      <c r="D101" s="189" t="s">
        <v>67</v>
      </c>
      <c r="E101" s="188">
        <v>40848</v>
      </c>
      <c r="F101" s="195" t="s">
        <v>31</v>
      </c>
      <c r="G101" s="201" t="s">
        <v>134</v>
      </c>
      <c r="H101" s="175">
        <v>10.125999999999999</v>
      </c>
      <c r="I101" s="175">
        <v>10.666</v>
      </c>
      <c r="J101" s="175">
        <v>10.670999999999999</v>
      </c>
      <c r="K101" s="33"/>
      <c r="L101" s="33"/>
      <c r="M101" s="34">
        <f>+(J100-I101)/I101</f>
        <v>2.7657978623663971E-2</v>
      </c>
      <c r="N101" s="33"/>
    </row>
    <row r="102" spans="2:14" ht="16.5" thickTop="1" thickBot="1">
      <c r="B102" s="187">
        <f t="shared" si="7"/>
        <v>80</v>
      </c>
      <c r="C102" s="200" t="s">
        <v>135</v>
      </c>
      <c r="D102" s="189" t="s">
        <v>67</v>
      </c>
      <c r="E102" s="202">
        <v>40848</v>
      </c>
      <c r="F102" s="203" t="s">
        <v>31</v>
      </c>
      <c r="G102" s="204" t="s">
        <v>31</v>
      </c>
      <c r="H102" s="175">
        <v>10.132999999999999</v>
      </c>
      <c r="I102" s="175">
        <v>10.617000000000001</v>
      </c>
      <c r="J102" s="175">
        <v>10.621</v>
      </c>
      <c r="K102" s="33"/>
      <c r="L102" s="33"/>
      <c r="M102" s="34">
        <f>+(J101-I102)/I102</f>
        <v>5.0861825374398121E-3</v>
      </c>
      <c r="N102" s="33"/>
    </row>
    <row r="103" spans="2:14" ht="16.5" thickTop="1" thickBot="1">
      <c r="B103" s="187">
        <f t="shared" si="7"/>
        <v>81</v>
      </c>
      <c r="C103" s="205" t="s">
        <v>136</v>
      </c>
      <c r="D103" s="172" t="s">
        <v>46</v>
      </c>
      <c r="E103" s="188">
        <v>39175</v>
      </c>
      <c r="F103" s="130">
        <v>41060</v>
      </c>
      <c r="G103" s="174">
        <v>1.9750000000000001</v>
      </c>
      <c r="H103" s="175">
        <v>125.099</v>
      </c>
      <c r="I103" s="175">
        <v>129.005</v>
      </c>
      <c r="J103" s="175">
        <v>129.148</v>
      </c>
      <c r="K103" s="33"/>
      <c r="L103" s="33"/>
      <c r="M103" s="34">
        <f t="shared" si="6"/>
        <v>1.1084841672803433E-3</v>
      </c>
      <c r="N103" s="33"/>
    </row>
    <row r="104" spans="2:14" ht="16.5" thickTop="1" thickBot="1">
      <c r="B104" s="187">
        <f t="shared" si="7"/>
        <v>82</v>
      </c>
      <c r="C104" s="206" t="s">
        <v>137</v>
      </c>
      <c r="D104" s="172" t="s">
        <v>46</v>
      </c>
      <c r="E104" s="188">
        <v>39175</v>
      </c>
      <c r="F104" s="130">
        <v>41060</v>
      </c>
      <c r="G104" s="201">
        <v>2.2519999999999998</v>
      </c>
      <c r="H104" s="175">
        <v>124.029</v>
      </c>
      <c r="I104" s="175">
        <v>128.768</v>
      </c>
      <c r="J104" s="175">
        <v>128.93799999999999</v>
      </c>
      <c r="K104" s="33"/>
      <c r="L104" s="33"/>
      <c r="M104" s="34">
        <f t="shared" si="6"/>
        <v>1.3202037773358869E-3</v>
      </c>
      <c r="N104" s="33"/>
    </row>
    <row r="105" spans="2:14" ht="16.5" thickTop="1" thickBot="1">
      <c r="B105" s="187">
        <f t="shared" si="7"/>
        <v>83</v>
      </c>
      <c r="C105" s="207" t="s">
        <v>138</v>
      </c>
      <c r="D105" s="208" t="s">
        <v>77</v>
      </c>
      <c r="E105" s="188">
        <v>40708</v>
      </c>
      <c r="F105" s="130">
        <v>41060</v>
      </c>
      <c r="G105" s="209">
        <v>3.2000000000000001E-2</v>
      </c>
      <c r="H105" s="175">
        <v>10.196</v>
      </c>
      <c r="I105" s="175">
        <v>11.164</v>
      </c>
      <c r="J105" s="175">
        <v>11.19</v>
      </c>
      <c r="K105" s="33"/>
      <c r="L105" s="33"/>
      <c r="M105" s="34">
        <f t="shared" si="6"/>
        <v>2.3289143676101577E-3</v>
      </c>
      <c r="N105" s="33"/>
    </row>
    <row r="106" spans="2:14" ht="16.5" thickTop="1" thickBot="1">
      <c r="B106" s="187">
        <f t="shared" si="7"/>
        <v>84</v>
      </c>
      <c r="C106" s="95" t="s">
        <v>139</v>
      </c>
      <c r="D106" s="96" t="s">
        <v>99</v>
      </c>
      <c r="E106" s="188">
        <v>39699</v>
      </c>
      <c r="F106" s="199">
        <v>41031</v>
      </c>
      <c r="G106" s="209">
        <v>0.64</v>
      </c>
      <c r="H106" s="175">
        <v>117.51300000000001</v>
      </c>
      <c r="I106" s="175">
        <v>122.706</v>
      </c>
      <c r="J106" s="175">
        <v>122.614</v>
      </c>
      <c r="K106" s="33"/>
      <c r="L106" s="33"/>
      <c r="M106" s="34">
        <f t="shared" si="6"/>
        <v>-7.4975958795819885E-4</v>
      </c>
      <c r="N106" s="33"/>
    </row>
    <row r="107" spans="2:14" ht="16.5" thickTop="1" thickBot="1">
      <c r="B107" s="187">
        <f t="shared" si="7"/>
        <v>85</v>
      </c>
      <c r="C107" s="210" t="s">
        <v>140</v>
      </c>
      <c r="D107" s="178" t="s">
        <v>10</v>
      </c>
      <c r="E107" s="195">
        <v>39237</v>
      </c>
      <c r="F107" s="143">
        <v>41054</v>
      </c>
      <c r="G107" s="211">
        <v>0.18099999999999999</v>
      </c>
      <c r="H107" s="175">
        <v>19.771999999999998</v>
      </c>
      <c r="I107" s="175">
        <v>21.359000000000002</v>
      </c>
      <c r="J107" s="175">
        <v>21.312999999999999</v>
      </c>
      <c r="K107" s="33"/>
      <c r="L107" s="33"/>
      <c r="M107" s="34">
        <f t="shared" si="6"/>
        <v>-2.1536588791611464E-3</v>
      </c>
      <c r="N107" s="33"/>
    </row>
    <row r="108" spans="2:14" ht="16.5" thickTop="1" thickBot="1">
      <c r="B108" s="187">
        <f t="shared" si="7"/>
        <v>86</v>
      </c>
      <c r="C108" s="200" t="s">
        <v>141</v>
      </c>
      <c r="D108" s="189" t="s">
        <v>34</v>
      </c>
      <c r="E108" s="188">
        <v>40725</v>
      </c>
      <c r="F108" s="188" t="s">
        <v>31</v>
      </c>
      <c r="G108" s="211" t="s">
        <v>31</v>
      </c>
      <c r="H108" s="175">
        <v>101.51300000000001</v>
      </c>
      <c r="I108" s="175">
        <v>97.539000000000001</v>
      </c>
      <c r="J108" s="175">
        <v>97.421999999999997</v>
      </c>
      <c r="K108" s="33"/>
      <c r="L108" s="33"/>
      <c r="M108" s="34" t="e">
        <f>+(#REF!-I108)/I108</f>
        <v>#REF!</v>
      </c>
      <c r="N108" s="33"/>
    </row>
    <row r="109" spans="2:14" ht="16.5" thickTop="1" thickBot="1">
      <c r="B109" s="187">
        <f>B108+1</f>
        <v>87</v>
      </c>
      <c r="C109" s="200" t="s">
        <v>142</v>
      </c>
      <c r="D109" s="189" t="s">
        <v>34</v>
      </c>
      <c r="E109" s="188">
        <v>40725</v>
      </c>
      <c r="F109" s="212" t="s">
        <v>31</v>
      </c>
      <c r="G109" s="213" t="s">
        <v>31</v>
      </c>
      <c r="H109" s="214">
        <v>102.065</v>
      </c>
      <c r="I109" s="175">
        <v>98.739000000000004</v>
      </c>
      <c r="J109" s="175">
        <v>98.665999999999997</v>
      </c>
      <c r="K109" s="33"/>
      <c r="L109" s="33"/>
      <c r="M109" s="34" t="e">
        <f>+(#REF!-I109)/I109</f>
        <v>#REF!</v>
      </c>
      <c r="N109" s="33"/>
    </row>
    <row r="110" spans="2:14" ht="16.5" thickTop="1" thickBot="1">
      <c r="B110" s="215">
        <f>B109+1</f>
        <v>88</v>
      </c>
      <c r="C110" s="216" t="s">
        <v>143</v>
      </c>
      <c r="D110" s="217" t="s">
        <v>144</v>
      </c>
      <c r="E110" s="218">
        <v>40910</v>
      </c>
      <c r="F110" s="219" t="s">
        <v>134</v>
      </c>
      <c r="G110" s="220" t="s">
        <v>134</v>
      </c>
      <c r="H110" s="221" t="s">
        <v>134</v>
      </c>
      <c r="I110" s="222">
        <v>97.674999999999997</v>
      </c>
      <c r="J110" s="222">
        <v>97.679000000000002</v>
      </c>
      <c r="K110" s="33"/>
      <c r="L110" s="33"/>
      <c r="M110" s="223"/>
      <c r="N110" s="33"/>
    </row>
    <row r="111" spans="2:14" ht="16.5" thickTop="1" thickBot="1">
      <c r="B111" s="224" t="s">
        <v>145</v>
      </c>
      <c r="C111" s="225"/>
      <c r="D111" s="225"/>
      <c r="E111" s="225"/>
      <c r="F111" s="225"/>
      <c r="G111" s="225"/>
      <c r="H111" s="225"/>
      <c r="I111" s="225"/>
      <c r="J111" s="226"/>
      <c r="M111" s="84"/>
    </row>
    <row r="112" spans="2:14" ht="16.5" thickTop="1" thickBot="1">
      <c r="B112" s="187">
        <v>89</v>
      </c>
      <c r="C112" s="95" t="s">
        <v>146</v>
      </c>
      <c r="D112" s="96" t="s">
        <v>20</v>
      </c>
      <c r="E112" s="130">
        <v>40210</v>
      </c>
      <c r="F112" s="130">
        <v>41010</v>
      </c>
      <c r="G112" s="131">
        <v>2.86</v>
      </c>
      <c r="H112" s="227">
        <v>98.978999999999999</v>
      </c>
      <c r="I112" s="227">
        <v>100.34</v>
      </c>
      <c r="J112" s="227">
        <v>99.947999999999993</v>
      </c>
      <c r="K112" s="99" t="s">
        <v>44</v>
      </c>
      <c r="M112" s="91">
        <f t="shared" ref="M112:M113" si="8">+(J112-I112)/I112</f>
        <v>-3.9067171616504895E-3</v>
      </c>
    </row>
    <row r="113" spans="2:13" ht="16.5" thickTop="1" thickBot="1">
      <c r="B113" s="228">
        <f>B112+1</f>
        <v>90</v>
      </c>
      <c r="C113" s="95" t="s">
        <v>147</v>
      </c>
      <c r="D113" s="189" t="s">
        <v>20</v>
      </c>
      <c r="E113" s="188">
        <v>40630</v>
      </c>
      <c r="F113" s="130">
        <v>41010</v>
      </c>
      <c r="G113" s="131">
        <v>1.54</v>
      </c>
      <c r="H113" s="229">
        <v>106.97</v>
      </c>
      <c r="I113" s="229">
        <v>120.52500000000001</v>
      </c>
      <c r="J113" s="229">
        <v>119.075</v>
      </c>
      <c r="K113" s="99" t="s">
        <v>44</v>
      </c>
      <c r="M113" s="91">
        <f t="shared" si="8"/>
        <v>-1.2030699025098551E-2</v>
      </c>
    </row>
    <row r="114" spans="2:13" ht="16.5" thickTop="1" thickBot="1">
      <c r="B114" s="228">
        <f t="shared" ref="B114:B130" si="9">+B113+1</f>
        <v>91</v>
      </c>
      <c r="C114" s="171" t="s">
        <v>148</v>
      </c>
      <c r="D114" s="189" t="s">
        <v>73</v>
      </c>
      <c r="E114" s="188">
        <v>39097</v>
      </c>
      <c r="F114" s="130">
        <v>41018</v>
      </c>
      <c r="G114" s="201">
        <v>3.0659999999999998</v>
      </c>
      <c r="H114" s="175">
        <v>142.37</v>
      </c>
      <c r="I114" s="175">
        <v>145.76400000000001</v>
      </c>
      <c r="J114" s="175">
        <v>145.00399999999999</v>
      </c>
      <c r="K114" s="230" t="s">
        <v>149</v>
      </c>
      <c r="M114" s="91">
        <f t="shared" si="6"/>
        <v>-5.213907411981143E-3</v>
      </c>
    </row>
    <row r="115" spans="2:13" ht="16.5" thickTop="1" thickBot="1">
      <c r="B115" s="228">
        <f t="shared" si="9"/>
        <v>92</v>
      </c>
      <c r="C115" s="200" t="s">
        <v>150</v>
      </c>
      <c r="D115" s="189" t="s">
        <v>77</v>
      </c>
      <c r="E115" s="188">
        <v>39958</v>
      </c>
      <c r="F115" s="130">
        <v>41060</v>
      </c>
      <c r="G115" s="201">
        <v>4.8000000000000001E-2</v>
      </c>
      <c r="H115" s="175">
        <v>10.736000000000001</v>
      </c>
      <c r="I115" s="175">
        <v>11.349</v>
      </c>
      <c r="J115" s="175">
        <v>11.334</v>
      </c>
      <c r="K115" s="90" t="s">
        <v>40</v>
      </c>
      <c r="M115" s="91">
        <f>+(J115-I115)/I115</f>
        <v>-1.3217023526302378E-3</v>
      </c>
    </row>
    <row r="116" spans="2:13" ht="16.5" thickTop="1" thickBot="1">
      <c r="B116" s="228">
        <f t="shared" si="9"/>
        <v>93</v>
      </c>
      <c r="C116" s="200" t="s">
        <v>151</v>
      </c>
      <c r="D116" s="172" t="s">
        <v>77</v>
      </c>
      <c r="E116" s="188">
        <v>39503</v>
      </c>
      <c r="F116" s="130">
        <v>41060</v>
      </c>
      <c r="G116" s="174">
        <v>1.3160000000000001</v>
      </c>
      <c r="H116" s="175">
        <v>115.40600000000001</v>
      </c>
      <c r="I116" s="175">
        <v>123.45699999999999</v>
      </c>
      <c r="J116" s="175">
        <v>123.44199999999999</v>
      </c>
      <c r="K116" s="90" t="s">
        <v>40</v>
      </c>
      <c r="M116" s="91">
        <f>+(J116-I116)/I116</f>
        <v>-1.2149979345035575E-4</v>
      </c>
    </row>
    <row r="117" spans="2:13" ht="16.5" thickTop="1" thickBot="1">
      <c r="B117" s="228">
        <f t="shared" si="9"/>
        <v>94</v>
      </c>
      <c r="C117" s="200" t="s">
        <v>152</v>
      </c>
      <c r="D117" s="189" t="s">
        <v>77</v>
      </c>
      <c r="E117" s="188">
        <v>39503</v>
      </c>
      <c r="F117" s="130">
        <v>41060</v>
      </c>
      <c r="G117" s="174">
        <v>2.6259999999999999</v>
      </c>
      <c r="H117" s="175">
        <v>115.21299999999999</v>
      </c>
      <c r="I117" s="175">
        <v>117.211</v>
      </c>
      <c r="J117" s="175">
        <v>117.255</v>
      </c>
      <c r="K117" s="90" t="s">
        <v>40</v>
      </c>
      <c r="M117" s="91">
        <f>+(J117-I117)/I117</f>
        <v>3.7539138818026407E-4</v>
      </c>
    </row>
    <row r="118" spans="2:13" ht="16.5" thickTop="1" thickBot="1">
      <c r="B118" s="228">
        <f t="shared" si="9"/>
        <v>95</v>
      </c>
      <c r="C118" s="200" t="s">
        <v>153</v>
      </c>
      <c r="D118" s="178" t="s">
        <v>154</v>
      </c>
      <c r="E118" s="188">
        <v>40543</v>
      </c>
      <c r="F118" s="231">
        <v>41026</v>
      </c>
      <c r="G118" s="180">
        <v>0.25700000000000001</v>
      </c>
      <c r="H118" s="175">
        <v>102.389</v>
      </c>
      <c r="I118" s="175">
        <v>106.252</v>
      </c>
      <c r="J118" s="175">
        <v>106.526</v>
      </c>
      <c r="K118" s="94" t="s">
        <v>42</v>
      </c>
      <c r="M118" s="91">
        <f t="shared" si="3"/>
        <v>2.5787749877649447E-3</v>
      </c>
    </row>
    <row r="119" spans="2:13" ht="16.5" thickTop="1" thickBot="1">
      <c r="B119" s="228">
        <f t="shared" si="9"/>
        <v>96</v>
      </c>
      <c r="C119" s="200" t="s">
        <v>155</v>
      </c>
      <c r="D119" s="178" t="s">
        <v>154</v>
      </c>
      <c r="E119" s="188">
        <v>40543</v>
      </c>
      <c r="F119" s="232">
        <v>41026</v>
      </c>
      <c r="G119" s="233">
        <v>0.999</v>
      </c>
      <c r="H119" s="175">
        <v>101.337</v>
      </c>
      <c r="I119" s="175">
        <v>105.578</v>
      </c>
      <c r="J119" s="175">
        <v>105.77200000000001</v>
      </c>
      <c r="K119" s="94" t="s">
        <v>42</v>
      </c>
      <c r="M119" s="91">
        <f t="shared" si="3"/>
        <v>1.8375040254598742E-3</v>
      </c>
    </row>
    <row r="120" spans="2:13" ht="16.5" thickTop="1" thickBot="1">
      <c r="B120" s="228">
        <f t="shared" si="9"/>
        <v>97</v>
      </c>
      <c r="C120" s="192" t="s">
        <v>156</v>
      </c>
      <c r="D120" s="189" t="s">
        <v>86</v>
      </c>
      <c r="E120" s="188">
        <v>38671</v>
      </c>
      <c r="F120" s="130">
        <v>41050</v>
      </c>
      <c r="G120" s="174">
        <v>1.526</v>
      </c>
      <c r="H120" s="175">
        <v>182.34100000000001</v>
      </c>
      <c r="I120" s="175">
        <v>190.65100000000001</v>
      </c>
      <c r="J120" s="175">
        <v>192.14400000000001</v>
      </c>
      <c r="K120" s="90" t="s">
        <v>40</v>
      </c>
      <c r="M120" s="91">
        <f t="shared" si="3"/>
        <v>7.8310630418932763E-3</v>
      </c>
    </row>
    <row r="121" spans="2:13" ht="16.5" thickTop="1" thickBot="1">
      <c r="B121" s="228">
        <f t="shared" si="9"/>
        <v>98</v>
      </c>
      <c r="C121" s="192" t="s">
        <v>157</v>
      </c>
      <c r="D121" s="189" t="s">
        <v>86</v>
      </c>
      <c r="E121" s="188">
        <v>38671</v>
      </c>
      <c r="F121" s="130">
        <v>41050</v>
      </c>
      <c r="G121" s="174">
        <v>1.9350000000000001</v>
      </c>
      <c r="H121" s="175">
        <v>163.739</v>
      </c>
      <c r="I121" s="175">
        <v>166.40299999999999</v>
      </c>
      <c r="J121" s="175">
        <v>167.416</v>
      </c>
      <c r="K121" s="90" t="s">
        <v>40</v>
      </c>
      <c r="M121" s="91">
        <f t="shared" si="3"/>
        <v>6.087630631659317E-3</v>
      </c>
    </row>
    <row r="122" spans="2:13" ht="16.5" thickTop="1" thickBot="1">
      <c r="B122" s="228">
        <f t="shared" si="9"/>
        <v>99</v>
      </c>
      <c r="C122" s="192" t="s">
        <v>158</v>
      </c>
      <c r="D122" s="189" t="s">
        <v>86</v>
      </c>
      <c r="E122" s="188">
        <v>38671</v>
      </c>
      <c r="F122" s="130">
        <v>41050</v>
      </c>
      <c r="G122" s="174">
        <v>3.7320000000000002</v>
      </c>
      <c r="H122" s="175">
        <v>142.38999999999999</v>
      </c>
      <c r="I122" s="175">
        <v>143.03399999999999</v>
      </c>
      <c r="J122" s="175">
        <v>143.44</v>
      </c>
      <c r="K122" s="90" t="s">
        <v>40</v>
      </c>
      <c r="M122" s="91">
        <f t="shared" si="3"/>
        <v>2.8384859543885087E-3</v>
      </c>
    </row>
    <row r="123" spans="2:13" ht="16.5" thickTop="1" thickBot="1">
      <c r="B123" s="228">
        <f t="shared" si="9"/>
        <v>100</v>
      </c>
      <c r="C123" s="192" t="s">
        <v>159</v>
      </c>
      <c r="D123" s="189" t="s">
        <v>86</v>
      </c>
      <c r="E123" s="188">
        <v>38835</v>
      </c>
      <c r="F123" s="130">
        <v>41050</v>
      </c>
      <c r="G123" s="174">
        <v>64.641999999999996</v>
      </c>
      <c r="H123" s="190">
        <v>9931.2690000000002</v>
      </c>
      <c r="I123" s="190">
        <v>10446.233</v>
      </c>
      <c r="J123" s="190">
        <v>10576.044</v>
      </c>
      <c r="K123" s="90" t="s">
        <v>40</v>
      </c>
      <c r="M123" s="91">
        <f t="shared" si="3"/>
        <v>1.2426584779412797E-2</v>
      </c>
    </row>
    <row r="124" spans="2:13" ht="16.5" thickTop="1" thickBot="1">
      <c r="B124" s="228">
        <f t="shared" si="9"/>
        <v>101</v>
      </c>
      <c r="C124" s="200" t="s">
        <v>160</v>
      </c>
      <c r="D124" s="189" t="s">
        <v>86</v>
      </c>
      <c r="E124" s="188">
        <v>40014</v>
      </c>
      <c r="F124" s="130" t="s">
        <v>31</v>
      </c>
      <c r="G124" s="201" t="s">
        <v>31</v>
      </c>
      <c r="H124" s="175">
        <v>195.636</v>
      </c>
      <c r="I124" s="175">
        <v>222.58500000000001</v>
      </c>
      <c r="J124" s="175">
        <v>225.773</v>
      </c>
      <c r="K124" s="90" t="s">
        <v>40</v>
      </c>
      <c r="M124" s="91">
        <f t="shared" si="3"/>
        <v>1.4322618325583431E-2</v>
      </c>
    </row>
    <row r="125" spans="2:13" ht="16.5" thickTop="1" thickBot="1">
      <c r="B125" s="228">
        <f t="shared" si="9"/>
        <v>102</v>
      </c>
      <c r="C125" s="200" t="s">
        <v>161</v>
      </c>
      <c r="D125" s="189" t="s">
        <v>86</v>
      </c>
      <c r="E125" s="188">
        <v>40455</v>
      </c>
      <c r="F125" s="130" t="s">
        <v>31</v>
      </c>
      <c r="G125" s="201" t="s">
        <v>31</v>
      </c>
      <c r="H125" s="175">
        <v>135.39099999999999</v>
      </c>
      <c r="I125" s="175">
        <v>145.864</v>
      </c>
      <c r="J125" s="175">
        <v>146.636</v>
      </c>
      <c r="K125" s="90" t="s">
        <v>40</v>
      </c>
      <c r="M125" s="91">
        <f t="shared" si="3"/>
        <v>5.2926013272636928E-3</v>
      </c>
    </row>
    <row r="126" spans="2:13" ht="16.5" thickTop="1" thickBot="1">
      <c r="B126" s="228">
        <f t="shared" si="9"/>
        <v>103</v>
      </c>
      <c r="C126" s="200" t="s">
        <v>162</v>
      </c>
      <c r="D126" s="189" t="s">
        <v>97</v>
      </c>
      <c r="E126" s="188">
        <v>40057</v>
      </c>
      <c r="F126" s="130" t="s">
        <v>31</v>
      </c>
      <c r="G126" s="201" t="s">
        <v>31</v>
      </c>
      <c r="H126" s="190">
        <v>1499.251</v>
      </c>
      <c r="I126" s="190">
        <v>1613.643</v>
      </c>
      <c r="J126" s="190">
        <v>1623.8409999999999</v>
      </c>
      <c r="K126" s="90" t="s">
        <v>40</v>
      </c>
      <c r="M126" s="91">
        <f t="shared" si="3"/>
        <v>6.3198613324011972E-3</v>
      </c>
    </row>
    <row r="127" spans="2:13" ht="16.5" thickTop="1" thickBot="1">
      <c r="B127" s="228">
        <f t="shared" si="9"/>
        <v>104</v>
      </c>
      <c r="C127" s="200" t="s">
        <v>163</v>
      </c>
      <c r="D127" s="189" t="s">
        <v>97</v>
      </c>
      <c r="E127" s="188">
        <v>40690</v>
      </c>
      <c r="F127" s="130" t="s">
        <v>31</v>
      </c>
      <c r="G127" s="201" t="s">
        <v>31</v>
      </c>
      <c r="H127" s="175">
        <v>104.083</v>
      </c>
      <c r="I127" s="175">
        <v>114.259</v>
      </c>
      <c r="J127" s="175">
        <v>115.821</v>
      </c>
      <c r="K127" s="94" t="s">
        <v>42</v>
      </c>
      <c r="M127" s="91">
        <f t="shared" si="3"/>
        <v>1.3670695525078966E-2</v>
      </c>
    </row>
    <row r="128" spans="2:13" ht="16.5" thickTop="1" thickBot="1">
      <c r="B128" s="228">
        <f t="shared" si="9"/>
        <v>105</v>
      </c>
      <c r="C128" s="200" t="s">
        <v>164</v>
      </c>
      <c r="D128" s="234" t="s">
        <v>165</v>
      </c>
      <c r="E128" s="188">
        <v>40205</v>
      </c>
      <c r="F128" s="130">
        <v>40744</v>
      </c>
      <c r="G128" s="201">
        <v>1.5820000000000001</v>
      </c>
      <c r="H128" s="175">
        <v>97.771000000000001</v>
      </c>
      <c r="I128" s="175">
        <v>99.856999999999999</v>
      </c>
      <c r="J128" s="175">
        <v>99.227000000000004</v>
      </c>
      <c r="K128" s="99" t="s">
        <v>44</v>
      </c>
      <c r="M128" s="91">
        <f t="shared" si="3"/>
        <v>-6.3090219013188405E-3</v>
      </c>
    </row>
    <row r="129" spans="1:13" ht="16.5" thickTop="1" thickBot="1">
      <c r="B129" s="228">
        <f t="shared" si="9"/>
        <v>106</v>
      </c>
      <c r="C129" s="200" t="s">
        <v>166</v>
      </c>
      <c r="D129" s="234" t="s">
        <v>165</v>
      </c>
      <c r="E129" s="188">
        <v>40240</v>
      </c>
      <c r="F129" s="130">
        <v>40744</v>
      </c>
      <c r="G129" s="201">
        <v>2.927</v>
      </c>
      <c r="H129" s="175">
        <v>115.13500000000001</v>
      </c>
      <c r="I129" s="175">
        <v>121.48</v>
      </c>
      <c r="J129" s="175">
        <v>121.762</v>
      </c>
      <c r="K129" s="99" t="s">
        <v>44</v>
      </c>
      <c r="M129" s="91">
        <f t="shared" si="3"/>
        <v>2.3213697728020782E-3</v>
      </c>
    </row>
    <row r="130" spans="1:13" ht="16.5" thickTop="1" thickBot="1">
      <c r="B130" s="235">
        <f t="shared" si="9"/>
        <v>107</v>
      </c>
      <c r="C130" s="236" t="s">
        <v>167</v>
      </c>
      <c r="D130" s="217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9985.4549999999999</v>
      </c>
      <c r="J130" s="239">
        <v>10043.334999999999</v>
      </c>
      <c r="K130" s="90" t="s">
        <v>40</v>
      </c>
      <c r="M130" s="91">
        <f t="shared" si="3"/>
        <v>5.796430908756707E-3</v>
      </c>
    </row>
    <row r="131" spans="1:13" ht="15.75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4"/>
    </row>
    <row r="132" spans="1:13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4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5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5" t="s">
        <v>74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5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5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5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5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5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5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5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5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5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5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5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5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5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5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5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5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5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5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5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5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5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5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5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5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5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5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5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5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5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5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5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5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5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5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5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5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5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5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5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5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5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5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5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5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5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5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5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5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5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5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5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5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5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5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5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5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5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5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5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5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5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5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5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5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5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5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5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5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5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5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5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5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5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5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5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5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5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5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5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5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5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5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5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5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5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5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5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5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5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5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5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5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5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5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5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5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5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5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5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5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5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5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5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5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5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5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5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5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5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5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5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5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5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5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5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5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5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5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5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5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5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5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5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5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5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5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5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5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5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5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5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5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5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5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5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5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5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5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5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5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5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5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5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5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5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5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5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5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5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5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5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5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5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5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5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5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5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5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5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5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5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5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5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5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5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5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5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5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5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5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5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5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5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5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5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5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5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5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5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5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5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5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5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5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5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5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5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5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5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5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5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5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5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5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5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5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5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5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5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5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5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5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5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5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5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5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5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5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5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5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5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5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5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5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5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5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5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5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5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5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5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5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5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5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5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5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5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5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5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5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5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5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5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5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5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5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5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5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5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5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5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5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5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5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5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5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5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5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5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5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5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5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5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5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5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5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5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5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5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5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5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5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5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5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5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5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5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5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5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5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5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5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5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5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5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5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5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5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5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5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5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5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5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5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5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5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5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5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5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5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5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5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5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5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5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5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5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5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5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5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5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5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5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5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5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5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5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5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5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5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5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5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5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5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5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5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5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5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5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5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5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5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5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5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5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5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5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5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5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5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5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5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5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5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5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5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5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5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5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5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5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5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5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5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5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5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5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5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5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5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5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5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5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5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5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5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5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5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5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5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5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5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5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5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5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5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5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5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5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111:J111"/>
    <mergeCell ref="A131:J131"/>
    <mergeCell ref="A132:J132"/>
    <mergeCell ref="G41:G42"/>
    <mergeCell ref="B43:J43"/>
    <mergeCell ref="B72:J72"/>
    <mergeCell ref="B76:J76"/>
    <mergeCell ref="B78:J78"/>
    <mergeCell ref="B94:J94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B25:J25"/>
    <mergeCell ref="B14:J14"/>
    <mergeCell ref="E15:F15"/>
    <mergeCell ref="E16:F16"/>
    <mergeCell ref="E17:F17"/>
    <mergeCell ref="E18:F18"/>
    <mergeCell ref="E19:F19"/>
    <mergeCell ref="B9:J9"/>
    <mergeCell ref="E10:F10"/>
    <mergeCell ref="G10:H10"/>
    <mergeCell ref="B11:J11"/>
    <mergeCell ref="E12:F12"/>
    <mergeCell ref="E13:F13"/>
    <mergeCell ref="B4:J4"/>
    <mergeCell ref="B5:I5"/>
    <mergeCell ref="E6:F6"/>
    <mergeCell ref="G6:H6"/>
    <mergeCell ref="B7:J7"/>
    <mergeCell ref="E8:F8"/>
    <mergeCell ref="G8:H8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 (2)</vt:lpstr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ksoundes</dc:creator>
  <cp:lastModifiedBy>ksoundes</cp:lastModifiedBy>
  <dcterms:created xsi:type="dcterms:W3CDTF">2012-07-09T12:10:16Z</dcterms:created>
  <dcterms:modified xsi:type="dcterms:W3CDTF">2012-07-09T12:11:54Z</dcterms:modified>
</cp:coreProperties>
</file>