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10-2018" sheetId="1" r:id="rId1"/>
  </sheets>
  <definedNames>
    <definedName name="_xlnm._FilterDatabase" localSheetId="0" hidden="1">'08-10-2018'!$A$6:$R$146</definedName>
    <definedName name="_xlnm.Print_Area" localSheetId="0">'08-10-2018'!$B$1:$N$145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<sst xmlns="http://schemas.openxmlformats.org/spreadsheetml/2006/main" count="335" uniqueCount="199">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</sst>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Q7" sqref="Q7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3.28515625" style="435" customWidth="1"/>
    <col min="10" max="10" width="13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87" t="s">
        <v>0</v>
      </c>
      <c r="C1" s="488"/>
      <c r="D1" s="490" t="s">
        <v>1</v>
      </c>
      <c r="E1" s="491" t="s">
        <v>2</v>
      </c>
      <c r="F1" s="492"/>
      <c r="G1" s="497" t="s">
        <v>3</v>
      </c>
      <c r="H1" s="488"/>
      <c r="I1" s="490" t="s">
        <v>4</v>
      </c>
      <c r="J1" s="500" t="s">
        <v>5</v>
      </c>
    </row>
    <row r="2" spans="2:18" ht="21.75" customHeight="1">
      <c r="B2" s="462"/>
      <c r="C2" s="463"/>
      <c r="D2" s="467"/>
      <c r="E2" s="493"/>
      <c r="F2" s="494"/>
      <c r="G2" s="498"/>
      <c r="H2" s="463"/>
      <c r="I2" s="467"/>
      <c r="J2" s="501"/>
    </row>
    <row r="3" spans="2:18" ht="26.25" customHeight="1" thickBot="1">
      <c r="B3" s="464"/>
      <c r="C3" s="489"/>
      <c r="D3" s="468"/>
      <c r="E3" s="495"/>
      <c r="F3" s="496"/>
      <c r="G3" s="499"/>
      <c r="H3" s="489"/>
      <c r="I3" s="468"/>
      <c r="J3" s="502"/>
    </row>
    <row r="4" spans="2:18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8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86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176.86799999999999</v>
      </c>
      <c r="J6" s="13">
        <v>176.94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120.255</v>
      </c>
      <c r="J7" s="24">
        <v>120.30500000000001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102.42100000000001</v>
      </c>
      <c r="J8" s="24">
        <v>102.46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105.36799999999999</v>
      </c>
      <c r="J9" s="24">
        <v>105.42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105.794</v>
      </c>
      <c r="J10" s="24">
        <v>105.834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>
        <v>100.096</v>
      </c>
      <c r="J11" s="24">
        <v>100.117</v>
      </c>
      <c r="K11" s="14"/>
      <c r="L11" s="14"/>
      <c r="M11" s="15"/>
      <c r="N11" s="14"/>
      <c r="O11" s="16"/>
    </row>
    <row r="12" spans="2:18" ht="18" customHeight="1" thickTop="1" thickBot="1">
      <c r="B12" s="453" t="s">
        <v>22</v>
      </c>
      <c r="C12" s="454"/>
      <c r="D12" s="454"/>
      <c r="E12" s="454"/>
      <c r="F12" s="443"/>
      <c r="G12" s="454"/>
      <c r="H12" s="454"/>
      <c r="I12" s="454"/>
      <c r="J12" s="455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24</v>
      </c>
      <c r="D13" s="45" t="s">
        <v>25</v>
      </c>
      <c r="E13" s="46">
        <v>39084</v>
      </c>
      <c r="F13" s="47"/>
      <c r="G13" s="48"/>
      <c r="H13" s="49">
        <v>15.246</v>
      </c>
      <c r="I13" s="50">
        <v>15.782999999999999</v>
      </c>
      <c r="J13" s="50">
        <v>15.788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26</v>
      </c>
      <c r="D14" s="53" t="s">
        <v>27</v>
      </c>
      <c r="E14" s="54">
        <v>42003</v>
      </c>
      <c r="F14" s="55"/>
      <c r="G14" s="56"/>
      <c r="H14" s="57">
        <v>111.464</v>
      </c>
      <c r="I14" s="23">
        <v>115.393</v>
      </c>
      <c r="J14" s="23">
        <v>115.43600000000001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28</v>
      </c>
      <c r="D15" s="59" t="s">
        <v>29</v>
      </c>
      <c r="E15" s="20">
        <v>39503</v>
      </c>
      <c r="F15" s="27"/>
      <c r="G15" s="32"/>
      <c r="H15" s="23">
        <v>1.097</v>
      </c>
      <c r="I15" s="23">
        <v>1.1279999999999999</v>
      </c>
      <c r="J15" s="23">
        <v>1.1279999999999999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30</v>
      </c>
      <c r="D16" s="8" t="s">
        <v>31</v>
      </c>
      <c r="E16" s="63">
        <v>43054</v>
      </c>
      <c r="F16" s="64"/>
      <c r="G16" s="65"/>
      <c r="H16" s="66">
        <v>100.541</v>
      </c>
      <c r="I16" s="67">
        <v>104.008</v>
      </c>
      <c r="J16" s="67">
        <v>104.05200000000001</v>
      </c>
      <c r="K16" s="14"/>
      <c r="L16" s="14"/>
      <c r="M16" s="15"/>
      <c r="N16" s="14"/>
      <c r="O16" s="16"/>
    </row>
    <row r="17" spans="2:18" ht="18" customHeight="1" thickTop="1" thickBot="1">
      <c r="B17" s="453" t="s">
        <v>32</v>
      </c>
      <c r="C17" s="454"/>
      <c r="D17" s="454"/>
      <c r="E17" s="454"/>
      <c r="F17" s="454"/>
      <c r="G17" s="454"/>
      <c r="H17" s="454"/>
      <c r="I17" s="454"/>
      <c r="J17" s="456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33</v>
      </c>
      <c r="D18" s="45" t="s">
        <v>34</v>
      </c>
      <c r="E18" s="46">
        <v>38740</v>
      </c>
      <c r="F18" s="47"/>
      <c r="G18" s="71"/>
      <c r="H18" s="72">
        <v>1.5680000000000001</v>
      </c>
      <c r="I18" s="72">
        <v>1.6240000000000001</v>
      </c>
      <c r="J18" s="72">
        <v>1.6259999999999999</v>
      </c>
      <c r="K18" s="61" t="s">
        <v>35</v>
      </c>
      <c r="L18" s="14"/>
      <c r="M18" s="15">
        <f>+(J18-I18)/I18</f>
        <v>1.2315270935959234E-3</v>
      </c>
      <c r="N18" s="14"/>
      <c r="O18" s="16"/>
    </row>
    <row r="19" spans="2:18" ht="18" customHeight="1" thickTop="1" thickBot="1">
      <c r="B19" s="453" t="s">
        <v>36</v>
      </c>
      <c r="C19" s="454"/>
      <c r="D19" s="454"/>
      <c r="E19" s="454"/>
      <c r="F19" s="454"/>
      <c r="G19" s="454"/>
      <c r="H19" s="454"/>
      <c r="I19" s="454"/>
      <c r="J19" s="486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37</v>
      </c>
      <c r="D20" s="76" t="s">
        <v>38</v>
      </c>
      <c r="E20" s="46">
        <v>33878</v>
      </c>
      <c r="F20" s="47"/>
      <c r="G20" s="77"/>
      <c r="H20" s="72">
        <v>41.546999999999997</v>
      </c>
      <c r="I20" s="72">
        <v>42.823</v>
      </c>
      <c r="J20" s="72">
        <v>42.835000000000001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39</v>
      </c>
      <c r="D21" s="53" t="s">
        <v>10</v>
      </c>
      <c r="E21" s="81">
        <v>34106</v>
      </c>
      <c r="F21" s="82"/>
      <c r="G21" s="83"/>
      <c r="H21" s="29">
        <v>56.21</v>
      </c>
      <c r="I21" s="29">
        <v>57.832000000000001</v>
      </c>
      <c r="J21" s="29">
        <v>57.85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40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126.511</v>
      </c>
      <c r="J22" s="23">
        <v>126.47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41</v>
      </c>
      <c r="D23" s="84" t="s">
        <v>12</v>
      </c>
      <c r="E23" s="90">
        <v>681</v>
      </c>
      <c r="F23" s="91"/>
      <c r="G23" s="92"/>
      <c r="H23" s="23">
        <v>116.387</v>
      </c>
      <c r="I23" s="23">
        <v>120.81399999999999</v>
      </c>
      <c r="J23" s="23">
        <v>120.616</v>
      </c>
      <c r="K23" s="14"/>
      <c r="L23" s="14"/>
      <c r="M23" s="15"/>
      <c r="N23" s="14"/>
      <c r="O23" s="16"/>
    </row>
    <row r="24" spans="2:18" ht="14.25" customHeight="1" thickTop="1" thickBot="1">
      <c r="B24" s="453" t="s">
        <v>42</v>
      </c>
      <c r="C24" s="454"/>
      <c r="D24" s="454"/>
      <c r="E24" s="454"/>
      <c r="F24" s="454"/>
      <c r="G24" s="454"/>
      <c r="H24" s="454"/>
      <c r="I24" s="454"/>
      <c r="J24" s="455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43</v>
      </c>
      <c r="D25" s="96" t="s">
        <v>44</v>
      </c>
      <c r="E25" s="97">
        <v>39540</v>
      </c>
      <c r="F25" s="98"/>
      <c r="G25" s="99"/>
      <c r="H25" s="72">
        <v>141.80199999999999</v>
      </c>
      <c r="I25" s="50">
        <v>156.33699999999999</v>
      </c>
      <c r="J25" s="50">
        <v>157.13399999999999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45</v>
      </c>
      <c r="D26" s="96" t="s">
        <v>44</v>
      </c>
      <c r="E26" s="102">
        <v>39540</v>
      </c>
      <c r="F26" s="103"/>
      <c r="G26" s="104"/>
      <c r="H26" s="23">
        <v>524.81899999999996</v>
      </c>
      <c r="I26" s="23">
        <v>577.74699999999996</v>
      </c>
      <c r="J26" s="23">
        <v>581.53700000000003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46</v>
      </c>
      <c r="D27" s="105" t="s">
        <v>47</v>
      </c>
      <c r="E27" s="102">
        <v>39736</v>
      </c>
      <c r="F27" s="103"/>
      <c r="G27" s="106"/>
      <c r="H27" s="23">
        <v>122.90900000000001</v>
      </c>
      <c r="I27" s="24">
        <v>131.791</v>
      </c>
      <c r="J27" s="24">
        <v>131.88200000000001</v>
      </c>
      <c r="K27" s="14"/>
      <c r="L27" s="14"/>
      <c r="M27" s="15"/>
      <c r="N27" s="14"/>
      <c r="O27" s="16"/>
    </row>
    <row r="28" spans="2:18" s="108" customFormat="1" ht="17.25" customHeight="1" thickTop="1" thickBot="1">
      <c r="B28" s="100">
        <f t="shared" si="2"/>
        <v>19</v>
      </c>
      <c r="C28" s="101" t="s">
        <v>48</v>
      </c>
      <c r="D28" s="105" t="s">
        <v>47</v>
      </c>
      <c r="E28" s="102">
        <v>39736</v>
      </c>
      <c r="F28" s="103"/>
      <c r="G28" s="106"/>
      <c r="H28" s="23">
        <v>133.083</v>
      </c>
      <c r="I28" s="107">
        <v>137.34899999999999</v>
      </c>
      <c r="J28" s="107">
        <v>137.41900000000001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49</v>
      </c>
      <c r="D29" s="109" t="s">
        <v>47</v>
      </c>
      <c r="E29" s="102">
        <v>39736</v>
      </c>
      <c r="F29" s="103"/>
      <c r="G29" s="106"/>
      <c r="H29" s="23">
        <v>140.74700000000001</v>
      </c>
      <c r="I29" s="24">
        <v>138.28800000000001</v>
      </c>
      <c r="J29" s="24">
        <v>138.02500000000001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50</v>
      </c>
      <c r="D30" s="110" t="s">
        <v>47</v>
      </c>
      <c r="E30" s="111">
        <v>39951</v>
      </c>
      <c r="F30" s="112"/>
      <c r="G30" s="113"/>
      <c r="H30" s="23">
        <v>125.76300000000001</v>
      </c>
      <c r="I30" s="24">
        <v>115.48699999999999</v>
      </c>
      <c r="J30" s="24">
        <v>114.99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4" t="s">
        <v>51</v>
      </c>
      <c r="D31" s="105" t="s">
        <v>47</v>
      </c>
      <c r="E31" s="115">
        <v>40109</v>
      </c>
      <c r="F31" s="112"/>
      <c r="G31" s="113"/>
      <c r="H31" s="23">
        <v>107.962</v>
      </c>
      <c r="I31" s="24">
        <v>121.84699999999999</v>
      </c>
      <c r="J31" s="24">
        <v>121.76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4" t="s">
        <v>52</v>
      </c>
      <c r="D32" s="105" t="s">
        <v>31</v>
      </c>
      <c r="E32" s="115">
        <v>39657</v>
      </c>
      <c r="F32" s="112"/>
      <c r="G32" s="113"/>
      <c r="H32" s="23">
        <v>159.79599999999999</v>
      </c>
      <c r="I32" s="24">
        <v>176.857</v>
      </c>
      <c r="J32" s="24">
        <v>177.232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6" t="s">
        <v>53</v>
      </c>
      <c r="D33" s="105" t="s">
        <v>10</v>
      </c>
      <c r="E33" s="115">
        <v>40427</v>
      </c>
      <c r="F33" s="112"/>
      <c r="G33" s="117"/>
      <c r="H33" s="29">
        <v>92.784000000000006</v>
      </c>
      <c r="I33" s="24">
        <v>98.671000000000006</v>
      </c>
      <c r="J33" s="24">
        <v>98.481999999999999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8" t="s">
        <v>54</v>
      </c>
      <c r="D34" s="119" t="s">
        <v>10</v>
      </c>
      <c r="E34" s="115" t="s">
        <v>55</v>
      </c>
      <c r="F34" s="112"/>
      <c r="G34" s="117"/>
      <c r="H34" s="120">
        <v>99.332999999999998</v>
      </c>
      <c r="I34" s="24">
        <v>108.68300000000001</v>
      </c>
      <c r="J34" s="24">
        <v>108.66500000000001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8" t="s">
        <v>56</v>
      </c>
      <c r="D35" s="119" t="s">
        <v>27</v>
      </c>
      <c r="E35" s="115">
        <v>42003</v>
      </c>
      <c r="F35" s="112"/>
      <c r="G35" s="121"/>
      <c r="H35" s="122">
        <v>150.52099999999999</v>
      </c>
      <c r="I35" s="24">
        <v>172.762</v>
      </c>
      <c r="J35" s="24">
        <v>172.86600000000001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4" t="s">
        <v>57</v>
      </c>
      <c r="D36" s="123" t="s">
        <v>27</v>
      </c>
      <c r="E36" s="124" t="s">
        <v>58</v>
      </c>
      <c r="F36" s="112"/>
      <c r="G36" s="125"/>
      <c r="H36" s="23">
        <v>134.03399999999999</v>
      </c>
      <c r="I36" s="23">
        <v>150.886</v>
      </c>
      <c r="J36" s="23">
        <v>151.03100000000001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7" t="s">
        <v>59</v>
      </c>
      <c r="D37" s="128" t="s">
        <v>60</v>
      </c>
      <c r="E37" s="129">
        <v>42356</v>
      </c>
      <c r="F37" s="130"/>
      <c r="G37" s="131"/>
      <c r="H37" s="132">
        <v>104.465</v>
      </c>
      <c r="I37" s="24">
        <v>111.73399999999999</v>
      </c>
      <c r="J37" s="24">
        <v>111.62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3" t="s">
        <v>61</v>
      </c>
      <c r="D38" s="134" t="s">
        <v>60</v>
      </c>
      <c r="E38" s="135">
        <v>40690</v>
      </c>
      <c r="F38" s="130"/>
      <c r="G38" s="136"/>
      <c r="H38" s="137">
        <v>107.196</v>
      </c>
      <c r="I38" s="24">
        <v>121.877</v>
      </c>
      <c r="J38" s="24">
        <v>122.081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8" t="s">
        <v>62</v>
      </c>
      <c r="D39" s="139" t="s">
        <v>10</v>
      </c>
      <c r="E39" s="140">
        <v>39237</v>
      </c>
      <c r="F39" s="141"/>
      <c r="G39" s="142"/>
      <c r="H39" s="143">
        <v>21.155000000000001</v>
      </c>
      <c r="I39" s="67">
        <v>23.812000000000001</v>
      </c>
      <c r="J39" s="67">
        <v>23.808</v>
      </c>
      <c r="K39" s="61"/>
      <c r="L39" s="14"/>
      <c r="M39" s="15"/>
      <c r="N39" s="14"/>
      <c r="O39" s="16"/>
    </row>
    <row r="40" spans="1:18" ht="16.5" customHeight="1" thickTop="1" thickBot="1">
      <c r="B40" s="453" t="s">
        <v>63</v>
      </c>
      <c r="C40" s="454"/>
      <c r="D40" s="454"/>
      <c r="E40" s="454"/>
      <c r="F40" s="454"/>
      <c r="G40" s="454"/>
      <c r="H40" s="454"/>
      <c r="I40" s="454"/>
      <c r="J40" s="456"/>
      <c r="M40" s="144"/>
      <c r="O40" s="16"/>
    </row>
    <row r="41" spans="1:18" ht="17.25" customHeight="1" thickTop="1" thickBot="1">
      <c r="B41" s="145">
        <v>31</v>
      </c>
      <c r="C41" s="146" t="s">
        <v>64</v>
      </c>
      <c r="D41" s="147" t="s">
        <v>44</v>
      </c>
      <c r="E41" s="148">
        <v>38022</v>
      </c>
      <c r="F41" s="149"/>
      <c r="G41" s="150"/>
      <c r="H41" s="72">
        <v>2318.2379999999998</v>
      </c>
      <c r="I41" s="151">
        <v>2329.2550000000001</v>
      </c>
      <c r="J41" s="151">
        <v>2300.8519999999999</v>
      </c>
      <c r="K41" s="152" t="s">
        <v>65</v>
      </c>
      <c r="M41" s="153">
        <f t="shared" ref="M41" si="3">+(J41-I41)/I41</f>
        <v>-1.2194027704137265E-2</v>
      </c>
      <c r="O41" s="16"/>
    </row>
    <row r="42" spans="1:18" ht="17.25" customHeight="1" thickTop="1" thickBot="1">
      <c r="B42" s="145">
        <f>B41+1</f>
        <v>32</v>
      </c>
      <c r="C42" s="114" t="s">
        <v>66</v>
      </c>
      <c r="D42" s="105" t="s">
        <v>67</v>
      </c>
      <c r="E42" s="148">
        <v>39745</v>
      </c>
      <c r="F42" s="149"/>
      <c r="G42" s="154"/>
      <c r="H42" s="23">
        <v>118.554</v>
      </c>
      <c r="I42" s="23">
        <v>134.17400000000001</v>
      </c>
      <c r="J42" s="23">
        <v>132.053</v>
      </c>
      <c r="K42" s="61" t="s">
        <v>68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5">
        <f t="shared" ref="B43:B57" si="4">+B42+1</f>
        <v>33</v>
      </c>
      <c r="C43" s="114" t="s">
        <v>69</v>
      </c>
      <c r="D43" s="105" t="s">
        <v>67</v>
      </c>
      <c r="E43" s="148">
        <v>39748</v>
      </c>
      <c r="F43" s="149"/>
      <c r="G43" s="150"/>
      <c r="H43" s="155">
        <v>153.31399999999999</v>
      </c>
      <c r="I43" s="24">
        <v>164.82</v>
      </c>
      <c r="J43" s="24">
        <v>163.376</v>
      </c>
      <c r="K43" s="156" t="s">
        <v>68</v>
      </c>
      <c r="M43" s="153" t="e">
        <f>+(#REF!-#REF!)/#REF!</f>
        <v>#REF!</v>
      </c>
      <c r="O43" s="16"/>
    </row>
    <row r="44" spans="1:18" ht="17.25" customHeight="1" thickTop="1" thickBot="1">
      <c r="B44" s="145">
        <f t="shared" si="4"/>
        <v>34</v>
      </c>
      <c r="C44" s="114" t="s">
        <v>70</v>
      </c>
      <c r="D44" s="105" t="s">
        <v>47</v>
      </c>
      <c r="E44" s="148">
        <v>39937</v>
      </c>
      <c r="F44" s="149"/>
      <c r="G44" s="150"/>
      <c r="H44" s="155">
        <v>168.82499999999999</v>
      </c>
      <c r="I44" s="24">
        <v>202.92699999999999</v>
      </c>
      <c r="J44" s="24">
        <v>196.19499999999999</v>
      </c>
      <c r="K44" s="156" t="s">
        <v>68</v>
      </c>
      <c r="M44" s="153" t="e">
        <f>+(#REF!-#REF!)/#REF!</f>
        <v>#REF!</v>
      </c>
      <c r="O44" s="16"/>
    </row>
    <row r="45" spans="1:18" ht="17.25" customHeight="1" thickTop="1" thickBot="1">
      <c r="B45" s="145">
        <f t="shared" si="4"/>
        <v>35</v>
      </c>
      <c r="C45" s="114" t="s">
        <v>71</v>
      </c>
      <c r="D45" s="105" t="s">
        <v>10</v>
      </c>
      <c r="E45" s="148">
        <v>39888</v>
      </c>
      <c r="F45" s="149"/>
      <c r="G45" s="150"/>
      <c r="H45" s="24">
        <v>16.471</v>
      </c>
      <c r="I45" s="24">
        <v>19.625</v>
      </c>
      <c r="J45" s="24">
        <v>18.96</v>
      </c>
      <c r="K45" s="156" t="s">
        <v>68</v>
      </c>
      <c r="M45" s="153" t="e">
        <f>+(#REF!-#REF!)/#REF!</f>
        <v>#REF!</v>
      </c>
      <c r="O45" s="16"/>
    </row>
    <row r="46" spans="1:18" ht="17.25" customHeight="1" thickTop="1" thickBot="1">
      <c r="B46" s="145">
        <f t="shared" si="4"/>
        <v>36</v>
      </c>
      <c r="C46" s="114" t="s">
        <v>72</v>
      </c>
      <c r="D46" s="105" t="s">
        <v>10</v>
      </c>
      <c r="E46" s="148">
        <v>41579</v>
      </c>
      <c r="F46" s="149"/>
      <c r="G46" s="150"/>
      <c r="H46" s="24">
        <v>5133.8</v>
      </c>
      <c r="I46" s="24" t="s">
        <v>73</v>
      </c>
      <c r="J46" s="24" t="s">
        <v>73</v>
      </c>
      <c r="K46" s="156"/>
      <c r="M46" s="153"/>
      <c r="O46" s="16"/>
    </row>
    <row r="47" spans="1:18" ht="17.25" customHeight="1" thickTop="1" thickBot="1">
      <c r="B47" s="145">
        <f t="shared" si="4"/>
        <v>37</v>
      </c>
      <c r="C47" s="157" t="s">
        <v>74</v>
      </c>
      <c r="D47" s="105" t="s">
        <v>34</v>
      </c>
      <c r="E47" s="148">
        <v>38740</v>
      </c>
      <c r="F47" s="149"/>
      <c r="G47" s="150"/>
      <c r="H47" s="24">
        <v>2.6560000000000001</v>
      </c>
      <c r="I47" s="155">
        <v>2.9689999999999999</v>
      </c>
      <c r="J47" s="155">
        <v>2.911</v>
      </c>
      <c r="K47" s="156"/>
      <c r="M47" s="153">
        <f t="shared" ref="M47:M48" si="5">+(J47-I47)/I47</f>
        <v>-1.9535197036039013E-2</v>
      </c>
      <c r="O47" s="16"/>
    </row>
    <row r="48" spans="1:18" ht="17.25" customHeight="1" thickTop="1" thickBot="1">
      <c r="A48" s="3" t="s">
        <v>75</v>
      </c>
      <c r="B48" s="145">
        <f t="shared" si="4"/>
        <v>38</v>
      </c>
      <c r="C48" s="157" t="s">
        <v>76</v>
      </c>
      <c r="D48" s="105" t="s">
        <v>34</v>
      </c>
      <c r="E48" s="148">
        <v>38740</v>
      </c>
      <c r="F48" s="149"/>
      <c r="G48" s="150"/>
      <c r="H48" s="24">
        <v>2.3079999999999998</v>
      </c>
      <c r="I48" s="24">
        <v>2.5339999999999998</v>
      </c>
      <c r="J48" s="24">
        <v>2.5019999999999998</v>
      </c>
      <c r="K48" s="158" t="s">
        <v>35</v>
      </c>
      <c r="M48" s="153">
        <f t="shared" si="5"/>
        <v>-1.2628255722178386E-2</v>
      </c>
      <c r="O48" s="16"/>
    </row>
    <row r="49" spans="2:15" ht="17.25" customHeight="1" thickTop="1" thickBot="1">
      <c r="B49" s="145">
        <f t="shared" si="4"/>
        <v>39</v>
      </c>
      <c r="C49" s="114" t="s">
        <v>77</v>
      </c>
      <c r="D49" s="159" t="s">
        <v>34</v>
      </c>
      <c r="E49" s="148">
        <v>40071</v>
      </c>
      <c r="F49" s="149"/>
      <c r="G49" s="150"/>
      <c r="H49" s="24">
        <v>1.2130000000000001</v>
      </c>
      <c r="I49" s="160">
        <v>1.26</v>
      </c>
      <c r="J49" s="160">
        <v>1.2470000000000001</v>
      </c>
      <c r="K49" s="161" t="s">
        <v>78</v>
      </c>
      <c r="M49" s="153" t="e">
        <f>+(#REF!-I49)/I49</f>
        <v>#REF!</v>
      </c>
      <c r="O49" s="16"/>
    </row>
    <row r="50" spans="2:15" ht="17.25" customHeight="1" thickTop="1">
      <c r="B50" s="145">
        <f t="shared" si="4"/>
        <v>40</v>
      </c>
      <c r="C50" s="114" t="s">
        <v>79</v>
      </c>
      <c r="D50" s="38" t="s">
        <v>38</v>
      </c>
      <c r="E50" s="162">
        <v>42087</v>
      </c>
      <c r="F50" s="149"/>
      <c r="G50" s="150"/>
      <c r="H50" s="12">
        <v>1.1040000000000001</v>
      </c>
      <c r="I50" s="12">
        <v>1.159</v>
      </c>
      <c r="J50" s="12">
        <v>1.1599999999999999</v>
      </c>
      <c r="K50" s="161"/>
      <c r="M50" s="163">
        <f t="shared" ref="M50:M57" si="6">+(J50-I50)/I50</f>
        <v>8.6281276962889546E-4</v>
      </c>
      <c r="O50" s="16"/>
    </row>
    <row r="51" spans="2:15" ht="16.5" customHeight="1">
      <c r="B51" s="74">
        <f t="shared" si="4"/>
        <v>41</v>
      </c>
      <c r="C51" s="164" t="s">
        <v>80</v>
      </c>
      <c r="D51" s="165" t="s">
        <v>38</v>
      </c>
      <c r="E51" s="162">
        <v>42087</v>
      </c>
      <c r="F51" s="149"/>
      <c r="G51" s="150"/>
      <c r="H51" s="23">
        <v>1.109</v>
      </c>
      <c r="I51" s="23">
        <v>1.1950000000000001</v>
      </c>
      <c r="J51" s="23">
        <v>1.1919999999999999</v>
      </c>
      <c r="K51" s="161"/>
      <c r="M51" s="163">
        <f t="shared" si="6"/>
        <v>-2.51046025104612E-3</v>
      </c>
      <c r="O51" s="16"/>
    </row>
    <row r="52" spans="2:15" ht="16.5" customHeight="1">
      <c r="B52" s="74">
        <f t="shared" si="4"/>
        <v>42</v>
      </c>
      <c r="C52" s="166" t="s">
        <v>81</v>
      </c>
      <c r="D52" s="165" t="s">
        <v>38</v>
      </c>
      <c r="E52" s="162">
        <v>42087</v>
      </c>
      <c r="F52" s="149"/>
      <c r="G52" s="167"/>
      <c r="H52" s="168">
        <v>1.105</v>
      </c>
      <c r="I52" s="168">
        <v>1.2010000000000001</v>
      </c>
      <c r="J52" s="168">
        <v>1.196</v>
      </c>
      <c r="K52" s="161"/>
      <c r="M52" s="163">
        <f t="shared" si="6"/>
        <v>-4.1631973355538013E-3</v>
      </c>
      <c r="O52" s="16"/>
    </row>
    <row r="53" spans="2:15" ht="16.5" customHeight="1">
      <c r="B53" s="169">
        <f t="shared" si="4"/>
        <v>43</v>
      </c>
      <c r="C53" s="114" t="s">
        <v>82</v>
      </c>
      <c r="D53" s="165" t="s">
        <v>20</v>
      </c>
      <c r="E53" s="162">
        <v>42317</v>
      </c>
      <c r="F53" s="170"/>
      <c r="G53" s="171"/>
      <c r="H53" s="172">
        <v>116.717</v>
      </c>
      <c r="I53" s="172">
        <v>131.54300000000001</v>
      </c>
      <c r="J53" s="172">
        <v>127.443</v>
      </c>
      <c r="K53" s="161"/>
      <c r="M53" s="163">
        <f t="shared" si="6"/>
        <v>-3.1168515238363184E-2</v>
      </c>
      <c r="O53" s="16"/>
    </row>
    <row r="54" spans="2:15" ht="16.5" customHeight="1">
      <c r="B54" s="169">
        <f t="shared" si="4"/>
        <v>44</v>
      </c>
      <c r="C54" s="173" t="s">
        <v>83</v>
      </c>
      <c r="D54" s="174" t="s">
        <v>29</v>
      </c>
      <c r="E54" s="175">
        <v>39503</v>
      </c>
      <c r="F54" s="176"/>
      <c r="G54" s="177"/>
      <c r="H54" s="23">
        <v>119.70399999999999</v>
      </c>
      <c r="I54" s="178">
        <v>126.803</v>
      </c>
      <c r="J54" s="178">
        <v>126.267</v>
      </c>
      <c r="K54" s="161"/>
      <c r="M54" s="163">
        <f t="shared" si="6"/>
        <v>-4.227029328959105E-3</v>
      </c>
      <c r="O54" s="16"/>
    </row>
    <row r="55" spans="2:15" ht="16.5" customHeight="1">
      <c r="B55" s="169">
        <f t="shared" si="4"/>
        <v>45</v>
      </c>
      <c r="C55" s="173" t="s">
        <v>84</v>
      </c>
      <c r="D55" s="174" t="s">
        <v>85</v>
      </c>
      <c r="E55" s="179">
        <v>42842</v>
      </c>
      <c r="F55" s="180"/>
      <c r="G55" s="181"/>
      <c r="H55" s="182">
        <v>1036.8</v>
      </c>
      <c r="I55" s="183">
        <v>1131.0070000000001</v>
      </c>
      <c r="J55" s="183">
        <v>1098.2829999999999</v>
      </c>
      <c r="K55" s="161"/>
      <c r="M55" s="163" t="e">
        <f>+(I55-#REF!)/#REF!</f>
        <v>#REF!</v>
      </c>
      <c r="O55" s="16"/>
    </row>
    <row r="56" spans="2:15" ht="16.5" customHeight="1">
      <c r="B56" s="169">
        <f t="shared" si="4"/>
        <v>46</v>
      </c>
      <c r="C56" s="184" t="s">
        <v>86</v>
      </c>
      <c r="D56" s="185" t="s">
        <v>20</v>
      </c>
      <c r="E56" s="186">
        <v>42874</v>
      </c>
      <c r="F56" s="187"/>
      <c r="G56" s="181"/>
      <c r="H56" s="182">
        <v>10.667</v>
      </c>
      <c r="I56" s="188">
        <v>12.108000000000001</v>
      </c>
      <c r="J56" s="188">
        <v>11.638999999999999</v>
      </c>
      <c r="K56" s="161"/>
      <c r="M56" s="163">
        <f t="shared" si="6"/>
        <v>-3.873472084572193E-2</v>
      </c>
      <c r="O56" s="16"/>
    </row>
    <row r="57" spans="2:15" ht="16.5" customHeight="1" thickBot="1">
      <c r="B57" s="169">
        <f t="shared" si="4"/>
        <v>47</v>
      </c>
      <c r="C57" s="184" t="s">
        <v>87</v>
      </c>
      <c r="D57" s="189" t="s">
        <v>12</v>
      </c>
      <c r="E57" s="190">
        <v>43045</v>
      </c>
      <c r="F57" s="191"/>
      <c r="G57" s="192"/>
      <c r="H57" s="193">
        <v>10.038</v>
      </c>
      <c r="I57" s="193">
        <v>11.26</v>
      </c>
      <c r="J57" s="193">
        <v>10.858000000000001</v>
      </c>
      <c r="K57" s="161"/>
      <c r="M57" s="163">
        <f t="shared" si="6"/>
        <v>-3.5701598579040789E-2</v>
      </c>
      <c r="O57" s="16"/>
    </row>
    <row r="58" spans="2:15" ht="13.5" customHeight="1" thickTop="1" thickBot="1">
      <c r="B58" s="457" t="s">
        <v>88</v>
      </c>
      <c r="C58" s="458"/>
      <c r="D58" s="458"/>
      <c r="E58" s="458"/>
      <c r="F58" s="458"/>
      <c r="G58" s="458"/>
      <c r="H58" s="458"/>
      <c r="I58" s="458"/>
      <c r="J58" s="459"/>
      <c r="O58" s="16"/>
    </row>
    <row r="59" spans="2:15" ht="14.25" customHeight="1" thickTop="1" thickBot="1">
      <c r="B59" s="460" t="s">
        <v>0</v>
      </c>
      <c r="C59" s="461"/>
      <c r="D59" s="466" t="s">
        <v>1</v>
      </c>
      <c r="E59" s="469" t="s">
        <v>2</v>
      </c>
      <c r="F59" s="472" t="s">
        <v>89</v>
      </c>
      <c r="G59" s="473"/>
      <c r="H59" s="474" t="s">
        <v>3</v>
      </c>
      <c r="I59" s="477" t="s">
        <v>4</v>
      </c>
      <c r="J59" s="480" t="s">
        <v>5</v>
      </c>
      <c r="M59" s="1"/>
      <c r="O59" s="16"/>
    </row>
    <row r="60" spans="2:15" ht="13.5" customHeight="1">
      <c r="B60" s="462"/>
      <c r="C60" s="463"/>
      <c r="D60" s="467"/>
      <c r="E60" s="470"/>
      <c r="F60" s="448" t="s">
        <v>90</v>
      </c>
      <c r="G60" s="448" t="s">
        <v>91</v>
      </c>
      <c r="H60" s="475"/>
      <c r="I60" s="478"/>
      <c r="J60" s="481"/>
      <c r="M60" s="1"/>
      <c r="O60" s="16"/>
    </row>
    <row r="61" spans="2:15" ht="16.5" customHeight="1" thickBot="1">
      <c r="B61" s="464"/>
      <c r="C61" s="465"/>
      <c r="D61" s="468"/>
      <c r="E61" s="471"/>
      <c r="F61" s="449"/>
      <c r="G61" s="449"/>
      <c r="H61" s="476"/>
      <c r="I61" s="479"/>
      <c r="J61" s="482"/>
      <c r="M61" s="1"/>
      <c r="O61" s="16"/>
    </row>
    <row r="62" spans="2:15" ht="12" customHeight="1" thickTop="1" thickBot="1">
      <c r="B62" s="450" t="s">
        <v>92</v>
      </c>
      <c r="C62" s="446"/>
      <c r="D62" s="446"/>
      <c r="E62" s="446"/>
      <c r="F62" s="446"/>
      <c r="G62" s="446"/>
      <c r="H62" s="446"/>
      <c r="I62" s="446"/>
      <c r="J62" s="447"/>
      <c r="M62" s="1"/>
      <c r="O62" s="16"/>
    </row>
    <row r="63" spans="2:15" ht="17.25" customHeight="1" thickTop="1" thickBot="1">
      <c r="B63" s="195">
        <v>48</v>
      </c>
      <c r="C63" s="196" t="s">
        <v>93</v>
      </c>
      <c r="D63" s="197" t="s">
        <v>25</v>
      </c>
      <c r="E63" s="198">
        <v>36831</v>
      </c>
      <c r="F63" s="199">
        <v>43242</v>
      </c>
      <c r="G63" s="200">
        <v>4.0199999999999996</v>
      </c>
      <c r="H63" s="201">
        <v>108.185</v>
      </c>
      <c r="I63" s="202">
        <v>108.13200000000001</v>
      </c>
      <c r="J63" s="202">
        <v>108.173</v>
      </c>
      <c r="K63" s="14"/>
      <c r="L63" s="15"/>
      <c r="M63" s="14"/>
      <c r="N63" s="203"/>
      <c r="O63" s="16"/>
    </row>
    <row r="64" spans="2:15" ht="16.5" customHeight="1" thickTop="1" thickBot="1">
      <c r="B64" s="204">
        <f>B63+1</f>
        <v>49</v>
      </c>
      <c r="C64" s="205" t="s">
        <v>94</v>
      </c>
      <c r="D64" s="206" t="s">
        <v>38</v>
      </c>
      <c r="E64" s="198">
        <v>101.60599999999999</v>
      </c>
      <c r="F64" s="207">
        <v>43244</v>
      </c>
      <c r="G64" s="208">
        <v>3.6829999999999998</v>
      </c>
      <c r="H64" s="209">
        <v>103.092</v>
      </c>
      <c r="I64" s="183">
        <v>102.43300000000001</v>
      </c>
      <c r="J64" s="183">
        <v>102.462</v>
      </c>
      <c r="K64" s="14"/>
      <c r="L64" s="15"/>
      <c r="M64" s="14"/>
      <c r="N64" s="210"/>
      <c r="O64" s="16"/>
    </row>
    <row r="65" spans="1:18" ht="16.5" customHeight="1" thickTop="1" thickBot="1">
      <c r="B65" s="211">
        <f t="shared" ref="B65:B85" si="7">B64+1</f>
        <v>50</v>
      </c>
      <c r="C65" s="212" t="s">
        <v>95</v>
      </c>
      <c r="D65" s="213" t="s">
        <v>38</v>
      </c>
      <c r="E65" s="198">
        <v>38847</v>
      </c>
      <c r="F65" s="214">
        <v>43230</v>
      </c>
      <c r="G65" s="215">
        <v>4.4539999999999997</v>
      </c>
      <c r="H65" s="216">
        <v>105.26600000000001</v>
      </c>
      <c r="I65" s="183">
        <v>104.527</v>
      </c>
      <c r="J65" s="183">
        <v>104.568</v>
      </c>
      <c r="K65" s="14"/>
      <c r="L65" s="15"/>
      <c r="M65" s="14"/>
      <c r="N65" s="210"/>
      <c r="O65" s="16"/>
    </row>
    <row r="66" spans="1:18" ht="16.5" customHeight="1" thickTop="1" thickBot="1">
      <c r="B66" s="217">
        <f t="shared" si="7"/>
        <v>51</v>
      </c>
      <c r="C66" s="218" t="s">
        <v>96</v>
      </c>
      <c r="D66" s="219" t="s">
        <v>97</v>
      </c>
      <c r="E66" s="198">
        <v>36831</v>
      </c>
      <c r="F66" s="198">
        <v>43241</v>
      </c>
      <c r="G66" s="220">
        <v>3.9620000000000002</v>
      </c>
      <c r="H66" s="182">
        <v>102.783</v>
      </c>
      <c r="I66" s="183">
        <v>102.551</v>
      </c>
      <c r="J66" s="183">
        <v>102.593</v>
      </c>
      <c r="K66" s="14"/>
      <c r="L66" s="15"/>
      <c r="M66" s="14"/>
      <c r="N66" s="221"/>
      <c r="O66" s="16"/>
    </row>
    <row r="67" spans="1:18" ht="16.5" customHeight="1" thickTop="1" thickBot="1">
      <c r="B67" s="217">
        <f t="shared" si="7"/>
        <v>52</v>
      </c>
      <c r="C67" s="222" t="s">
        <v>98</v>
      </c>
      <c r="D67" s="219" t="s">
        <v>99</v>
      </c>
      <c r="E67" s="198">
        <v>39209</v>
      </c>
      <c r="F67" s="198">
        <v>43207</v>
      </c>
      <c r="G67" s="220">
        <v>4.57</v>
      </c>
      <c r="H67" s="182">
        <v>104.389</v>
      </c>
      <c r="I67" s="183">
        <v>104.045</v>
      </c>
      <c r="J67" s="183">
        <v>104.09099999999999</v>
      </c>
      <c r="K67" s="14"/>
      <c r="L67" s="15"/>
      <c r="M67" s="14"/>
      <c r="N67" s="223"/>
      <c r="O67" s="16"/>
    </row>
    <row r="68" spans="1:18" ht="16.5" customHeight="1" thickTop="1" thickBot="1">
      <c r="B68" s="217">
        <f t="shared" si="7"/>
        <v>53</v>
      </c>
      <c r="C68" s="222" t="s">
        <v>100</v>
      </c>
      <c r="D68" s="96" t="s">
        <v>44</v>
      </c>
      <c r="E68" s="198">
        <v>37865</v>
      </c>
      <c r="F68" s="214">
        <v>43250</v>
      </c>
      <c r="G68" s="220">
        <v>3.8919999999999999</v>
      </c>
      <c r="H68" s="182">
        <v>107.29900000000001</v>
      </c>
      <c r="I68" s="183">
        <v>106.86499999999999</v>
      </c>
      <c r="J68" s="183">
        <v>106.901</v>
      </c>
      <c r="K68" s="14"/>
      <c r="L68" s="15"/>
      <c r="M68" s="14"/>
      <c r="N68" s="223"/>
      <c r="O68" s="16"/>
    </row>
    <row r="69" spans="1:18" ht="16.5" customHeight="1" thickTop="1" thickBot="1">
      <c r="B69" s="217">
        <f t="shared" si="7"/>
        <v>54</v>
      </c>
      <c r="C69" s="224" t="s">
        <v>101</v>
      </c>
      <c r="D69" s="219" t="s">
        <v>67</v>
      </c>
      <c r="E69" s="198">
        <v>35436</v>
      </c>
      <c r="F69" s="198">
        <v>43228</v>
      </c>
      <c r="G69" s="220">
        <v>4.4359999999999999</v>
      </c>
      <c r="H69" s="225">
        <v>104.822</v>
      </c>
      <c r="I69" s="183">
        <v>104.53100000000001</v>
      </c>
      <c r="J69" s="183">
        <v>104.578</v>
      </c>
      <c r="K69" s="14"/>
      <c r="L69" s="15"/>
      <c r="M69" s="14"/>
      <c r="N69" s="226"/>
      <c r="O69" s="16"/>
    </row>
    <row r="70" spans="1:18" ht="16.5" customHeight="1" thickTop="1" thickBot="1">
      <c r="B70" s="217">
        <f t="shared" si="7"/>
        <v>55</v>
      </c>
      <c r="C70" s="224" t="s">
        <v>102</v>
      </c>
      <c r="D70" s="219" t="s">
        <v>12</v>
      </c>
      <c r="E70" s="198">
        <v>35464</v>
      </c>
      <c r="F70" s="198">
        <v>43238</v>
      </c>
      <c r="G70" s="220">
        <v>3.52</v>
      </c>
      <c r="H70" s="225">
        <v>101.81</v>
      </c>
      <c r="I70" s="183">
        <v>101.364</v>
      </c>
      <c r="J70" s="183">
        <v>101.395</v>
      </c>
      <c r="K70" s="14"/>
      <c r="L70" s="15"/>
      <c r="M70" s="14"/>
      <c r="N70" s="203"/>
      <c r="O70" s="16"/>
    </row>
    <row r="71" spans="1:18" ht="15" customHeight="1" thickTop="1" thickBot="1">
      <c r="B71" s="217">
        <f t="shared" si="7"/>
        <v>56</v>
      </c>
      <c r="C71" s="224" t="s">
        <v>103</v>
      </c>
      <c r="D71" s="219" t="s">
        <v>29</v>
      </c>
      <c r="E71" s="198">
        <v>37207</v>
      </c>
      <c r="F71" s="198">
        <v>43245</v>
      </c>
      <c r="G71" s="220">
        <v>3.0510000000000002</v>
      </c>
      <c r="H71" s="225">
        <v>103.541</v>
      </c>
      <c r="I71" s="183">
        <v>103.209</v>
      </c>
      <c r="J71" s="183">
        <v>103.242</v>
      </c>
      <c r="K71" s="14"/>
      <c r="L71" s="15"/>
      <c r="M71" s="14"/>
      <c r="N71" s="203"/>
      <c r="O71" s="16"/>
    </row>
    <row r="72" spans="1:18" ht="16.5" customHeight="1" thickTop="1" thickBot="1">
      <c r="B72" s="217">
        <f t="shared" si="7"/>
        <v>57</v>
      </c>
      <c r="C72" s="224" t="s">
        <v>104</v>
      </c>
      <c r="D72" s="219" t="s">
        <v>105</v>
      </c>
      <c r="E72" s="198">
        <v>37242</v>
      </c>
      <c r="F72" s="198">
        <v>43248</v>
      </c>
      <c r="G72" s="220">
        <v>4.0049999999999999</v>
      </c>
      <c r="H72" s="182">
        <v>104.289</v>
      </c>
      <c r="I72" s="183">
        <v>104.142</v>
      </c>
      <c r="J72" s="183">
        <v>104.18600000000001</v>
      </c>
      <c r="K72" s="14"/>
      <c r="L72" s="15"/>
      <c r="M72" s="14"/>
      <c r="N72" s="37"/>
      <c r="O72" s="16"/>
    </row>
    <row r="73" spans="1:18" ht="15.75" customHeight="1" thickTop="1" thickBot="1">
      <c r="B73" s="217">
        <f t="shared" si="7"/>
        <v>58</v>
      </c>
      <c r="C73" s="222" t="s">
        <v>106</v>
      </c>
      <c r="D73" s="219" t="s">
        <v>107</v>
      </c>
      <c r="E73" s="198">
        <v>39489</v>
      </c>
      <c r="F73" s="227">
        <v>43251</v>
      </c>
      <c r="G73" s="220">
        <v>3.827</v>
      </c>
      <c r="H73" s="182">
        <v>103.49</v>
      </c>
      <c r="I73" s="183">
        <v>102.97</v>
      </c>
      <c r="J73" s="183">
        <v>103.005</v>
      </c>
      <c r="K73" s="14"/>
      <c r="L73" s="15"/>
      <c r="M73" s="14"/>
      <c r="N73" s="223"/>
      <c r="O73" s="16"/>
    </row>
    <row r="74" spans="1:18" ht="17.25" customHeight="1" thickTop="1" thickBot="1">
      <c r="B74" s="217">
        <f t="shared" si="7"/>
        <v>59</v>
      </c>
      <c r="C74" s="222" t="s">
        <v>108</v>
      </c>
      <c r="D74" s="219" t="s">
        <v>109</v>
      </c>
      <c r="E74" s="198">
        <v>36075</v>
      </c>
      <c r="F74" s="207">
        <v>43231</v>
      </c>
      <c r="G74" s="220">
        <v>4.3940000000000001</v>
      </c>
      <c r="H74" s="182">
        <v>106.999</v>
      </c>
      <c r="I74" s="183">
        <v>106.71299999999999</v>
      </c>
      <c r="J74" s="183">
        <v>106.762</v>
      </c>
      <c r="K74" s="14"/>
      <c r="L74" s="15"/>
      <c r="M74" s="14"/>
      <c r="N74" s="223"/>
      <c r="O74" s="16"/>
    </row>
    <row r="75" spans="1:18" ht="16.5" customHeight="1" thickTop="1" thickBot="1">
      <c r="B75" s="217">
        <f t="shared" si="7"/>
        <v>60</v>
      </c>
      <c r="C75" s="222" t="s">
        <v>110</v>
      </c>
      <c r="D75" s="219" t="s">
        <v>20</v>
      </c>
      <c r="E75" s="198">
        <v>37396</v>
      </c>
      <c r="F75" s="214">
        <v>43249</v>
      </c>
      <c r="G75" s="220">
        <v>3.6640000000000001</v>
      </c>
      <c r="H75" s="225">
        <v>105.057</v>
      </c>
      <c r="I75" s="183">
        <v>104.66500000000001</v>
      </c>
      <c r="J75" s="183">
        <v>104.703</v>
      </c>
      <c r="K75" s="5"/>
      <c r="L75" s="228"/>
      <c r="M75" s="5"/>
      <c r="N75" s="229"/>
      <c r="O75" s="16"/>
    </row>
    <row r="76" spans="1:18" ht="16.5" customHeight="1" thickTop="1" thickBot="1">
      <c r="B76" s="217">
        <f t="shared" si="7"/>
        <v>61</v>
      </c>
      <c r="C76" s="222" t="s">
        <v>111</v>
      </c>
      <c r="D76" s="219" t="s">
        <v>47</v>
      </c>
      <c r="E76" s="230">
        <v>40211</v>
      </c>
      <c r="F76" s="214">
        <v>43250</v>
      </c>
      <c r="G76" s="231">
        <v>3.4260000000000002</v>
      </c>
      <c r="H76" s="225">
        <v>103.99299999999999</v>
      </c>
      <c r="I76" s="183">
        <v>103.45699999999999</v>
      </c>
      <c r="J76" s="183">
        <v>103.486</v>
      </c>
      <c r="K76" s="14"/>
      <c r="L76" s="15"/>
      <c r="M76" s="14"/>
      <c r="N76" s="226"/>
      <c r="O76" s="16"/>
    </row>
    <row r="77" spans="1:18" ht="16.5" customHeight="1" thickTop="1" thickBot="1">
      <c r="B77" s="217">
        <f t="shared" si="7"/>
        <v>62</v>
      </c>
      <c r="C77" s="224" t="s">
        <v>112</v>
      </c>
      <c r="D77" s="232" t="s">
        <v>113</v>
      </c>
      <c r="E77" s="198">
        <v>33910</v>
      </c>
      <c r="F77" s="198">
        <v>43189</v>
      </c>
      <c r="G77" s="220">
        <v>3.637</v>
      </c>
      <c r="H77" s="182">
        <v>102.75700000000001</v>
      </c>
      <c r="I77" s="183">
        <v>102.78</v>
      </c>
      <c r="J77" s="183">
        <v>102.822</v>
      </c>
      <c r="K77" s="14"/>
      <c r="L77" s="15"/>
      <c r="M77" s="14"/>
      <c r="N77" s="233"/>
      <c r="O77" s="16"/>
    </row>
    <row r="78" spans="1:18" ht="14.25" customHeight="1" thickTop="1" thickBot="1">
      <c r="B78" s="217">
        <f t="shared" si="7"/>
        <v>63</v>
      </c>
      <c r="C78" s="222" t="s">
        <v>114</v>
      </c>
      <c r="D78" s="234" t="s">
        <v>115</v>
      </c>
      <c r="E78" s="198">
        <v>36815</v>
      </c>
      <c r="F78" s="207">
        <v>43244</v>
      </c>
      <c r="G78" s="220">
        <v>3.3839999999999999</v>
      </c>
      <c r="H78" s="182">
        <v>104.21</v>
      </c>
      <c r="I78" s="183">
        <v>104.01</v>
      </c>
      <c r="J78" s="183">
        <v>104.053</v>
      </c>
      <c r="K78" s="14"/>
      <c r="L78" s="15"/>
      <c r="M78" s="14"/>
      <c r="N78" s="223"/>
      <c r="O78" s="16"/>
    </row>
    <row r="79" spans="1:18" s="58" customFormat="1" ht="16.5" customHeight="1" thickTop="1" thickBot="1">
      <c r="A79" s="235"/>
      <c r="B79" s="217">
        <f t="shared" si="7"/>
        <v>64</v>
      </c>
      <c r="C79" s="236" t="s">
        <v>116</v>
      </c>
      <c r="D79" s="219" t="s">
        <v>117</v>
      </c>
      <c r="E79" s="237">
        <v>35744</v>
      </c>
      <c r="F79" s="227">
        <v>43251</v>
      </c>
      <c r="G79" s="220">
        <v>4.4960000000000004</v>
      </c>
      <c r="H79" s="182">
        <v>102.91</v>
      </c>
      <c r="I79" s="182">
        <v>102.547</v>
      </c>
      <c r="J79" s="182">
        <v>102.593</v>
      </c>
      <c r="K79" s="14"/>
      <c r="L79" s="15"/>
      <c r="M79" s="14"/>
      <c r="N79" s="233"/>
      <c r="O79" s="16"/>
      <c r="P79" s="14"/>
      <c r="Q79" s="14"/>
      <c r="R79" s="14"/>
    </row>
    <row r="80" spans="1:18" ht="16.5" customHeight="1" thickTop="1" thickBot="1">
      <c r="B80" s="217">
        <f t="shared" si="7"/>
        <v>65</v>
      </c>
      <c r="C80" s="238" t="s">
        <v>118</v>
      </c>
      <c r="D80" s="219" t="s">
        <v>117</v>
      </c>
      <c r="E80" s="239">
        <v>40000</v>
      </c>
      <c r="F80" s="207">
        <v>43231</v>
      </c>
      <c r="G80" s="240">
        <v>4.0279999999999996</v>
      </c>
      <c r="H80" s="182">
        <v>104.024</v>
      </c>
      <c r="I80" s="182">
        <v>103.622</v>
      </c>
      <c r="J80" s="182">
        <v>103.661</v>
      </c>
      <c r="K80" s="14"/>
      <c r="L80" s="15"/>
      <c r="M80" s="14"/>
      <c r="N80" s="226"/>
      <c r="O80" s="16"/>
    </row>
    <row r="81" spans="1:15" ht="16.5" customHeight="1" thickTop="1" thickBot="1">
      <c r="B81" s="241">
        <f t="shared" si="7"/>
        <v>66</v>
      </c>
      <c r="C81" s="242" t="s">
        <v>119</v>
      </c>
      <c r="D81" s="197" t="s">
        <v>60</v>
      </c>
      <c r="E81" s="198">
        <v>39604</v>
      </c>
      <c r="F81" s="214">
        <v>43250</v>
      </c>
      <c r="G81" s="200">
        <v>3.3450000000000002</v>
      </c>
      <c r="H81" s="225">
        <v>105.352</v>
      </c>
      <c r="I81" s="183">
        <v>105.051</v>
      </c>
      <c r="J81" s="183">
        <v>105.086</v>
      </c>
      <c r="K81" s="14"/>
      <c r="L81" s="15"/>
      <c r="M81" s="14"/>
      <c r="N81" s="226"/>
      <c r="O81" s="16"/>
    </row>
    <row r="82" spans="1:15" ht="16.5" customHeight="1" thickTop="1" thickBot="1">
      <c r="B82" s="241">
        <f t="shared" si="7"/>
        <v>67</v>
      </c>
      <c r="C82" s="243" t="s">
        <v>120</v>
      </c>
      <c r="D82" s="244" t="s">
        <v>16</v>
      </c>
      <c r="E82" s="198">
        <v>35481</v>
      </c>
      <c r="F82" s="198">
        <v>43248</v>
      </c>
      <c r="G82" s="245">
        <v>4.4370000000000003</v>
      </c>
      <c r="H82" s="182">
        <v>103.018</v>
      </c>
      <c r="I82" s="183">
        <v>102.602</v>
      </c>
      <c r="J82" s="183">
        <v>102.64700000000001</v>
      </c>
      <c r="K82" s="14"/>
      <c r="L82" s="15"/>
      <c r="M82" s="14"/>
      <c r="N82" s="223"/>
      <c r="O82" s="16"/>
    </row>
    <row r="83" spans="1:15" ht="16.5" customHeight="1" thickTop="1" thickBot="1">
      <c r="B83" s="241">
        <f t="shared" si="7"/>
        <v>68</v>
      </c>
      <c r="C83" s="246" t="s">
        <v>121</v>
      </c>
      <c r="D83" s="244" t="s">
        <v>31</v>
      </c>
      <c r="E83" s="198">
        <v>39706</v>
      </c>
      <c r="F83" s="214">
        <v>43249</v>
      </c>
      <c r="G83" s="245">
        <v>4.0380000000000003</v>
      </c>
      <c r="H83" s="182">
        <v>103.033</v>
      </c>
      <c r="I83" s="183">
        <v>102.559</v>
      </c>
      <c r="J83" s="183">
        <v>102.59699999999999</v>
      </c>
      <c r="K83" s="14"/>
      <c r="L83" s="15"/>
      <c r="M83" s="14"/>
      <c r="N83" s="223"/>
      <c r="O83" s="16"/>
    </row>
    <row r="84" spans="1:15" ht="16.5" customHeight="1" thickTop="1" thickBot="1">
      <c r="B84" s="241">
        <f t="shared" si="7"/>
        <v>69</v>
      </c>
      <c r="C84" s="247" t="s">
        <v>122</v>
      </c>
      <c r="D84" s="244" t="s">
        <v>10</v>
      </c>
      <c r="E84" s="198">
        <v>38565</v>
      </c>
      <c r="F84" s="198">
        <v>43245</v>
      </c>
      <c r="G84" s="245">
        <v>3.335</v>
      </c>
      <c r="H84" s="225">
        <v>105.331</v>
      </c>
      <c r="I84" s="183">
        <v>105.244</v>
      </c>
      <c r="J84" s="183">
        <v>105.28</v>
      </c>
      <c r="K84" s="14"/>
      <c r="L84" s="15"/>
      <c r="M84" s="14"/>
      <c r="N84" s="226"/>
      <c r="O84" s="16"/>
    </row>
    <row r="85" spans="1:15" ht="16.5" customHeight="1" thickTop="1" thickBot="1">
      <c r="B85" s="241">
        <f t="shared" si="7"/>
        <v>70</v>
      </c>
      <c r="C85" s="248" t="s">
        <v>123</v>
      </c>
      <c r="D85" s="26" t="s">
        <v>14</v>
      </c>
      <c r="E85" s="249">
        <v>34288</v>
      </c>
      <c r="F85" s="198">
        <v>43228</v>
      </c>
      <c r="G85" s="250">
        <v>3.391</v>
      </c>
      <c r="H85" s="182">
        <v>102.452</v>
      </c>
      <c r="I85" s="67">
        <v>102.114</v>
      </c>
      <c r="J85" s="67">
        <v>102.148</v>
      </c>
      <c r="K85" s="14"/>
      <c r="L85" s="15"/>
      <c r="M85" s="14"/>
      <c r="N85" s="223"/>
      <c r="O85" s="16"/>
    </row>
    <row r="86" spans="1:15" ht="13.5" customHeight="1" thickTop="1" thickBot="1">
      <c r="A86" s="3" t="s">
        <v>75</v>
      </c>
      <c r="B86" s="450" t="s">
        <v>124</v>
      </c>
      <c r="C86" s="446"/>
      <c r="D86" s="446"/>
      <c r="E86" s="446"/>
      <c r="F86" s="446"/>
      <c r="G86" s="446"/>
      <c r="H86" s="446"/>
      <c r="I86" s="446"/>
      <c r="J86" s="451"/>
      <c r="K86" s="14"/>
      <c r="L86" s="14"/>
      <c r="M86" s="15"/>
      <c r="N86" s="14"/>
      <c r="O86" s="16"/>
    </row>
    <row r="87" spans="1:15" ht="18" customHeight="1" thickTop="1" thickBot="1">
      <c r="B87" s="252">
        <v>71</v>
      </c>
      <c r="C87" s="253" t="s">
        <v>125</v>
      </c>
      <c r="D87" s="254" t="s">
        <v>25</v>
      </c>
      <c r="E87" s="198">
        <v>39084</v>
      </c>
      <c r="F87" s="198">
        <v>43228</v>
      </c>
      <c r="G87" s="200">
        <v>0.42399999999999999</v>
      </c>
      <c r="H87" s="255">
        <v>10.631</v>
      </c>
      <c r="I87" s="255">
        <v>10.590999999999999</v>
      </c>
      <c r="J87" s="255">
        <v>10.596</v>
      </c>
      <c r="K87" s="14"/>
      <c r="L87" s="15"/>
      <c r="M87" s="14"/>
      <c r="N87" s="256"/>
      <c r="O87" s="16"/>
    </row>
    <row r="88" spans="1:15" ht="16.5" customHeight="1" thickTop="1" thickBot="1">
      <c r="A88" s="3" t="s">
        <v>75</v>
      </c>
      <c r="B88" s="252">
        <f>B87+1</f>
        <v>72</v>
      </c>
      <c r="C88" s="257" t="s">
        <v>126</v>
      </c>
      <c r="D88" s="96" t="s">
        <v>44</v>
      </c>
      <c r="E88" s="258">
        <v>39762</v>
      </c>
      <c r="F88" s="259">
        <v>43251</v>
      </c>
      <c r="G88" s="245">
        <v>3.762</v>
      </c>
      <c r="H88" s="260">
        <v>103.846</v>
      </c>
      <c r="I88" s="260">
        <v>103.152</v>
      </c>
      <c r="J88" s="260">
        <v>103.187</v>
      </c>
      <c r="L88" s="153"/>
      <c r="M88" s="1"/>
      <c r="N88" s="256"/>
      <c r="O88" s="16"/>
    </row>
    <row r="89" spans="1:15" ht="16.5" customHeight="1" thickTop="1" thickBot="1">
      <c r="B89" s="252">
        <f t="shared" ref="B89:B91" si="8">B88+1</f>
        <v>73</v>
      </c>
      <c r="C89" s="261" t="s">
        <v>127</v>
      </c>
      <c r="D89" s="262" t="s">
        <v>128</v>
      </c>
      <c r="E89" s="263">
        <v>40543</v>
      </c>
      <c r="F89" s="198">
        <v>43245</v>
      </c>
      <c r="G89" s="250">
        <v>4.7489999999999997</v>
      </c>
      <c r="H89" s="264">
        <v>104.26900000000001</v>
      </c>
      <c r="I89" s="264">
        <v>103.334</v>
      </c>
      <c r="J89" s="264">
        <v>103.379</v>
      </c>
      <c r="K89" s="14"/>
      <c r="L89" s="15"/>
      <c r="M89" s="14"/>
      <c r="N89" s="265"/>
      <c r="O89" s="16"/>
    </row>
    <row r="90" spans="1:15" ht="16.5" customHeight="1" thickTop="1" thickBot="1">
      <c r="B90" s="252">
        <f t="shared" si="8"/>
        <v>74</v>
      </c>
      <c r="C90" s="266" t="s">
        <v>129</v>
      </c>
      <c r="D90" s="267" t="s">
        <v>130</v>
      </c>
      <c r="E90" s="268">
        <v>42024</v>
      </c>
      <c r="F90" s="259">
        <v>43251</v>
      </c>
      <c r="G90" s="269">
        <v>3.9409999999999998</v>
      </c>
      <c r="H90" s="264">
        <v>104.98399999999999</v>
      </c>
      <c r="I90" s="264">
        <v>104.58799999999999</v>
      </c>
      <c r="J90" s="264">
        <v>104.626</v>
      </c>
      <c r="K90" s="14"/>
      <c r="L90" s="15"/>
      <c r="M90" s="14"/>
      <c r="N90" s="265"/>
      <c r="O90" s="16"/>
    </row>
    <row r="91" spans="1:15" s="1" customFormat="1" ht="16.5" customHeight="1" thickTop="1" thickBot="1">
      <c r="A91" s="3"/>
      <c r="B91" s="270">
        <f t="shared" si="8"/>
        <v>75</v>
      </c>
      <c r="C91" s="271" t="s">
        <v>131</v>
      </c>
      <c r="D91" s="272" t="s">
        <v>132</v>
      </c>
      <c r="E91" s="273">
        <v>42195</v>
      </c>
      <c r="F91" s="274">
        <v>43248</v>
      </c>
      <c r="G91" s="275">
        <v>0.40500000000000003</v>
      </c>
      <c r="H91" s="276">
        <v>10.445</v>
      </c>
      <c r="I91" s="276">
        <v>10.394</v>
      </c>
      <c r="J91" s="276">
        <v>10.398</v>
      </c>
      <c r="K91" s="14"/>
      <c r="L91" s="15"/>
      <c r="M91" s="14"/>
      <c r="N91" s="126"/>
      <c r="O91" s="16"/>
    </row>
    <row r="92" spans="1:15" s="1" customFormat="1" ht="16.5" customHeight="1" thickTop="1" thickBot="1">
      <c r="A92" s="3"/>
      <c r="B92" s="442" t="s">
        <v>133</v>
      </c>
      <c r="C92" s="443"/>
      <c r="D92" s="443"/>
      <c r="E92" s="443"/>
      <c r="F92" s="443"/>
      <c r="G92" s="443"/>
      <c r="H92" s="443"/>
      <c r="I92" s="443"/>
      <c r="J92" s="444"/>
      <c r="K92" s="14"/>
      <c r="L92" s="277"/>
      <c r="M92" s="14"/>
      <c r="N92" s="42"/>
      <c r="O92" s="16"/>
    </row>
    <row r="93" spans="1:15" s="1" customFormat="1" ht="16.5" customHeight="1" thickTop="1" thickBot="1">
      <c r="A93" s="3"/>
      <c r="B93" s="278">
        <v>76</v>
      </c>
      <c r="C93" s="279" t="s">
        <v>134</v>
      </c>
      <c r="D93" s="280" t="s">
        <v>128</v>
      </c>
      <c r="E93" s="281">
        <v>43350</v>
      </c>
      <c r="F93" s="282" t="s">
        <v>135</v>
      </c>
      <c r="G93" s="283" t="s">
        <v>135</v>
      </c>
      <c r="H93" s="284" t="s">
        <v>135</v>
      </c>
      <c r="I93" s="284">
        <v>100.04900000000001</v>
      </c>
      <c r="J93" s="284">
        <v>100.092</v>
      </c>
      <c r="K93" s="14"/>
      <c r="L93" s="15"/>
      <c r="M93" s="14"/>
      <c r="N93" s="265"/>
      <c r="O93" s="16"/>
    </row>
    <row r="94" spans="1:15" s="1" customFormat="1" ht="15" customHeight="1" thickTop="1" thickBot="1">
      <c r="A94" s="285"/>
      <c r="B94" s="452" t="s">
        <v>136</v>
      </c>
      <c r="C94" s="452"/>
      <c r="D94" s="452"/>
      <c r="E94" s="452"/>
      <c r="F94" s="452"/>
      <c r="G94" s="452"/>
      <c r="H94" s="452"/>
      <c r="I94" s="452"/>
      <c r="J94" s="452"/>
      <c r="K94" s="452"/>
      <c r="L94" s="14"/>
      <c r="M94" s="286"/>
      <c r="N94" s="14"/>
      <c r="O94" s="16"/>
    </row>
    <row r="95" spans="1:15" s="1" customFormat="1" ht="16.5" customHeight="1" thickTop="1" thickBot="1">
      <c r="A95" s="3"/>
      <c r="B95" s="287">
        <v>77</v>
      </c>
      <c r="C95" s="288" t="s">
        <v>137</v>
      </c>
      <c r="D95" s="289" t="s">
        <v>25</v>
      </c>
      <c r="E95" s="290">
        <v>34561</v>
      </c>
      <c r="F95" s="291">
        <v>43242</v>
      </c>
      <c r="G95" s="292">
        <v>0.58299999999999996</v>
      </c>
      <c r="H95" s="201">
        <v>60.435000000000002</v>
      </c>
      <c r="I95" s="202">
        <v>61.316000000000003</v>
      </c>
      <c r="J95" s="202">
        <v>60.997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3">
        <f>B95+1</f>
        <v>78</v>
      </c>
      <c r="C96" s="212" t="s">
        <v>138</v>
      </c>
      <c r="D96" s="294" t="s">
        <v>97</v>
      </c>
      <c r="E96" s="198">
        <v>34415</v>
      </c>
      <c r="F96" s="198">
        <v>42877</v>
      </c>
      <c r="G96" s="200" t="s">
        <v>139</v>
      </c>
      <c r="H96" s="295" t="s">
        <v>140</v>
      </c>
      <c r="I96" s="295" t="s">
        <v>140</v>
      </c>
      <c r="J96" s="295" t="s">
        <v>140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3">
        <f t="shared" ref="B97:B106" si="9">B96+1</f>
        <v>79</v>
      </c>
      <c r="C97" s="212" t="s">
        <v>141</v>
      </c>
      <c r="D97" s="244" t="s">
        <v>97</v>
      </c>
      <c r="E97" s="296">
        <v>34415</v>
      </c>
      <c r="F97" s="198">
        <v>42877</v>
      </c>
      <c r="G97" s="245" t="s">
        <v>142</v>
      </c>
      <c r="H97" s="295" t="s">
        <v>140</v>
      </c>
      <c r="I97" s="295" t="s">
        <v>140</v>
      </c>
      <c r="J97" s="295" t="s">
        <v>140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3">
        <f t="shared" si="9"/>
        <v>80</v>
      </c>
      <c r="C98" s="212" t="s">
        <v>143</v>
      </c>
      <c r="D98" s="297" t="s">
        <v>67</v>
      </c>
      <c r="E98" s="296">
        <v>105.764</v>
      </c>
      <c r="F98" s="198">
        <v>43228</v>
      </c>
      <c r="G98" s="245">
        <v>1.958</v>
      </c>
      <c r="H98" s="23">
        <v>97.811000000000007</v>
      </c>
      <c r="I98" s="24">
        <v>105.35899999999999</v>
      </c>
      <c r="J98" s="24">
        <v>105.471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3">
        <f t="shared" si="9"/>
        <v>81</v>
      </c>
      <c r="C99" s="212" t="s">
        <v>144</v>
      </c>
      <c r="D99" s="297" t="s">
        <v>105</v>
      </c>
      <c r="E99" s="296">
        <v>36367</v>
      </c>
      <c r="F99" s="198">
        <v>43248</v>
      </c>
      <c r="G99" s="245">
        <v>0.496</v>
      </c>
      <c r="H99" s="23">
        <v>17.757999999999999</v>
      </c>
      <c r="I99" s="24">
        <v>18.513000000000002</v>
      </c>
      <c r="J99" s="24">
        <v>18.524999999999999</v>
      </c>
      <c r="K99" s="298"/>
      <c r="L99" s="56"/>
      <c r="M99" s="56"/>
      <c r="N99" s="299"/>
      <c r="O99" s="16"/>
    </row>
    <row r="100" spans="1:15" s="1" customFormat="1" ht="16.5" customHeight="1" thickTop="1" thickBot="1">
      <c r="A100" s="3"/>
      <c r="B100" s="300">
        <f t="shared" si="9"/>
        <v>82</v>
      </c>
      <c r="C100" s="301" t="s">
        <v>145</v>
      </c>
      <c r="D100" s="302" t="s">
        <v>113</v>
      </c>
      <c r="E100" s="303">
        <v>36857</v>
      </c>
      <c r="F100" s="198">
        <v>43189</v>
      </c>
      <c r="G100" s="304">
        <v>7.298</v>
      </c>
      <c r="H100" s="23">
        <v>297.226</v>
      </c>
      <c r="I100" s="24">
        <v>320.05700000000002</v>
      </c>
      <c r="J100" s="24">
        <v>319.49700000000001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300">
        <f t="shared" si="9"/>
        <v>83</v>
      </c>
      <c r="C101" s="301" t="s">
        <v>146</v>
      </c>
      <c r="D101" s="305" t="s">
        <v>117</v>
      </c>
      <c r="E101" s="303">
        <v>34599</v>
      </c>
      <c r="F101" s="306">
        <v>43251</v>
      </c>
      <c r="G101" s="304">
        <v>1.286</v>
      </c>
      <c r="H101" s="23">
        <v>30.074999999999999</v>
      </c>
      <c r="I101" s="23">
        <v>30.497</v>
      </c>
      <c r="J101" s="23">
        <v>30.443000000000001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300">
        <f t="shared" si="9"/>
        <v>84</v>
      </c>
      <c r="C102" s="301" t="s">
        <v>147</v>
      </c>
      <c r="D102" s="305" t="s">
        <v>60</v>
      </c>
      <c r="E102" s="303">
        <v>38777</v>
      </c>
      <c r="F102" s="198">
        <v>43245</v>
      </c>
      <c r="G102" s="304">
        <v>31.236000000000001</v>
      </c>
      <c r="H102" s="23">
        <v>2346.3040000000001</v>
      </c>
      <c r="I102" s="23">
        <v>2496.0770000000002</v>
      </c>
      <c r="J102" s="23">
        <v>2499.6320000000001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300">
        <f t="shared" si="9"/>
        <v>85</v>
      </c>
      <c r="C103" s="301" t="s">
        <v>148</v>
      </c>
      <c r="D103" s="305" t="s">
        <v>16</v>
      </c>
      <c r="E103" s="303">
        <v>34423</v>
      </c>
      <c r="F103" s="198">
        <v>43238</v>
      </c>
      <c r="G103" s="304">
        <v>2.5209999999999999</v>
      </c>
      <c r="H103" s="23">
        <v>74.028000000000006</v>
      </c>
      <c r="I103" s="24">
        <v>77.739999999999995</v>
      </c>
      <c r="J103" s="24">
        <v>77.811999999999998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300">
        <f t="shared" si="9"/>
        <v>86</v>
      </c>
      <c r="C104" s="301" t="s">
        <v>149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23">
        <v>55.671999999999997</v>
      </c>
      <c r="I104" s="24">
        <v>57.491</v>
      </c>
      <c r="J104" s="24">
        <v>57.491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300">
        <f t="shared" si="9"/>
        <v>87</v>
      </c>
      <c r="C105" s="238" t="s">
        <v>150</v>
      </c>
      <c r="D105" s="26" t="s">
        <v>14</v>
      </c>
      <c r="E105" s="296">
        <v>36297</v>
      </c>
      <c r="F105" s="198">
        <v>43228</v>
      </c>
      <c r="G105" s="245">
        <v>3.7999999999999999E-2</v>
      </c>
      <c r="H105" s="307">
        <v>108.84399999999999</v>
      </c>
      <c r="I105" s="24">
        <v>118.182</v>
      </c>
      <c r="J105" s="24">
        <v>118.17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8">
        <f t="shared" si="9"/>
        <v>88</v>
      </c>
      <c r="C106" s="309" t="s">
        <v>151</v>
      </c>
      <c r="D106" s="310" t="s">
        <v>14</v>
      </c>
      <c r="E106" s="311">
        <v>36626</v>
      </c>
      <c r="F106" s="312">
        <v>42865</v>
      </c>
      <c r="G106" s="313" t="s">
        <v>152</v>
      </c>
      <c r="H106" s="314">
        <v>95.96</v>
      </c>
      <c r="I106" s="315">
        <v>105.301</v>
      </c>
      <c r="J106" s="315">
        <v>105.339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42" t="s">
        <v>153</v>
      </c>
      <c r="C107" s="443"/>
      <c r="D107" s="443"/>
      <c r="E107" s="443"/>
      <c r="F107" s="443"/>
      <c r="G107" s="443"/>
      <c r="H107" s="443"/>
      <c r="I107" s="443"/>
      <c r="J107" s="444"/>
      <c r="M107" s="144"/>
      <c r="O107" s="16"/>
    </row>
    <row r="108" spans="1:15" s="1" customFormat="1" ht="16.5" customHeight="1" thickTop="1" thickBot="1">
      <c r="A108" s="3"/>
      <c r="B108" s="316">
        <v>89</v>
      </c>
      <c r="C108" s="253" t="s">
        <v>154</v>
      </c>
      <c r="D108" s="197" t="s">
        <v>25</v>
      </c>
      <c r="E108" s="198">
        <v>39084</v>
      </c>
      <c r="F108" s="198">
        <v>43228</v>
      </c>
      <c r="G108" s="200">
        <v>0.22800000000000001</v>
      </c>
      <c r="H108" s="202">
        <v>10.99</v>
      </c>
      <c r="I108" s="202">
        <v>10.941000000000001</v>
      </c>
      <c r="J108" s="202">
        <v>10.920999999999999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7">
        <f>B108+1</f>
        <v>90</v>
      </c>
      <c r="C109" s="318" t="s">
        <v>155</v>
      </c>
      <c r="D109" s="319" t="s">
        <v>25</v>
      </c>
      <c r="E109" s="320">
        <v>1867429</v>
      </c>
      <c r="F109" s="198">
        <v>43228</v>
      </c>
      <c r="G109" s="321">
        <v>0.151</v>
      </c>
      <c r="H109" s="322">
        <v>11.95</v>
      </c>
      <c r="I109" s="323">
        <v>11.664</v>
      </c>
      <c r="J109" s="323">
        <v>11.632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7">
        <f t="shared" ref="B110:B125" si="10">B109+1</f>
        <v>91</v>
      </c>
      <c r="C110" s="318" t="s">
        <v>156</v>
      </c>
      <c r="D110" s="319" t="s">
        <v>25</v>
      </c>
      <c r="E110" s="320">
        <v>735</v>
      </c>
      <c r="F110" s="198">
        <v>43228</v>
      </c>
      <c r="G110" s="321">
        <v>1.4E-2</v>
      </c>
      <c r="H110" s="322">
        <v>14.977</v>
      </c>
      <c r="I110" s="323">
        <v>15.348000000000001</v>
      </c>
      <c r="J110" s="323">
        <v>15.237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4"/>
      <c r="B111" s="317">
        <f t="shared" si="10"/>
        <v>92</v>
      </c>
      <c r="C111" s="318" t="s">
        <v>157</v>
      </c>
      <c r="D111" s="319" t="s">
        <v>25</v>
      </c>
      <c r="E111" s="320">
        <v>39084</v>
      </c>
      <c r="F111" s="198">
        <v>43228</v>
      </c>
      <c r="G111" s="321">
        <v>0.23200000000000001</v>
      </c>
      <c r="H111" s="322">
        <v>13.451000000000001</v>
      </c>
      <c r="I111" s="323">
        <v>14.59</v>
      </c>
      <c r="J111" s="323">
        <v>14.528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7">
        <f t="shared" si="10"/>
        <v>93</v>
      </c>
      <c r="C112" s="325" t="s">
        <v>158</v>
      </c>
      <c r="D112" s="326" t="s">
        <v>97</v>
      </c>
      <c r="E112" s="320">
        <v>39994</v>
      </c>
      <c r="F112" s="198">
        <v>43241</v>
      </c>
      <c r="G112" s="321">
        <v>0.29899999999999999</v>
      </c>
      <c r="H112" s="322">
        <v>14.146000000000001</v>
      </c>
      <c r="I112" s="323">
        <v>16.321999999999999</v>
      </c>
      <c r="J112" s="323">
        <v>16.317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7">
        <f t="shared" si="10"/>
        <v>94</v>
      </c>
      <c r="C113" s="325" t="s">
        <v>159</v>
      </c>
      <c r="D113" s="319" t="s">
        <v>97</v>
      </c>
      <c r="E113" s="320">
        <v>40848</v>
      </c>
      <c r="F113" s="198">
        <v>43241</v>
      </c>
      <c r="G113" s="321">
        <v>0.24</v>
      </c>
      <c r="H113" s="322">
        <v>12.407</v>
      </c>
      <c r="I113" s="323">
        <v>13.996</v>
      </c>
      <c r="J113" s="323">
        <v>13.994999999999999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7">
        <f t="shared" si="10"/>
        <v>95</v>
      </c>
      <c r="C114" s="327" t="s">
        <v>160</v>
      </c>
      <c r="D114" s="326" t="s">
        <v>67</v>
      </c>
      <c r="E114" s="320">
        <v>39175</v>
      </c>
      <c r="F114" s="198">
        <v>43222</v>
      </c>
      <c r="G114" s="321">
        <v>4.5140000000000002</v>
      </c>
      <c r="H114" s="322">
        <v>147.89599999999999</v>
      </c>
      <c r="I114" s="323">
        <v>161.60499999999999</v>
      </c>
      <c r="J114" s="323">
        <v>161.72999999999999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7">
        <f t="shared" si="10"/>
        <v>96</v>
      </c>
      <c r="C115" s="328" t="s">
        <v>161</v>
      </c>
      <c r="D115" s="326" t="s">
        <v>67</v>
      </c>
      <c r="E115" s="320">
        <v>39175</v>
      </c>
      <c r="F115" s="198">
        <v>43222</v>
      </c>
      <c r="G115" s="329">
        <v>3.7869999999999999</v>
      </c>
      <c r="H115" s="322">
        <v>141.06800000000001</v>
      </c>
      <c r="I115" s="323">
        <v>150.13999999999999</v>
      </c>
      <c r="J115" s="323">
        <v>150.21600000000001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7">
        <f t="shared" si="10"/>
        <v>97</v>
      </c>
      <c r="C116" s="330" t="s">
        <v>162</v>
      </c>
      <c r="D116" s="331" t="s">
        <v>29</v>
      </c>
      <c r="E116" s="320">
        <v>40708</v>
      </c>
      <c r="F116" s="198">
        <v>43245</v>
      </c>
      <c r="G116" s="332">
        <v>0.11</v>
      </c>
      <c r="H116" s="322">
        <v>8.8889999999999993</v>
      </c>
      <c r="I116" s="322">
        <v>8.9920000000000009</v>
      </c>
      <c r="J116" s="322">
        <v>8.9920000000000009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7">
        <f t="shared" si="10"/>
        <v>98</v>
      </c>
      <c r="C117" s="333" t="s">
        <v>163</v>
      </c>
      <c r="D117" s="197" t="s">
        <v>16</v>
      </c>
      <c r="E117" s="320">
        <v>39699</v>
      </c>
      <c r="F117" s="198">
        <v>43235</v>
      </c>
      <c r="G117" s="332">
        <v>3.415</v>
      </c>
      <c r="H117" s="322">
        <v>109.614</v>
      </c>
      <c r="I117" s="323">
        <v>128.196</v>
      </c>
      <c r="J117" s="323">
        <v>128.44300000000001</v>
      </c>
      <c r="K117" s="14"/>
      <c r="L117" s="15"/>
      <c r="M117" s="14"/>
      <c r="N117" s="61"/>
      <c r="O117" s="16"/>
    </row>
    <row r="118" spans="1:18" ht="16.5" customHeight="1" thickTop="1" thickBot="1">
      <c r="B118" s="317">
        <f t="shared" si="10"/>
        <v>99</v>
      </c>
      <c r="C118" s="325" t="s">
        <v>164</v>
      </c>
      <c r="D118" s="319" t="s">
        <v>31</v>
      </c>
      <c r="E118" s="320">
        <v>40725</v>
      </c>
      <c r="F118" s="334">
        <v>43250</v>
      </c>
      <c r="G118" s="335">
        <v>0.96499999999999997</v>
      </c>
      <c r="H118" s="322">
        <v>87.316000000000003</v>
      </c>
      <c r="I118" s="323">
        <v>92.843000000000004</v>
      </c>
      <c r="J118" s="323">
        <v>93.054000000000002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75</v>
      </c>
      <c r="B119" s="317">
        <f t="shared" si="10"/>
        <v>100</v>
      </c>
      <c r="C119" s="325" t="s">
        <v>165</v>
      </c>
      <c r="D119" s="319" t="s">
        <v>31</v>
      </c>
      <c r="E119" s="336">
        <v>40725</v>
      </c>
      <c r="F119" s="334">
        <v>43250</v>
      </c>
      <c r="G119" s="337">
        <v>0.59899999999999998</v>
      </c>
      <c r="H119" s="322">
        <v>90.784000000000006</v>
      </c>
      <c r="I119" s="322">
        <v>96.174999999999997</v>
      </c>
      <c r="J119" s="322">
        <v>96.379000000000005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7">
        <f t="shared" si="10"/>
        <v>101</v>
      </c>
      <c r="C120" s="338" t="s">
        <v>166</v>
      </c>
      <c r="D120" s="339" t="s">
        <v>132</v>
      </c>
      <c r="E120" s="340">
        <v>40910</v>
      </c>
      <c r="F120" s="198">
        <v>43248</v>
      </c>
      <c r="G120" s="341">
        <v>3.6440000000000001</v>
      </c>
      <c r="H120" s="322">
        <v>96.888000000000005</v>
      </c>
      <c r="I120" s="322">
        <v>97.843000000000004</v>
      </c>
      <c r="J120" s="322">
        <v>98.072000000000003</v>
      </c>
      <c r="K120" s="342"/>
      <c r="L120" s="343"/>
      <c r="M120" s="342"/>
      <c r="N120" s="344"/>
      <c r="O120" s="16"/>
      <c r="P120" s="14"/>
      <c r="Q120" s="14"/>
      <c r="R120" s="14"/>
    </row>
    <row r="121" spans="1:18" ht="16.5" customHeight="1">
      <c r="B121" s="317">
        <f t="shared" si="10"/>
        <v>102</v>
      </c>
      <c r="C121" s="345" t="s">
        <v>167</v>
      </c>
      <c r="D121" s="346" t="s">
        <v>14</v>
      </c>
      <c r="E121" s="334">
        <v>41904</v>
      </c>
      <c r="F121" s="347">
        <v>43208</v>
      </c>
      <c r="G121" s="341">
        <v>1.0900000000000001</v>
      </c>
      <c r="H121" s="323">
        <v>102.804</v>
      </c>
      <c r="I121" s="323">
        <v>111.931</v>
      </c>
      <c r="J121" s="323">
        <v>111.922</v>
      </c>
      <c r="K121" s="348"/>
      <c r="L121" s="349"/>
      <c r="M121" s="348"/>
      <c r="N121" s="350"/>
      <c r="O121" s="16"/>
    </row>
    <row r="122" spans="1:18" ht="16.5" customHeight="1">
      <c r="B122" s="317">
        <f t="shared" si="10"/>
        <v>103</v>
      </c>
      <c r="C122" s="351" t="s">
        <v>168</v>
      </c>
      <c r="D122" s="234" t="s">
        <v>16</v>
      </c>
      <c r="E122" s="352">
        <v>42388</v>
      </c>
      <c r="F122" s="334">
        <v>43236</v>
      </c>
      <c r="G122" s="200">
        <v>1.829</v>
      </c>
      <c r="H122" s="323">
        <v>96.245999999999995</v>
      </c>
      <c r="I122" s="323">
        <v>97.483000000000004</v>
      </c>
      <c r="J122" s="323">
        <v>97.551000000000002</v>
      </c>
      <c r="K122" s="348"/>
      <c r="L122" s="349"/>
      <c r="M122" s="348"/>
      <c r="N122" s="350"/>
      <c r="O122" s="16"/>
    </row>
    <row r="123" spans="1:18" ht="16.5" customHeight="1">
      <c r="B123" s="317">
        <f t="shared" si="10"/>
        <v>104</v>
      </c>
      <c r="C123" s="351" t="s">
        <v>169</v>
      </c>
      <c r="D123" s="234" t="s">
        <v>29</v>
      </c>
      <c r="E123" s="352">
        <v>42741</v>
      </c>
      <c r="F123" s="353" t="s">
        <v>135</v>
      </c>
      <c r="G123" s="354" t="s">
        <v>135</v>
      </c>
      <c r="H123" s="355">
        <v>10.031000000000001</v>
      </c>
      <c r="I123" s="323">
        <v>10.436</v>
      </c>
      <c r="J123" s="323">
        <v>10.435</v>
      </c>
      <c r="K123" s="356"/>
      <c r="L123" s="349"/>
      <c r="M123" s="356"/>
      <c r="N123" s="350"/>
      <c r="O123" s="16"/>
    </row>
    <row r="124" spans="1:18" ht="16.5" customHeight="1">
      <c r="B124" s="357">
        <f t="shared" si="10"/>
        <v>105</v>
      </c>
      <c r="C124" s="358" t="s">
        <v>170</v>
      </c>
      <c r="D124" s="359" t="s">
        <v>117</v>
      </c>
      <c r="E124" s="360">
        <v>43087</v>
      </c>
      <c r="F124" s="361" t="s">
        <v>135</v>
      </c>
      <c r="G124" s="362" t="s">
        <v>135</v>
      </c>
      <c r="H124" s="322">
        <v>100.008</v>
      </c>
      <c r="I124" s="322">
        <v>102.714</v>
      </c>
      <c r="J124" s="322">
        <v>102.545</v>
      </c>
      <c r="K124" s="363"/>
      <c r="L124" s="364"/>
      <c r="M124" s="363"/>
      <c r="N124" s="365"/>
      <c r="O124" s="16"/>
    </row>
    <row r="125" spans="1:18" ht="16.5" customHeight="1" thickBot="1">
      <c r="B125" s="366">
        <f t="shared" si="10"/>
        <v>106</v>
      </c>
      <c r="C125" s="367" t="s">
        <v>171</v>
      </c>
      <c r="D125" s="368" t="s">
        <v>12</v>
      </c>
      <c r="E125" s="369">
        <v>39097</v>
      </c>
      <c r="F125" s="369">
        <v>43213</v>
      </c>
      <c r="G125" s="370">
        <v>4.1740000000000004</v>
      </c>
      <c r="H125" s="371">
        <v>154.54599999999999</v>
      </c>
      <c r="I125" s="315">
        <v>166.38800000000001</v>
      </c>
      <c r="J125" s="315">
        <v>166.09200000000001</v>
      </c>
      <c r="K125" s="372"/>
      <c r="L125" s="373"/>
      <c r="M125" s="374"/>
      <c r="N125" s="373"/>
      <c r="O125" s="16"/>
    </row>
    <row r="126" spans="1:18" ht="13.5" customHeight="1" thickBot="1">
      <c r="B126" s="442" t="s">
        <v>172</v>
      </c>
      <c r="C126" s="443"/>
      <c r="D126" s="443"/>
      <c r="E126" s="443"/>
      <c r="F126" s="443"/>
      <c r="G126" s="443"/>
      <c r="H126" s="443"/>
      <c r="I126" s="443"/>
      <c r="J126" s="444"/>
      <c r="M126" s="144"/>
      <c r="O126" s="16"/>
    </row>
    <row r="127" spans="1:18" ht="16.5" customHeight="1" thickTop="1" thickBot="1">
      <c r="B127" s="375">
        <v>107</v>
      </c>
      <c r="C127" s="376" t="s">
        <v>173</v>
      </c>
      <c r="D127" s="319" t="s">
        <v>38</v>
      </c>
      <c r="E127" s="320">
        <v>40630</v>
      </c>
      <c r="F127" s="334">
        <v>43250</v>
      </c>
      <c r="G127" s="377">
        <v>1.8959999999999999</v>
      </c>
      <c r="H127" s="201">
        <v>102.77200000000001</v>
      </c>
      <c r="I127" s="378">
        <v>118.751</v>
      </c>
      <c r="J127" s="378">
        <v>117.779</v>
      </c>
      <c r="K127" s="161" t="s">
        <v>78</v>
      </c>
      <c r="M127" s="153">
        <f>+(J127-I127)/I127</f>
        <v>-8.1851942299433975E-3</v>
      </c>
      <c r="O127" s="16"/>
    </row>
    <row r="128" spans="1:18" ht="16.5" customHeight="1" thickTop="1" thickBot="1">
      <c r="B128" s="357">
        <f>B127+1</f>
        <v>108</v>
      </c>
      <c r="C128" s="379" t="s">
        <v>174</v>
      </c>
      <c r="D128" s="380" t="s">
        <v>175</v>
      </c>
      <c r="E128" s="381">
        <v>40543</v>
      </c>
      <c r="F128" s="382">
        <v>43245</v>
      </c>
      <c r="G128" s="383">
        <v>0.996</v>
      </c>
      <c r="H128" s="322">
        <v>109.363</v>
      </c>
      <c r="I128" s="322">
        <v>112.214</v>
      </c>
      <c r="J128" s="322">
        <v>111.366</v>
      </c>
      <c r="K128" s="152" t="s">
        <v>65</v>
      </c>
      <c r="M128" s="153" t="e">
        <f>+(#REF!-I128)/I128</f>
        <v>#REF!</v>
      </c>
      <c r="O128" s="16"/>
    </row>
    <row r="129" spans="1:15" ht="16.5" customHeight="1" thickTop="1" thickBot="1">
      <c r="B129" s="357">
        <f t="shared" ref="B129:B141" si="11">B128+1</f>
        <v>109</v>
      </c>
      <c r="C129" s="325" t="s">
        <v>176</v>
      </c>
      <c r="D129" s="384" t="s">
        <v>175</v>
      </c>
      <c r="E129" s="336">
        <v>40543</v>
      </c>
      <c r="F129" s="382">
        <v>43245</v>
      </c>
      <c r="G129" s="385">
        <v>0.83299999999999996</v>
      </c>
      <c r="H129" s="322">
        <v>108.645</v>
      </c>
      <c r="I129" s="322">
        <v>126.033</v>
      </c>
      <c r="J129" s="322">
        <v>123.30500000000001</v>
      </c>
      <c r="K129" s="152" t="s">
        <v>65</v>
      </c>
      <c r="M129" s="153">
        <f t="shared" ref="M129:M134" si="12">+(J129-I129)/I129</f>
        <v>-2.1645124689565386E-2</v>
      </c>
      <c r="O129" s="16"/>
    </row>
    <row r="130" spans="1:15" ht="16.5" customHeight="1" thickTop="1" thickBot="1">
      <c r="B130" s="357">
        <f t="shared" si="11"/>
        <v>110</v>
      </c>
      <c r="C130" s="386" t="s">
        <v>177</v>
      </c>
      <c r="D130" s="319" t="s">
        <v>20</v>
      </c>
      <c r="E130" s="336">
        <v>38671</v>
      </c>
      <c r="F130" s="382">
        <v>43241</v>
      </c>
      <c r="G130" s="383">
        <v>1.4370000000000001</v>
      </c>
      <c r="H130" s="387">
        <v>199.619</v>
      </c>
      <c r="I130" s="387">
        <v>215.86799999999999</v>
      </c>
      <c r="J130" s="387">
        <v>209.27</v>
      </c>
      <c r="K130" s="156" t="s">
        <v>68</v>
      </c>
      <c r="M130" s="153">
        <f t="shared" si="12"/>
        <v>-3.0564974892063598E-2</v>
      </c>
      <c r="O130" s="16"/>
    </row>
    <row r="131" spans="1:15" ht="16.5" customHeight="1" thickTop="1" thickBot="1">
      <c r="B131" s="357">
        <f t="shared" si="11"/>
        <v>111</v>
      </c>
      <c r="C131" s="386" t="s">
        <v>178</v>
      </c>
      <c r="D131" s="319" t="s">
        <v>20</v>
      </c>
      <c r="E131" s="336">
        <v>38671</v>
      </c>
      <c r="F131" s="382">
        <v>43241</v>
      </c>
      <c r="G131" s="341">
        <v>1.6950000000000001</v>
      </c>
      <c r="H131" s="322">
        <v>184.55799999999999</v>
      </c>
      <c r="I131" s="378">
        <v>192.28800000000001</v>
      </c>
      <c r="J131" s="378">
        <v>189.01300000000001</v>
      </c>
      <c r="K131" s="61" t="s">
        <v>68</v>
      </c>
      <c r="L131" s="14"/>
      <c r="M131" s="15">
        <f t="shared" si="12"/>
        <v>-1.7031744050590811E-2</v>
      </c>
      <c r="N131" s="14"/>
      <c r="O131" s="16"/>
    </row>
    <row r="132" spans="1:15" s="1" customFormat="1" ht="16.5" customHeight="1" thickTop="1" thickBot="1">
      <c r="A132" s="3"/>
      <c r="B132" s="357">
        <f t="shared" si="11"/>
        <v>112</v>
      </c>
      <c r="C132" s="318" t="s">
        <v>179</v>
      </c>
      <c r="D132" s="319" t="s">
        <v>20</v>
      </c>
      <c r="E132" s="336">
        <v>38671</v>
      </c>
      <c r="F132" s="382">
        <v>43241</v>
      </c>
      <c r="G132" s="341">
        <v>3.6469999999999998</v>
      </c>
      <c r="H132" s="322">
        <v>158.43600000000001</v>
      </c>
      <c r="I132" s="378">
        <v>165.38499999999999</v>
      </c>
      <c r="J132" s="378">
        <v>163.922</v>
      </c>
      <c r="K132" s="61" t="s">
        <v>68</v>
      </c>
      <c r="L132" s="14"/>
      <c r="M132" s="15">
        <f t="shared" si="12"/>
        <v>-8.8460259394745229E-3</v>
      </c>
      <c r="N132" s="14"/>
      <c r="O132" s="16"/>
    </row>
    <row r="133" spans="1:15" s="1" customFormat="1" ht="16.5" customHeight="1" thickTop="1" thickBot="1">
      <c r="A133" s="3"/>
      <c r="B133" s="357">
        <f t="shared" si="11"/>
        <v>113</v>
      </c>
      <c r="C133" s="325" t="s">
        <v>180</v>
      </c>
      <c r="D133" s="319" t="s">
        <v>20</v>
      </c>
      <c r="E133" s="336">
        <v>40014</v>
      </c>
      <c r="F133" s="388" t="s">
        <v>181</v>
      </c>
      <c r="G133" s="337" t="s">
        <v>181</v>
      </c>
      <c r="H133" s="322">
        <v>21.015000000000001</v>
      </c>
      <c r="I133" s="378">
        <v>25.036999999999999</v>
      </c>
      <c r="J133" s="378">
        <v>23.754999999999999</v>
      </c>
      <c r="K133" s="156" t="s">
        <v>68</v>
      </c>
      <c r="M133" s="153">
        <f t="shared" si="12"/>
        <v>-5.1204217757718579E-2</v>
      </c>
      <c r="O133" s="16"/>
    </row>
    <row r="134" spans="1:15" s="1" customFormat="1" ht="16.5" customHeight="1" thickTop="1" thickBot="1">
      <c r="A134" s="3"/>
      <c r="B134" s="357">
        <f t="shared" si="11"/>
        <v>114</v>
      </c>
      <c r="C134" s="325" t="s">
        <v>182</v>
      </c>
      <c r="D134" s="319" t="s">
        <v>20</v>
      </c>
      <c r="E134" s="336">
        <v>40455</v>
      </c>
      <c r="F134" s="347" t="s">
        <v>181</v>
      </c>
      <c r="G134" s="337" t="s">
        <v>181</v>
      </c>
      <c r="H134" s="322">
        <v>136.19</v>
      </c>
      <c r="I134" s="378">
        <v>151.49199999999999</v>
      </c>
      <c r="J134" s="378">
        <v>148.31800000000001</v>
      </c>
      <c r="K134" s="156" t="s">
        <v>68</v>
      </c>
      <c r="M134" s="153">
        <f t="shared" si="12"/>
        <v>-2.0951601404694493E-2</v>
      </c>
      <c r="O134" s="16"/>
    </row>
    <row r="135" spans="1:15" s="1" customFormat="1" ht="16.5" customHeight="1" thickTop="1" thickBot="1">
      <c r="A135" s="3"/>
      <c r="B135" s="357">
        <f t="shared" si="11"/>
        <v>115</v>
      </c>
      <c r="C135" s="325" t="s">
        <v>183</v>
      </c>
      <c r="D135" s="319" t="s">
        <v>184</v>
      </c>
      <c r="E135" s="336">
        <v>40240</v>
      </c>
      <c r="F135" s="334">
        <v>43250</v>
      </c>
      <c r="G135" s="337">
        <v>1.972</v>
      </c>
      <c r="H135" s="322">
        <v>112.65900000000001</v>
      </c>
      <c r="I135" s="378">
        <v>126.867</v>
      </c>
      <c r="J135" s="378">
        <v>127.562</v>
      </c>
      <c r="K135" s="161" t="s">
        <v>78</v>
      </c>
      <c r="M135" s="153" t="e">
        <f>+(I135-#REF!)/#REF!</f>
        <v>#REF!</v>
      </c>
      <c r="O135" s="16"/>
    </row>
    <row r="136" spans="1:15" s="1" customFormat="1" ht="16.5" customHeight="1" thickTop="1" thickBot="1">
      <c r="A136" s="3"/>
      <c r="B136" s="357">
        <f t="shared" si="11"/>
        <v>116</v>
      </c>
      <c r="C136" s="338" t="s">
        <v>185</v>
      </c>
      <c r="D136" s="339" t="s">
        <v>132</v>
      </c>
      <c r="E136" s="389">
        <v>40147</v>
      </c>
      <c r="F136" s="347">
        <v>41418</v>
      </c>
      <c r="G136" s="341" t="s">
        <v>186</v>
      </c>
      <c r="H136" s="322">
        <v>8826.2090000000007</v>
      </c>
      <c r="I136" s="378">
        <v>9356.6659999999993</v>
      </c>
      <c r="J136" s="378">
        <v>9205.884</v>
      </c>
      <c r="K136" s="390" t="s">
        <v>68</v>
      </c>
      <c r="L136" s="391"/>
      <c r="M136" s="392">
        <f t="shared" ref="M136" si="13">+(J136-I136)/I136</f>
        <v>-1.6114928116489277E-2</v>
      </c>
      <c r="N136" s="391"/>
      <c r="O136" s="16"/>
    </row>
    <row r="137" spans="1:15" s="1" customFormat="1" ht="16.5" customHeight="1" thickTop="1" thickBot="1">
      <c r="A137" s="3"/>
      <c r="B137" s="357">
        <f t="shared" si="11"/>
        <v>117</v>
      </c>
      <c r="C137" s="338" t="s">
        <v>187</v>
      </c>
      <c r="D137" s="339" t="s">
        <v>132</v>
      </c>
      <c r="E137" s="393">
        <v>41984</v>
      </c>
      <c r="F137" s="394" t="s">
        <v>181</v>
      </c>
      <c r="G137" s="395" t="s">
        <v>181</v>
      </c>
      <c r="H137" s="396">
        <v>83.087000000000003</v>
      </c>
      <c r="I137" s="397">
        <v>80.781999999999996</v>
      </c>
      <c r="J137" s="397">
        <v>79.759</v>
      </c>
      <c r="K137" s="156" t="s">
        <v>68</v>
      </c>
      <c r="M137" s="153">
        <f>+(J137-I137)/I137</f>
        <v>-1.2663712213116737E-2</v>
      </c>
      <c r="O137" s="16"/>
    </row>
    <row r="138" spans="1:15" s="1" customFormat="1" ht="16.5" customHeight="1" thickTop="1">
      <c r="A138" s="3"/>
      <c r="B138" s="357">
        <f t="shared" si="11"/>
        <v>118</v>
      </c>
      <c r="C138" s="398" t="s">
        <v>188</v>
      </c>
      <c r="D138" s="346" t="s">
        <v>60</v>
      </c>
      <c r="E138" s="399">
        <v>42170</v>
      </c>
      <c r="F138" s="382">
        <v>43235</v>
      </c>
      <c r="G138" s="400">
        <v>15.347</v>
      </c>
      <c r="H138" s="322">
        <v>984.26099999999997</v>
      </c>
      <c r="I138" s="322">
        <v>1088.4949999999999</v>
      </c>
      <c r="J138" s="322">
        <v>1063.125</v>
      </c>
      <c r="K138" s="156"/>
      <c r="M138" s="163">
        <f t="shared" ref="M138:M141" si="14">+(J138-I138)/I138</f>
        <v>-2.3307410690907991E-2</v>
      </c>
      <c r="O138" s="16"/>
    </row>
    <row r="139" spans="1:15" s="1" customFormat="1" ht="16.5" customHeight="1">
      <c r="A139" s="3"/>
      <c r="B139" s="357">
        <f t="shared" si="11"/>
        <v>119</v>
      </c>
      <c r="C139" s="401" t="s">
        <v>189</v>
      </c>
      <c r="D139" s="346" t="s">
        <v>10</v>
      </c>
      <c r="E139" s="340">
        <v>42352</v>
      </c>
      <c r="F139" s="382">
        <v>43245</v>
      </c>
      <c r="G139" s="400">
        <v>89.22</v>
      </c>
      <c r="H139" s="322">
        <v>5490.8450000000003</v>
      </c>
      <c r="I139" s="322">
        <v>6199.9269999999997</v>
      </c>
      <c r="J139" s="322">
        <v>6071.8450000000003</v>
      </c>
      <c r="K139" s="156"/>
      <c r="M139" s="163">
        <f t="shared" si="14"/>
        <v>-2.0658630335486115E-2</v>
      </c>
      <c r="O139" s="16"/>
    </row>
    <row r="140" spans="1:15" s="1" customFormat="1" ht="16.5" customHeight="1">
      <c r="A140" s="3"/>
      <c r="B140" s="357">
        <f t="shared" si="11"/>
        <v>120</v>
      </c>
      <c r="C140" s="402" t="s">
        <v>190</v>
      </c>
      <c r="D140" s="403" t="s">
        <v>29</v>
      </c>
      <c r="E140" s="404">
        <v>42580</v>
      </c>
      <c r="F140" s="382">
        <v>43245</v>
      </c>
      <c r="G140" s="337">
        <v>119.161</v>
      </c>
      <c r="H140" s="322">
        <v>4974.7240000000002</v>
      </c>
      <c r="I140" s="405">
        <v>5426.402</v>
      </c>
      <c r="J140" s="405">
        <v>5300.893</v>
      </c>
      <c r="K140" s="406"/>
      <c r="L140" s="407"/>
      <c r="M140" s="408">
        <f t="shared" si="14"/>
        <v>-2.3129322154901169E-2</v>
      </c>
      <c r="N140" s="407"/>
      <c r="O140" s="16"/>
    </row>
    <row r="141" spans="1:15" s="1" customFormat="1" ht="16.5" customHeight="1" thickBot="1">
      <c r="A141" s="3"/>
      <c r="B141" s="357">
        <f t="shared" si="11"/>
        <v>121</v>
      </c>
      <c r="C141" s="409" t="s">
        <v>191</v>
      </c>
      <c r="D141" s="410" t="s">
        <v>38</v>
      </c>
      <c r="E141" s="411">
        <v>42920</v>
      </c>
      <c r="F141" s="334">
        <v>43250</v>
      </c>
      <c r="G141" s="412">
        <v>0.57999999999999996</v>
      </c>
      <c r="H141" s="413">
        <v>101.33499999999999</v>
      </c>
      <c r="I141" s="414">
        <v>98.245999999999995</v>
      </c>
      <c r="J141" s="414">
        <v>97.441999999999993</v>
      </c>
      <c r="K141" s="415"/>
      <c r="L141" s="416"/>
      <c r="M141" s="417">
        <f t="shared" si="14"/>
        <v>-8.183539278952854E-3</v>
      </c>
      <c r="N141" s="416"/>
      <c r="O141" s="16"/>
    </row>
    <row r="142" spans="1:15" s="1" customFormat="1" ht="13.5" customHeight="1" thickTop="1" thickBot="1">
      <c r="A142" s="3"/>
      <c r="B142" s="445" t="s">
        <v>192</v>
      </c>
      <c r="C142" s="446"/>
      <c r="D142" s="446"/>
      <c r="E142" s="446"/>
      <c r="F142" s="446"/>
      <c r="G142" s="446"/>
      <c r="H142" s="446"/>
      <c r="I142" s="446"/>
      <c r="J142" s="447"/>
      <c r="K142" s="251"/>
      <c r="L142" s="251"/>
      <c r="M142" s="144"/>
      <c r="N142" s="251"/>
      <c r="O142" s="16"/>
    </row>
    <row r="143" spans="1:15" s="1" customFormat="1" ht="16.5" customHeight="1" thickTop="1" thickBot="1">
      <c r="A143" s="3"/>
      <c r="B143" s="418">
        <v>122</v>
      </c>
      <c r="C143" s="419" t="s">
        <v>193</v>
      </c>
      <c r="D143" s="280" t="s">
        <v>130</v>
      </c>
      <c r="E143" s="420">
        <v>42024</v>
      </c>
      <c r="F143" s="421">
        <v>43251</v>
      </c>
      <c r="G143" s="422">
        <v>2.5339999999999998</v>
      </c>
      <c r="H143" s="423">
        <v>115.21</v>
      </c>
      <c r="I143" s="423">
        <v>121.76900000000001</v>
      </c>
      <c r="J143" s="423">
        <v>121.65900000000001</v>
      </c>
      <c r="K143" s="194" t="s">
        <v>68</v>
      </c>
      <c r="L143" s="5"/>
      <c r="M143" s="424">
        <f>+(J143-I143)/I143</f>
        <v>-9.0334978524911455E-4</v>
      </c>
      <c r="N143" s="5"/>
      <c r="O143" s="16"/>
    </row>
    <row r="144" spans="1:15" s="1" customFormat="1" ht="16.5" customHeight="1" thickTop="1" thickBot="1">
      <c r="A144" s="3"/>
      <c r="B144" s="442" t="s">
        <v>194</v>
      </c>
      <c r="C144" s="443"/>
      <c r="D144" s="443"/>
      <c r="E144" s="443"/>
      <c r="F144" s="443"/>
      <c r="G144" s="443"/>
      <c r="H144" s="443"/>
      <c r="I144" s="443"/>
      <c r="J144" s="444"/>
      <c r="M144" s="144"/>
      <c r="O144" s="16"/>
    </row>
    <row r="145" spans="1:15" s="1" customFormat="1" ht="16.5" customHeight="1" thickTop="1" thickBot="1">
      <c r="A145" s="3"/>
      <c r="B145" s="425">
        <v>123</v>
      </c>
      <c r="C145" s="138" t="s">
        <v>195</v>
      </c>
      <c r="D145" s="426" t="s">
        <v>12</v>
      </c>
      <c r="E145" s="427">
        <v>42506</v>
      </c>
      <c r="F145" s="428">
        <v>43213</v>
      </c>
      <c r="G145" s="429">
        <v>176.964</v>
      </c>
      <c r="H145" s="430">
        <v>11091.766</v>
      </c>
      <c r="I145" s="430">
        <v>12436.63</v>
      </c>
      <c r="J145" s="430">
        <v>12163.128000000001</v>
      </c>
      <c r="K145" s="156" t="s">
        <v>68</v>
      </c>
      <c r="M145" s="153">
        <f>+(J145-I145)/I145</f>
        <v>-2.1991648863076141E-2</v>
      </c>
      <c r="O145" s="16"/>
    </row>
    <row r="146" spans="1:15" s="431" customFormat="1" ht="21.75" customHeight="1" thickTop="1">
      <c r="B146" s="432" t="s">
        <v>196</v>
      </c>
      <c r="C146" s="1"/>
      <c r="D146" s="433"/>
      <c r="E146" s="434"/>
      <c r="F146" s="435"/>
      <c r="G146" s="434"/>
      <c r="H146" s="435"/>
      <c r="I146" s="435"/>
      <c r="J146" s="436"/>
      <c r="M146" s="437"/>
      <c r="O146" s="16"/>
    </row>
    <row r="147" spans="1:15" s="431" customFormat="1" ht="15.75" customHeight="1">
      <c r="B147" s="432" t="s">
        <v>197</v>
      </c>
      <c r="C147" s="433"/>
      <c r="D147" s="433"/>
      <c r="E147" s="434"/>
      <c r="F147" s="434"/>
      <c r="G147" s="434"/>
      <c r="H147" s="435"/>
      <c r="I147" s="435"/>
      <c r="J147" s="436"/>
      <c r="M147" s="437"/>
      <c r="O147" s="16"/>
    </row>
    <row r="148" spans="1:15" s="431" customFormat="1" ht="15.75" customHeight="1">
      <c r="B148" s="438"/>
      <c r="C148" s="433"/>
      <c r="D148" s="433"/>
      <c r="E148" s="434"/>
      <c r="F148" s="434"/>
      <c r="G148" s="434"/>
      <c r="H148" s="435"/>
      <c r="I148" s="435"/>
      <c r="J148" s="436"/>
      <c r="M148" s="437"/>
      <c r="O148" s="16"/>
    </row>
    <row r="149" spans="1:15" s="431" customFormat="1" ht="15.75" customHeight="1">
      <c r="B149" s="438"/>
      <c r="C149" s="433"/>
      <c r="D149" s="433"/>
      <c r="E149" s="434"/>
      <c r="F149" s="434" t="s">
        <v>198</v>
      </c>
      <c r="G149" s="434"/>
      <c r="H149" s="435"/>
      <c r="I149" s="435"/>
      <c r="J149" s="436"/>
      <c r="M149" s="437"/>
      <c r="O149" s="16"/>
    </row>
    <row r="150" spans="1:15" s="431" customFormat="1" ht="15.75" customHeight="1">
      <c r="B150" s="438"/>
      <c r="C150" s="433"/>
      <c r="D150" s="433"/>
      <c r="E150" s="434"/>
      <c r="F150" s="434"/>
      <c r="G150" s="434"/>
      <c r="H150" s="435"/>
      <c r="I150" s="435"/>
      <c r="J150" s="436"/>
      <c r="M150" s="437"/>
      <c r="O150" s="16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6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6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6"/>
    </row>
    <row r="154" spans="1:15" s="431" customFormat="1" ht="15.75" customHeight="1">
      <c r="B154" s="438"/>
      <c r="C154" s="433"/>
      <c r="D154" s="433" t="s">
        <v>23</v>
      </c>
      <c r="E154" s="434"/>
      <c r="F154" s="434"/>
      <c r="G154" s="434"/>
      <c r="H154" s="435"/>
      <c r="I154" s="435"/>
      <c r="J154" s="436"/>
      <c r="M154" s="437"/>
      <c r="O154" s="16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6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6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6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6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6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6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6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6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6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6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6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6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6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6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6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6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6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6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6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6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6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6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6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6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6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6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6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6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6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6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6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6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6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6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6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8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8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8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8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8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8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8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8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8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8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8" s="108" customFormat="1" ht="15.75" customHeight="1">
      <c r="A507" s="3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5"/>
      <c r="P507" s="5"/>
      <c r="Q507" s="5"/>
      <c r="R507" s="5"/>
    </row>
    <row r="508" spans="1:18" s="108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32"/>
      <c r="C515" s="1"/>
      <c r="D515" s="1"/>
      <c r="E515" s="1"/>
      <c r="F515" s="1"/>
      <c r="G515" s="1"/>
      <c r="H515" s="416"/>
      <c r="I515" s="416"/>
      <c r="J515" s="439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32"/>
      <c r="C516" s="1"/>
      <c r="D516" s="1"/>
      <c r="E516" s="1"/>
      <c r="F516" s="1"/>
      <c r="G516" s="1"/>
      <c r="H516" s="416"/>
      <c r="I516" s="416"/>
      <c r="J516" s="439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32"/>
      <c r="C517" s="1"/>
      <c r="D517" s="1"/>
      <c r="E517" s="1"/>
      <c r="F517" s="1"/>
      <c r="G517" s="1"/>
      <c r="H517" s="416"/>
      <c r="I517" s="416"/>
      <c r="J517" s="439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32"/>
      <c r="C518" s="1"/>
      <c r="D518" s="1"/>
      <c r="E518" s="1"/>
      <c r="F518" s="1"/>
      <c r="G518" s="1"/>
      <c r="H518" s="416"/>
      <c r="I518" s="416"/>
      <c r="J518" s="439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32"/>
      <c r="C519" s="1"/>
      <c r="D519" s="1"/>
      <c r="E519" s="1"/>
      <c r="F519" s="1"/>
      <c r="G519" s="1"/>
      <c r="H519" s="416"/>
      <c r="I519" s="416"/>
      <c r="J519" s="439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32"/>
      <c r="C520" s="1"/>
      <c r="D520" s="1"/>
      <c r="E520" s="1"/>
      <c r="F520" s="1"/>
      <c r="G520" s="1"/>
      <c r="H520" s="416"/>
      <c r="I520" s="416"/>
      <c r="J520" s="439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32"/>
      <c r="C521" s="1"/>
      <c r="D521" s="1"/>
      <c r="E521" s="1"/>
      <c r="F521" s="1"/>
      <c r="G521" s="1"/>
      <c r="H521" s="416"/>
      <c r="I521" s="416"/>
      <c r="J521" s="439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32"/>
      <c r="C522" s="1"/>
      <c r="D522" s="1"/>
      <c r="E522" s="1"/>
      <c r="F522" s="1"/>
      <c r="G522" s="1"/>
      <c r="H522" s="416"/>
      <c r="I522" s="416"/>
      <c r="J522" s="439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32"/>
      <c r="C523" s="1"/>
      <c r="D523" s="1"/>
      <c r="E523" s="1"/>
      <c r="F523" s="1"/>
      <c r="G523" s="1"/>
      <c r="H523" s="416"/>
      <c r="I523" s="416"/>
      <c r="J523" s="439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32"/>
      <c r="C524" s="1"/>
      <c r="D524" s="1"/>
      <c r="E524" s="1"/>
      <c r="F524" s="1"/>
      <c r="G524" s="1"/>
      <c r="H524" s="416"/>
      <c r="I524" s="416"/>
      <c r="J524" s="439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32"/>
      <c r="C525" s="1"/>
      <c r="D525" s="1"/>
      <c r="E525" s="1"/>
      <c r="F525" s="1"/>
      <c r="G525" s="1"/>
      <c r="H525" s="416"/>
      <c r="I525" s="416"/>
      <c r="J525" s="439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32"/>
      <c r="C526" s="1"/>
      <c r="D526" s="1"/>
      <c r="E526" s="1"/>
      <c r="F526" s="1"/>
      <c r="G526" s="1"/>
      <c r="H526" s="416"/>
      <c r="I526" s="416"/>
      <c r="J526" s="439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32"/>
      <c r="C527" s="1"/>
      <c r="D527" s="1"/>
      <c r="E527" s="1"/>
      <c r="F527" s="1"/>
      <c r="G527" s="1"/>
      <c r="H527" s="416"/>
      <c r="I527" s="416"/>
      <c r="J527" s="439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32"/>
      <c r="C528" s="1"/>
      <c r="D528" s="1"/>
      <c r="E528" s="1"/>
      <c r="F528" s="1"/>
      <c r="G528" s="1"/>
      <c r="H528" s="416"/>
      <c r="I528" s="416"/>
      <c r="J528" s="439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32"/>
      <c r="C529" s="1"/>
      <c r="D529" s="1"/>
      <c r="E529" s="1"/>
      <c r="F529" s="1"/>
      <c r="G529" s="1"/>
      <c r="H529" s="416"/>
      <c r="I529" s="416"/>
      <c r="J529" s="439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32"/>
      <c r="C530" s="1"/>
      <c r="D530" s="1"/>
      <c r="E530" s="1"/>
      <c r="F530" s="1"/>
      <c r="G530" s="1"/>
      <c r="H530" s="416"/>
      <c r="I530" s="416"/>
      <c r="J530" s="439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32"/>
      <c r="C531" s="1"/>
      <c r="D531" s="1"/>
      <c r="E531" s="1"/>
      <c r="F531" s="1"/>
      <c r="G531" s="1"/>
      <c r="H531" s="416"/>
      <c r="I531" s="416"/>
      <c r="J531" s="439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32"/>
      <c r="C532" s="1"/>
      <c r="D532" s="1"/>
      <c r="E532" s="1"/>
      <c r="F532" s="1"/>
      <c r="G532" s="1"/>
      <c r="H532" s="416"/>
      <c r="I532" s="416"/>
      <c r="J532" s="439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32"/>
      <c r="C533" s="1"/>
      <c r="D533" s="1"/>
      <c r="E533" s="1"/>
      <c r="F533" s="1"/>
      <c r="G533" s="1"/>
      <c r="H533" s="416"/>
      <c r="I533" s="416"/>
      <c r="J533" s="439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32"/>
      <c r="C534" s="1"/>
      <c r="D534" s="1"/>
      <c r="E534" s="1"/>
      <c r="F534" s="1"/>
      <c r="G534" s="1"/>
      <c r="H534" s="416"/>
      <c r="I534" s="416"/>
      <c r="J534" s="439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32"/>
      <c r="C535" s="1"/>
      <c r="D535" s="1"/>
      <c r="E535" s="1"/>
      <c r="F535" s="1"/>
      <c r="G535" s="1"/>
      <c r="H535" s="416"/>
      <c r="I535" s="416"/>
      <c r="J535" s="439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32"/>
      <c r="C536" s="1"/>
      <c r="D536" s="1"/>
      <c r="E536" s="1"/>
      <c r="F536" s="1"/>
      <c r="G536" s="1"/>
      <c r="H536" s="416"/>
      <c r="I536" s="416"/>
      <c r="J536" s="439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32"/>
      <c r="C537" s="1"/>
      <c r="D537" s="1"/>
      <c r="E537" s="1"/>
      <c r="F537" s="1"/>
      <c r="G537" s="1"/>
      <c r="H537" s="416"/>
      <c r="I537" s="416"/>
      <c r="J537" s="439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32"/>
      <c r="C538" s="1"/>
      <c r="D538" s="1"/>
      <c r="E538" s="1"/>
      <c r="F538" s="1"/>
      <c r="G538" s="1"/>
      <c r="H538" s="416"/>
      <c r="I538" s="416"/>
      <c r="J538" s="439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32"/>
      <c r="C539" s="1"/>
      <c r="D539" s="1"/>
      <c r="E539" s="1"/>
      <c r="F539" s="1"/>
      <c r="G539" s="1"/>
      <c r="H539" s="416"/>
      <c r="I539" s="416"/>
      <c r="J539" s="439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32"/>
      <c r="C540" s="1"/>
      <c r="D540" s="1"/>
      <c r="E540" s="1"/>
      <c r="F540" s="1"/>
      <c r="G540" s="1"/>
      <c r="H540" s="416"/>
      <c r="I540" s="416"/>
      <c r="J540" s="439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32"/>
      <c r="C541" s="1"/>
      <c r="D541" s="1"/>
      <c r="E541" s="1"/>
      <c r="F541" s="1"/>
      <c r="G541" s="1"/>
      <c r="H541" s="416"/>
      <c r="I541" s="416"/>
      <c r="J541" s="439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32"/>
      <c r="C542" s="1"/>
      <c r="D542" s="1"/>
      <c r="E542" s="1"/>
      <c r="F542" s="1"/>
      <c r="G542" s="1"/>
      <c r="H542" s="416"/>
      <c r="I542" s="416"/>
      <c r="J542" s="439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32"/>
      <c r="C543" s="1"/>
      <c r="D543" s="1"/>
      <c r="E543" s="1"/>
      <c r="F543" s="1"/>
      <c r="G543" s="1"/>
      <c r="H543" s="416"/>
      <c r="I543" s="416"/>
      <c r="J543" s="439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32"/>
      <c r="C544" s="1"/>
      <c r="D544" s="1"/>
      <c r="E544" s="1"/>
      <c r="F544" s="1"/>
      <c r="G544" s="1"/>
      <c r="H544" s="416"/>
      <c r="I544" s="416"/>
      <c r="J544" s="439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32"/>
      <c r="C545" s="1"/>
      <c r="D545" s="1"/>
      <c r="E545" s="1"/>
      <c r="F545" s="1"/>
      <c r="G545" s="1"/>
      <c r="H545" s="416"/>
      <c r="I545" s="416"/>
      <c r="J545" s="439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32"/>
      <c r="C546" s="1"/>
      <c r="D546" s="1"/>
      <c r="E546" s="1"/>
      <c r="F546" s="1"/>
      <c r="G546" s="1"/>
      <c r="H546" s="416"/>
      <c r="I546" s="416"/>
      <c r="J546" s="439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32"/>
      <c r="C547" s="1"/>
      <c r="D547" s="1"/>
      <c r="E547" s="1"/>
      <c r="F547" s="1"/>
      <c r="G547" s="1"/>
      <c r="H547" s="416"/>
      <c r="I547" s="416"/>
      <c r="J547" s="439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32"/>
      <c r="C548" s="1"/>
      <c r="D548" s="1"/>
      <c r="E548" s="1"/>
      <c r="F548" s="1"/>
      <c r="G548" s="1"/>
      <c r="H548" s="416"/>
      <c r="I548" s="416"/>
      <c r="J548" s="439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32"/>
      <c r="C549" s="1"/>
      <c r="D549" s="1"/>
      <c r="E549" s="1"/>
      <c r="F549" s="1"/>
      <c r="G549" s="1"/>
      <c r="H549" s="416"/>
      <c r="I549" s="416"/>
      <c r="J549" s="439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32"/>
      <c r="C550" s="1"/>
      <c r="D550" s="1"/>
      <c r="E550" s="1"/>
      <c r="F550" s="1"/>
      <c r="G550" s="1"/>
      <c r="H550" s="416"/>
      <c r="I550" s="416"/>
      <c r="J550" s="439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32"/>
      <c r="C551" s="1"/>
      <c r="D551" s="1"/>
      <c r="E551" s="1"/>
      <c r="F551" s="1"/>
      <c r="G551" s="1"/>
      <c r="H551" s="416"/>
      <c r="I551" s="416"/>
      <c r="J551" s="439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32"/>
      <c r="C552" s="1"/>
      <c r="D552" s="1"/>
      <c r="E552" s="1"/>
      <c r="F552" s="1"/>
      <c r="G552" s="1"/>
      <c r="H552" s="416"/>
      <c r="I552" s="416"/>
      <c r="J552" s="439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32"/>
      <c r="C553" s="1"/>
      <c r="D553" s="1"/>
      <c r="E553" s="1"/>
      <c r="F553" s="1"/>
      <c r="G553" s="1"/>
      <c r="H553" s="416"/>
      <c r="I553" s="416"/>
      <c r="J553" s="439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32"/>
      <c r="C554" s="1"/>
      <c r="D554" s="1"/>
      <c r="E554" s="1"/>
      <c r="F554" s="1"/>
      <c r="G554" s="1"/>
      <c r="H554" s="416"/>
      <c r="I554" s="416"/>
      <c r="J554" s="439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32"/>
      <c r="C555" s="1"/>
      <c r="D555" s="1"/>
      <c r="E555" s="1"/>
      <c r="F555" s="1"/>
      <c r="G555" s="1"/>
      <c r="H555" s="416"/>
      <c r="I555" s="416"/>
      <c r="J555" s="439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32"/>
      <c r="C556" s="1"/>
      <c r="D556" s="1"/>
      <c r="E556" s="1"/>
      <c r="F556" s="1"/>
      <c r="G556" s="1"/>
      <c r="H556" s="416"/>
      <c r="I556" s="416"/>
      <c r="J556" s="439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32"/>
      <c r="C557" s="1"/>
      <c r="D557" s="1"/>
      <c r="E557" s="1"/>
      <c r="F557" s="1"/>
      <c r="G557" s="1"/>
      <c r="H557" s="416"/>
      <c r="I557" s="416"/>
      <c r="J557" s="439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32"/>
      <c r="C558" s="1"/>
      <c r="D558" s="1"/>
      <c r="E558" s="1"/>
      <c r="F558" s="1"/>
      <c r="G558" s="1"/>
      <c r="H558" s="416"/>
      <c r="I558" s="416"/>
      <c r="J558" s="439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32"/>
      <c r="C559" s="1"/>
      <c r="D559" s="1"/>
      <c r="E559" s="1"/>
      <c r="F559" s="1"/>
      <c r="G559" s="1"/>
      <c r="H559" s="416"/>
      <c r="I559" s="416"/>
      <c r="J559" s="439"/>
      <c r="K559" s="1"/>
      <c r="L559" s="1"/>
      <c r="M559" s="2"/>
      <c r="N559" s="1"/>
      <c r="O559" s="5"/>
      <c r="P559" s="5"/>
      <c r="Q559" s="5"/>
      <c r="R559" s="5"/>
    </row>
    <row r="560" spans="1:18" s="108" customFormat="1" ht="15.75" customHeight="1">
      <c r="A560" s="3"/>
      <c r="B560" s="432"/>
      <c r="C560" s="1"/>
      <c r="D560" s="1"/>
      <c r="E560" s="1"/>
      <c r="F560" s="1"/>
      <c r="G560" s="1"/>
      <c r="H560" s="416"/>
      <c r="I560" s="416"/>
      <c r="J560" s="439"/>
      <c r="K560" s="1"/>
      <c r="L560" s="1"/>
      <c r="M560" s="2"/>
      <c r="N560" s="1"/>
      <c r="O560" s="5"/>
      <c r="P560" s="5"/>
      <c r="Q560" s="5"/>
      <c r="R560" s="5"/>
    </row>
    <row r="561" spans="1:18" s="108" customFormat="1" ht="15.75" customHeight="1">
      <c r="A561" s="3"/>
      <c r="B561" s="438"/>
      <c r="C561" s="1"/>
      <c r="D561" s="1"/>
      <c r="E561" s="1"/>
      <c r="F561" s="1"/>
      <c r="G561" s="1"/>
      <c r="H561" s="416"/>
      <c r="I561" s="416"/>
      <c r="J561" s="439"/>
      <c r="K561" s="1"/>
      <c r="L561" s="1"/>
      <c r="M561" s="2"/>
      <c r="N561" s="1"/>
      <c r="O561" s="5"/>
      <c r="P561" s="5"/>
      <c r="Q561" s="5"/>
      <c r="R561" s="5"/>
    </row>
    <row r="562" spans="1:18" s="108" customFormat="1" ht="15.75" customHeight="1">
      <c r="A562" s="3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5"/>
      <c r="P562" s="5"/>
      <c r="Q562" s="5"/>
      <c r="R562" s="5"/>
    </row>
    <row r="576" spans="1:18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  <c r="R576" s="433"/>
    </row>
    <row r="592" spans="1:14" s="434" customFormat="1">
      <c r="A592" s="3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mergeCells count="31"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08-10-2018</vt:lpstr>
      <vt:lpstr>'08-10-2018'!Zone_d_impression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2018-10-08T14:19:27Z</dcterms:created>
  <dcterms:modified xsi:type="dcterms:W3CDTF">2018-10-08T14:21:08Z</dcterms:modified>
</cp:coreProperties>
</file>