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8-01-2018  " sheetId="1" r:id="rId1"/>
  </sheets>
  <definedNames>
    <definedName name="_xlnm._FilterDatabase" localSheetId="0" hidden="1">'08-01-2018 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4"/>
  <c r="B95" s="1"/>
  <c r="B96" s="1"/>
  <c r="B97" s="1"/>
  <c r="B98" s="1"/>
  <c r="B99" s="1"/>
  <c r="B100" s="1"/>
  <c r="B101" s="1"/>
  <c r="B102" s="1"/>
  <c r="B103" s="1"/>
  <c r="B93"/>
  <c r="B88"/>
  <c r="B89" s="1"/>
  <c r="B90" s="1"/>
  <c r="B87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3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25"/>
  <c r="B20"/>
  <c r="B21" s="1"/>
  <c r="B22" s="1"/>
  <c r="M19"/>
  <c r="M17"/>
  <c r="M14"/>
  <c r="B8"/>
  <c r="B9" s="1"/>
  <c r="B10" s="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<sst xmlns="http://schemas.openxmlformats.org/spreadsheetml/2006/main" count="414" uniqueCount="268">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</sst>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vertical="center"/>
    </xf>
    <xf numFmtId="0" fontId="5" fillId="0" borderId="4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6" fillId="0" borderId="33" xfId="2" applyFont="1" applyFill="1" applyBorder="1" applyAlignment="1">
      <alignment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1" xfId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56" xfId="1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1" fillId="0" borderId="57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5" fontId="5" fillId="0" borderId="59" xfId="1" applyNumberFormat="1" applyFont="1" applyFill="1" applyBorder="1" applyAlignment="1">
      <alignment vertical="center"/>
    </xf>
    <xf numFmtId="10" fontId="3" fillId="0" borderId="60" xfId="1" applyNumberFormat="1" applyFont="1" applyFill="1" applyBorder="1"/>
    <xf numFmtId="0" fontId="5" fillId="0" borderId="21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167" fontId="7" fillId="0" borderId="61" xfId="1" applyNumberFormat="1" applyFont="1" applyFill="1" applyBorder="1" applyAlignment="1">
      <alignment vertical="center"/>
    </xf>
    <xf numFmtId="167" fontId="7" fillId="0" borderId="62" xfId="1" applyNumberFormat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64" xfId="1" applyNumberFormat="1" applyFont="1" applyFill="1" applyBorder="1" applyAlignment="1">
      <alignment vertical="center"/>
    </xf>
    <xf numFmtId="165" fontId="7" fillId="0" borderId="65" xfId="1" applyNumberFormat="1" applyFont="1" applyFill="1" applyBorder="1" applyAlignment="1">
      <alignment horizontal="right" vertical="center"/>
    </xf>
    <xf numFmtId="0" fontId="1" fillId="0" borderId="66" xfId="1" applyBorder="1"/>
    <xf numFmtId="0" fontId="5" fillId="0" borderId="67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68" xfId="1" applyNumberFormat="1" applyFont="1" applyFill="1" applyBorder="1" applyAlignment="1">
      <alignment vertical="center"/>
    </xf>
    <xf numFmtId="168" fontId="7" fillId="0" borderId="69" xfId="1" applyNumberFormat="1" applyFont="1" applyFill="1" applyBorder="1" applyAlignment="1">
      <alignment vertical="center"/>
    </xf>
    <xf numFmtId="165" fontId="7" fillId="0" borderId="70" xfId="1" applyNumberFormat="1" applyFont="1" applyFill="1" applyBorder="1" applyAlignment="1">
      <alignment horizontal="right" vertical="center"/>
    </xf>
    <xf numFmtId="0" fontId="1" fillId="0" borderId="55" xfId="1" applyFill="1" applyBorder="1"/>
    <xf numFmtId="10" fontId="3" fillId="0" borderId="71" xfId="1" applyNumberFormat="1" applyFont="1" applyFill="1" applyBorder="1"/>
    <xf numFmtId="0" fontId="5" fillId="0" borderId="58" xfId="1" applyFont="1" applyFill="1" applyBorder="1" applyAlignment="1">
      <alignment vertical="center"/>
    </xf>
    <xf numFmtId="0" fontId="10" fillId="0" borderId="58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59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167" fontId="7" fillId="0" borderId="74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74" xfId="1" applyNumberFormat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/>
    <xf numFmtId="167" fontId="7" fillId="0" borderId="78" xfId="1" applyNumberFormat="1" applyFont="1" applyFill="1" applyBorder="1" applyAlignment="1"/>
    <xf numFmtId="0" fontId="5" fillId="0" borderId="79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167" fontId="7" fillId="0" borderId="79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5" fontId="8" fillId="0" borderId="82" xfId="1" applyNumberFormat="1" applyFont="1" applyFill="1" applyBorder="1" applyAlignment="1">
      <alignment horizontal="right" vertical="center"/>
    </xf>
    <xf numFmtId="0" fontId="5" fillId="0" borderId="78" xfId="1" applyFont="1" applyFill="1" applyBorder="1" applyAlignment="1">
      <alignment vertical="center"/>
    </xf>
    <xf numFmtId="165" fontId="8" fillId="0" borderId="83" xfId="1" applyNumberFormat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vertical="center"/>
    </xf>
    <xf numFmtId="165" fontId="8" fillId="2" borderId="87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86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vertical="center"/>
    </xf>
    <xf numFmtId="0" fontId="7" fillId="0" borderId="94" xfId="1" applyFont="1" applyFill="1" applyBorder="1" applyAlignment="1">
      <alignment horizontal="right" vertical="center"/>
    </xf>
    <xf numFmtId="165" fontId="8" fillId="0" borderId="54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96" xfId="2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9" fontId="5" fillId="0" borderId="61" xfId="3" applyNumberFormat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79" xfId="1" applyFont="1" applyFill="1" applyBorder="1" applyAlignment="1">
      <alignment horizontal="right" vertical="center"/>
    </xf>
    <xf numFmtId="165" fontId="8" fillId="0" borderId="97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98" xfId="1" applyNumberFormat="1" applyFont="1" applyFill="1" applyBorder="1" applyAlignment="1">
      <alignment horizontal="right" vertical="center"/>
    </xf>
    <xf numFmtId="165" fontId="8" fillId="2" borderId="99" xfId="1" applyNumberFormat="1" applyFont="1" applyFill="1" applyBorder="1" applyAlignment="1">
      <alignment horizontal="right" vertical="center"/>
    </xf>
    <xf numFmtId="165" fontId="8" fillId="2" borderId="100" xfId="1" applyNumberFormat="1" applyFont="1" applyFill="1" applyBorder="1" applyAlignment="1">
      <alignment horizontal="right" vertical="center"/>
    </xf>
    <xf numFmtId="0" fontId="5" fillId="0" borderId="75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horizontal="left" vertical="center" wrapText="1"/>
    </xf>
    <xf numFmtId="165" fontId="8" fillId="2" borderId="5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98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48" xfId="2" applyFont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78" xfId="1" applyNumberFormat="1" applyFont="1" applyFill="1" applyBorder="1" applyAlignment="1">
      <alignment horizontal="right" vertical="center"/>
    </xf>
    <xf numFmtId="168" fontId="7" fillId="0" borderId="109" xfId="1" applyNumberFormat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vertical="center"/>
    </xf>
    <xf numFmtId="165" fontId="7" fillId="0" borderId="111" xfId="1" applyNumberFormat="1" applyFont="1" applyFill="1" applyBorder="1" applyAlignment="1">
      <alignment horizontal="right" vertical="center"/>
    </xf>
    <xf numFmtId="165" fontId="8" fillId="0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8" fillId="0" borderId="116" xfId="1" applyNumberFormat="1" applyFont="1" applyFill="1" applyBorder="1" applyAlignment="1">
      <alignment horizontal="right" vertical="center"/>
    </xf>
    <xf numFmtId="0" fontId="6" fillId="0" borderId="117" xfId="1" applyFont="1" applyFill="1" applyBorder="1" applyAlignment="1">
      <alignment vertical="center"/>
    </xf>
    <xf numFmtId="168" fontId="7" fillId="0" borderId="118" xfId="1" applyNumberFormat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vertical="center"/>
    </xf>
    <xf numFmtId="165" fontId="7" fillId="0" borderId="120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12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31" xfId="1" applyNumberFormat="1" applyFont="1" applyFill="1" applyBorder="1" applyAlignment="1">
      <alignment horizontal="center" vertical="center" wrapText="1"/>
    </xf>
    <xf numFmtId="0" fontId="4" fillId="0" borderId="132" xfId="1" applyFont="1" applyFill="1" applyBorder="1" applyAlignment="1">
      <alignment horizontal="center" vertical="center"/>
    </xf>
    <xf numFmtId="0" fontId="4" fillId="0" borderId="133" xfId="1" applyFont="1" applyFill="1" applyBorder="1" applyAlignment="1">
      <alignment horizontal="center" vertical="center"/>
    </xf>
    <xf numFmtId="0" fontId="4" fillId="0" borderId="134" xfId="1" applyFont="1" applyFill="1" applyBorder="1" applyAlignment="1">
      <alignment horizontal="center" vertical="center"/>
    </xf>
    <xf numFmtId="1" fontId="5" fillId="0" borderId="135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5" fontId="7" fillId="0" borderId="139" xfId="1" applyNumberFormat="1" applyFont="1" applyFill="1" applyBorder="1" applyAlignment="1">
      <alignment horizontal="right" vertical="center"/>
    </xf>
    <xf numFmtId="165" fontId="8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5" fontId="7" fillId="0" borderId="143" xfId="1" applyNumberFormat="1" applyFont="1" applyFill="1" applyBorder="1" applyAlignment="1">
      <alignment horizontal="right" vertical="center"/>
    </xf>
    <xf numFmtId="1" fontId="5" fillId="0" borderId="144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165" fontId="7" fillId="0" borderId="148" xfId="1" applyNumberFormat="1" applyFont="1" applyFill="1" applyBorder="1" applyAlignment="1">
      <alignment horizontal="right" vertical="center"/>
    </xf>
    <xf numFmtId="165" fontId="8" fillId="0" borderId="149" xfId="1" applyNumberFormat="1" applyFont="1" applyFill="1" applyBorder="1" applyAlignment="1">
      <alignment horizontal="right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2" applyFont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5" fontId="7" fillId="0" borderId="153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0" fontId="10" fillId="0" borderId="154" xfId="1" applyFont="1" applyFill="1" applyBorder="1" applyAlignment="1">
      <alignment vertical="center" wrapText="1"/>
    </xf>
    <xf numFmtId="0" fontId="5" fillId="0" borderId="151" xfId="1" applyFont="1" applyFill="1" applyBorder="1" applyAlignment="1">
      <alignment vertical="center"/>
    </xf>
    <xf numFmtId="165" fontId="8" fillId="0" borderId="155" xfId="1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48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39" xfId="1" applyNumberFormat="1" applyFont="1" applyFill="1" applyBorder="1" applyAlignment="1">
      <alignment horizontal="right"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vertical="center"/>
    </xf>
    <xf numFmtId="168" fontId="7" fillId="0" borderId="52" xfId="1" applyNumberFormat="1" applyFont="1" applyFill="1" applyBorder="1" applyAlignment="1">
      <alignment horizontal="right"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2" xfId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8" fontId="7" fillId="0" borderId="183" xfId="1" applyNumberFormat="1" applyFont="1" applyFill="1" applyBorder="1" applyAlignment="1">
      <alignment horizontal="right" vertical="center"/>
    </xf>
    <xf numFmtId="165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5" fontId="8" fillId="2" borderId="187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6" fillId="0" borderId="191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94" xfId="1" applyNumberFormat="1" applyFont="1" applyFill="1" applyBorder="1" applyAlignment="1">
      <alignment horizontal="right"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165" fontId="8" fillId="0" borderId="19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55" xfId="1" applyNumberFormat="1" applyFont="1" applyBorder="1"/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184" xfId="1" applyNumberFormat="1" applyFont="1" applyFill="1" applyBorder="1" applyAlignment="1">
      <alignment horizontal="right" vertical="center"/>
    </xf>
    <xf numFmtId="168" fontId="7" fillId="0" borderId="201" xfId="1" applyNumberFormat="1" applyFont="1" applyFill="1" applyBorder="1" applyAlignment="1">
      <alignment horizontal="right" vertical="center"/>
    </xf>
    <xf numFmtId="165" fontId="7" fillId="0" borderId="202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1" fontId="5" fillId="0" borderId="204" xfId="1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5" fontId="13" fillId="0" borderId="112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165" fontId="8" fillId="0" borderId="112" xfId="1" applyNumberFormat="1" applyFont="1" applyFill="1" applyBorder="1" applyAlignment="1">
      <alignment vertical="center"/>
    </xf>
    <xf numFmtId="165" fontId="8" fillId="0" borderId="205" xfId="1" applyNumberFormat="1" applyFont="1" applyFill="1" applyBorder="1" applyAlignment="1">
      <alignment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1" fontId="5" fillId="0" borderId="212" xfId="1" applyNumberFormat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6" xfId="1" applyNumberFormat="1" applyFont="1" applyFill="1" applyBorder="1" applyAlignment="1">
      <alignment horizontal="right" vertical="center"/>
    </xf>
    <xf numFmtId="165" fontId="8" fillId="0" borderId="217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5" fontId="8" fillId="2" borderId="140" xfId="1" applyNumberFormat="1" applyFont="1" applyFill="1" applyBorder="1" applyAlignment="1">
      <alignment horizontal="right" vertical="center"/>
    </xf>
    <xf numFmtId="165" fontId="8" fillId="2" borderId="203" xfId="1" applyNumberFormat="1" applyFont="1" applyFill="1" applyBorder="1" applyAlignment="1">
      <alignment horizontal="right" vertical="center"/>
    </xf>
    <xf numFmtId="0" fontId="5" fillId="0" borderId="182" xfId="2" applyFont="1" applyFill="1" applyBorder="1" applyAlignment="1">
      <alignment vertical="center"/>
    </xf>
    <xf numFmtId="165" fontId="8" fillId="0" borderId="219" xfId="1" applyNumberFormat="1" applyFont="1" applyFill="1" applyBorder="1" applyAlignment="1">
      <alignment horizontal="right" vertical="center"/>
    </xf>
    <xf numFmtId="0" fontId="1" fillId="0" borderId="220" xfId="1" applyBorder="1"/>
    <xf numFmtId="165" fontId="8" fillId="0" borderId="221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0" fontId="14" fillId="2" borderId="174" xfId="1" applyFont="1" applyFill="1" applyBorder="1" applyAlignment="1">
      <alignment vertical="center"/>
    </xf>
    <xf numFmtId="0" fontId="14" fillId="2" borderId="174" xfId="2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5" fontId="7" fillId="0" borderId="222" xfId="1" applyNumberFormat="1" applyFont="1" applyFill="1" applyBorder="1" applyAlignment="1">
      <alignment horizontal="right" vertical="center"/>
    </xf>
    <xf numFmtId="0" fontId="5" fillId="0" borderId="183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0" fontId="7" fillId="0" borderId="223" xfId="1" applyFont="1" applyFill="1" applyBorder="1" applyAlignment="1">
      <alignment horizontal="right" vertical="center"/>
    </xf>
    <xf numFmtId="0" fontId="5" fillId="0" borderId="206" xfId="1" applyFont="1" applyFill="1" applyBorder="1" applyAlignment="1">
      <alignment vertical="center"/>
    </xf>
    <xf numFmtId="0" fontId="6" fillId="0" borderId="206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2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165" fontId="8" fillId="2" borderId="112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168" fontId="7" fillId="0" borderId="226" xfId="1" applyNumberFormat="1" applyFont="1" applyFill="1" applyBorder="1" applyAlignment="1">
      <alignment horizontal="right" vertical="center"/>
    </xf>
    <xf numFmtId="168" fontId="7" fillId="0" borderId="227" xfId="1" applyNumberFormat="1" applyFont="1" applyFill="1" applyBorder="1" applyAlignment="1">
      <alignment horizontal="right" vertical="center"/>
    </xf>
    <xf numFmtId="165" fontId="8" fillId="2" borderId="228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9" xfId="1" applyFont="1" applyFill="1" applyBorder="1" applyAlignment="1">
      <alignment vertical="center"/>
    </xf>
    <xf numFmtId="0" fontId="15" fillId="4" borderId="229" xfId="1" applyFont="1" applyFill="1" applyBorder="1"/>
    <xf numFmtId="10" fontId="16" fillId="4" borderId="229" xfId="1" applyNumberFormat="1" applyFont="1" applyFill="1" applyBorder="1"/>
    <xf numFmtId="0" fontId="15" fillId="4" borderId="229" xfId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5" fillId="0" borderId="231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31" xfId="1" applyNumberFormat="1" applyFont="1" applyFill="1" applyBorder="1" applyAlignment="1">
      <alignment horizontal="right" vertical="center"/>
    </xf>
    <xf numFmtId="0" fontId="7" fillId="0" borderId="232" xfId="1" applyFont="1" applyFill="1" applyBorder="1" applyAlignment="1">
      <alignment horizontal="right" vertical="center"/>
    </xf>
    <xf numFmtId="165" fontId="8" fillId="0" borderId="233" xfId="1" applyNumberFormat="1" applyFont="1" applyFill="1" applyBorder="1" applyAlignment="1">
      <alignment horizontal="right" vertical="center"/>
    </xf>
    <xf numFmtId="0" fontId="1" fillId="10" borderId="95" xfId="1" applyFont="1" applyFill="1" applyBorder="1" applyAlignment="1">
      <alignment vertical="center"/>
    </xf>
    <xf numFmtId="0" fontId="1" fillId="0" borderId="95" xfId="1" applyBorder="1"/>
    <xf numFmtId="10" fontId="3" fillId="0" borderId="234" xfId="1" applyNumberFormat="1" applyFont="1" applyBorder="1"/>
    <xf numFmtId="0" fontId="5" fillId="0" borderId="235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6" fillId="0" borderId="238" xfId="1" applyFont="1" applyFill="1" applyBorder="1" applyAlignment="1">
      <alignment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174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7" fillId="0" borderId="188" xfId="1" applyFont="1" applyFill="1" applyBorder="1" applyAlignment="1">
      <alignment horizontal="right" vertical="center"/>
    </xf>
    <xf numFmtId="168" fontId="7" fillId="0" borderId="222" xfId="1" applyNumberFormat="1" applyFont="1" applyFill="1" applyBorder="1" applyAlignment="1">
      <alignment horizontal="right" vertical="center"/>
    </xf>
    <xf numFmtId="165" fontId="8" fillId="0" borderId="228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5" fontId="7" fillId="0" borderId="243" xfId="1" applyNumberFormat="1" applyFont="1" applyFill="1" applyBorder="1" applyAlignment="1">
      <alignment horizontal="right" vertical="center"/>
    </xf>
    <xf numFmtId="165" fontId="17" fillId="0" borderId="112" xfId="1" applyNumberFormat="1" applyFont="1" applyFill="1" applyBorder="1" applyAlignment="1">
      <alignment horizontal="right" vertical="center"/>
    </xf>
    <xf numFmtId="165" fontId="17" fillId="0" borderId="241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vertical="center"/>
    </xf>
    <xf numFmtId="0" fontId="5" fillId="0" borderId="245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168" fontId="7" fillId="0" borderId="250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0" fontId="1" fillId="7" borderId="251" xfId="1" applyFont="1" applyFill="1" applyBorder="1" applyAlignment="1">
      <alignment horizontal="right" vertical="center"/>
    </xf>
    <xf numFmtId="0" fontId="1" fillId="0" borderId="251" xfId="1" applyBorder="1" applyAlignment="1">
      <alignment horizontal="right"/>
    </xf>
    <xf numFmtId="10" fontId="3" fillId="0" borderId="251" xfId="1" applyNumberFormat="1" applyFont="1" applyBorder="1" applyAlignment="1">
      <alignment horizontal="right"/>
    </xf>
    <xf numFmtId="0" fontId="5" fillId="0" borderId="253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5" fontId="8" fillId="0" borderId="131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5" xfId="1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horizontal="right" vertical="center"/>
    </xf>
    <xf numFmtId="165" fontId="8" fillId="2" borderId="71" xfId="1" applyNumberFormat="1" applyFont="1" applyFill="1" applyBorder="1" applyAlignment="1">
      <alignment horizontal="right"/>
    </xf>
    <xf numFmtId="10" fontId="3" fillId="2" borderId="131" xfId="1" applyNumberFormat="1" applyFont="1" applyFill="1" applyBorder="1"/>
    <xf numFmtId="0" fontId="5" fillId="0" borderId="261" xfId="2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165" fontId="7" fillId="0" borderId="263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7" xfId="0" applyNumberFormat="1" applyFont="1" applyFill="1" applyBorder="1" applyAlignment="1">
      <alignment horizontal="center" vertical="center"/>
    </xf>
    <xf numFmtId="169" fontId="19" fillId="11" borderId="267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18" workbookViewId="0">
      <selection activeCell="S125" sqref="S125:S126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1">
        <v>170.982</v>
      </c>
      <c r="J6" s="41">
        <v>171.041</v>
      </c>
      <c r="K6" s="42"/>
      <c r="L6" s="42"/>
      <c r="M6" s="43"/>
      <c r="N6" s="42"/>
    </row>
    <row r="7" spans="2:14" ht="17.25" customHeight="1" thickTop="1" thickBot="1">
      <c r="B7" s="35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49">
        <v>115.872</v>
      </c>
      <c r="J7" s="49">
        <v>115.916</v>
      </c>
      <c r="K7" s="42"/>
      <c r="L7" s="42"/>
      <c r="M7" s="43"/>
      <c r="N7" s="42"/>
    </row>
    <row r="8" spans="2:14" ht="17.25" customHeight="1" thickTop="1" thickBot="1">
      <c r="B8" s="35">
        <f t="shared" ref="B8:B10" si="0">1+B7</f>
        <v>3</v>
      </c>
      <c r="C8" s="50" t="s">
        <v>13</v>
      </c>
      <c r="D8" s="51" t="s">
        <v>14</v>
      </c>
      <c r="E8" s="46">
        <v>36192</v>
      </c>
      <c r="F8" s="52"/>
      <c r="G8" s="53"/>
      <c r="H8" s="54">
        <v>98.965999999999994</v>
      </c>
      <c r="I8" s="54">
        <v>99.061000000000007</v>
      </c>
      <c r="J8" s="54">
        <v>99.093999999999994</v>
      </c>
      <c r="K8" s="42"/>
      <c r="L8" s="42"/>
      <c r="M8" s="43"/>
      <c r="N8" s="42"/>
    </row>
    <row r="9" spans="2:14" ht="17.25" customHeight="1" thickTop="1" thickBot="1">
      <c r="B9" s="35">
        <f t="shared" si="0"/>
        <v>4</v>
      </c>
      <c r="C9" s="50" t="s">
        <v>15</v>
      </c>
      <c r="D9" s="55" t="s">
        <v>16</v>
      </c>
      <c r="E9" s="46">
        <v>42996</v>
      </c>
      <c r="F9" s="56"/>
      <c r="G9" s="57"/>
      <c r="H9" s="49">
        <v>101.218</v>
      </c>
      <c r="I9" s="49">
        <v>101.30800000000001</v>
      </c>
      <c r="J9" s="49">
        <v>101.34</v>
      </c>
      <c r="K9" s="42"/>
      <c r="L9" s="42"/>
      <c r="M9" s="43"/>
      <c r="N9" s="42"/>
    </row>
    <row r="10" spans="2:14" ht="17.25" customHeight="1" thickTop="1" thickBot="1">
      <c r="B10" s="35">
        <f t="shared" si="0"/>
        <v>5</v>
      </c>
      <c r="C10" s="58" t="s">
        <v>17</v>
      </c>
      <c r="D10" s="55" t="s">
        <v>18</v>
      </c>
      <c r="E10" s="59">
        <v>37043</v>
      </c>
      <c r="F10" s="60"/>
      <c r="G10" s="61"/>
      <c r="H10" s="62">
        <v>102.288</v>
      </c>
      <c r="I10" s="62">
        <v>102.369</v>
      </c>
      <c r="J10" s="62">
        <v>102.4</v>
      </c>
      <c r="K10" s="42"/>
      <c r="L10" s="42"/>
      <c r="M10" s="43"/>
      <c r="N10" s="42"/>
    </row>
    <row r="11" spans="2:14" ht="18" customHeight="1" thickTop="1" thickBot="1">
      <c r="B11" s="63" t="s">
        <v>19</v>
      </c>
      <c r="C11" s="32"/>
      <c r="D11" s="32"/>
      <c r="E11" s="32"/>
      <c r="F11" s="64"/>
      <c r="G11" s="32"/>
      <c r="H11" s="32"/>
      <c r="I11" s="32"/>
      <c r="J11" s="33"/>
      <c r="K11" s="42"/>
      <c r="L11" s="42"/>
      <c r="M11" s="43"/>
      <c r="N11" s="42"/>
    </row>
    <row r="12" spans="2:14" ht="18" customHeight="1" thickTop="1" thickBot="1">
      <c r="B12" s="65">
        <v>6</v>
      </c>
      <c r="C12" s="66" t="s">
        <v>20</v>
      </c>
      <c r="D12" s="67" t="s">
        <v>21</v>
      </c>
      <c r="E12" s="38">
        <v>39084</v>
      </c>
      <c r="F12" s="39"/>
      <c r="G12" s="68"/>
      <c r="H12" s="69">
        <v>15.246</v>
      </c>
      <c r="I12" s="69">
        <v>15.263</v>
      </c>
      <c r="J12" s="69">
        <v>15.268000000000001</v>
      </c>
      <c r="K12" s="42"/>
      <c r="L12" s="42"/>
      <c r="M12" s="43"/>
      <c r="N12" s="42"/>
    </row>
    <row r="13" spans="2:14" ht="18" customHeight="1" thickTop="1" thickBot="1">
      <c r="B13" s="70">
        <v>7</v>
      </c>
      <c r="C13" s="71" t="s">
        <v>22</v>
      </c>
      <c r="D13" s="72" t="s">
        <v>23</v>
      </c>
      <c r="E13" s="73">
        <v>42003</v>
      </c>
      <c r="F13" s="74"/>
      <c r="G13" s="75"/>
      <c r="H13" s="76">
        <v>111.464</v>
      </c>
      <c r="I13" s="76">
        <v>111.56399999999999</v>
      </c>
      <c r="J13" s="76">
        <v>111.60599999999999</v>
      </c>
      <c r="K13" s="42"/>
      <c r="L13" s="42"/>
      <c r="M13" s="43"/>
      <c r="N13" s="42"/>
    </row>
    <row r="14" spans="2:14" ht="18" customHeight="1" thickTop="1" thickBot="1">
      <c r="B14" s="70">
        <v>8</v>
      </c>
      <c r="C14" s="71" t="s">
        <v>24</v>
      </c>
      <c r="D14" s="77" t="s">
        <v>25</v>
      </c>
      <c r="E14" s="46">
        <v>39503</v>
      </c>
      <c r="F14" s="52"/>
      <c r="G14" s="57"/>
      <c r="H14" s="49">
        <v>1.097</v>
      </c>
      <c r="I14" s="49">
        <v>1.0980000000000001</v>
      </c>
      <c r="J14" s="49">
        <v>1.0980000000000001</v>
      </c>
      <c r="K14" s="78"/>
      <c r="L14" s="79">
        <v>12769294</v>
      </c>
      <c r="M14" s="80">
        <f>+(J14-I14)/I14</f>
        <v>0</v>
      </c>
    </row>
    <row r="15" spans="2:14" ht="17.25" customHeight="1" thickTop="1" thickBot="1">
      <c r="B15" s="81">
        <v>9</v>
      </c>
      <c r="C15" s="82" t="s">
        <v>26</v>
      </c>
      <c r="D15" s="37" t="s">
        <v>27</v>
      </c>
      <c r="E15" s="83">
        <v>43054</v>
      </c>
      <c r="F15" s="84"/>
      <c r="G15" s="85"/>
      <c r="H15" s="86">
        <v>100.541</v>
      </c>
      <c r="I15" s="86">
        <v>100.613</v>
      </c>
      <c r="J15" s="86">
        <v>100.643</v>
      </c>
      <c r="K15" s="42"/>
      <c r="L15" s="42"/>
      <c r="M15" s="43"/>
      <c r="N15" s="42"/>
    </row>
    <row r="16" spans="2:14" ht="18" customHeight="1" thickTop="1" thickBot="1">
      <c r="B16" s="63" t="s">
        <v>28</v>
      </c>
      <c r="C16" s="32"/>
      <c r="D16" s="32"/>
      <c r="E16" s="32"/>
      <c r="F16" s="32"/>
      <c r="G16" s="32"/>
      <c r="H16" s="32"/>
      <c r="I16" s="32"/>
      <c r="J16" s="33"/>
      <c r="K16" s="42"/>
      <c r="L16" s="42"/>
      <c r="M16" s="87"/>
      <c r="N16" s="42"/>
    </row>
    <row r="17" spans="2:14" ht="18" customHeight="1" thickTop="1" thickBot="1">
      <c r="B17" s="88">
        <v>10</v>
      </c>
      <c r="C17" s="89" t="s">
        <v>29</v>
      </c>
      <c r="D17" s="67" t="s">
        <v>30</v>
      </c>
      <c r="E17" s="38">
        <v>38740</v>
      </c>
      <c r="F17" s="39"/>
      <c r="G17" s="90"/>
      <c r="H17" s="41">
        <v>1.5680000000000001</v>
      </c>
      <c r="I17" s="41">
        <v>1.5680000000000001</v>
      </c>
      <c r="J17" s="41">
        <v>1.57</v>
      </c>
      <c r="K17" s="91" t="s">
        <v>31</v>
      </c>
      <c r="L17" s="42"/>
      <c r="M17" s="43">
        <f>+(J17-I17)/I17</f>
        <v>1.2755102040816336E-3</v>
      </c>
      <c r="N17" s="42"/>
    </row>
    <row r="18" spans="2:14" ht="18" customHeight="1" thickTop="1" thickBot="1">
      <c r="B18" s="63" t="s">
        <v>32</v>
      </c>
      <c r="C18" s="32"/>
      <c r="D18" s="32"/>
      <c r="E18" s="32"/>
      <c r="F18" s="32"/>
      <c r="G18" s="32"/>
      <c r="H18" s="32"/>
      <c r="I18" s="32"/>
      <c r="J18" s="33"/>
      <c r="K18" s="42"/>
      <c r="L18" s="42"/>
      <c r="M18" s="92"/>
      <c r="N18" s="42"/>
    </row>
    <row r="19" spans="2:14" ht="17.25" customHeight="1" thickTop="1" thickBot="1">
      <c r="B19" s="93">
        <v>11</v>
      </c>
      <c r="C19" s="94" t="s">
        <v>33</v>
      </c>
      <c r="D19" s="95" t="s">
        <v>34</v>
      </c>
      <c r="E19" s="38">
        <v>33878</v>
      </c>
      <c r="F19" s="39"/>
      <c r="G19" s="96"/>
      <c r="H19" s="41">
        <v>41.546999999999997</v>
      </c>
      <c r="I19" s="41">
        <v>41.575000000000003</v>
      </c>
      <c r="J19" s="41">
        <v>41.584000000000003</v>
      </c>
      <c r="K19" s="42"/>
      <c r="L19" s="42"/>
      <c r="M19" s="97">
        <f>+(J19-I19)/I19</f>
        <v>2.1647624774504727E-4</v>
      </c>
      <c r="N19" s="42"/>
    </row>
    <row r="20" spans="2:14" ht="17.25" customHeight="1" thickTop="1" thickBot="1">
      <c r="B20" s="98">
        <f>B19+1</f>
        <v>12</v>
      </c>
      <c r="C20" s="99" t="s">
        <v>35</v>
      </c>
      <c r="D20" s="72" t="s">
        <v>10</v>
      </c>
      <c r="E20" s="100">
        <v>34106</v>
      </c>
      <c r="F20" s="101"/>
      <c r="G20" s="102"/>
      <c r="H20" s="54">
        <v>56.21</v>
      </c>
      <c r="I20" s="54">
        <v>56.247999999999998</v>
      </c>
      <c r="J20" s="54">
        <v>56.265000000000001</v>
      </c>
      <c r="K20" s="42"/>
      <c r="L20" s="42"/>
      <c r="M20" s="97"/>
      <c r="N20" s="42"/>
    </row>
    <row r="21" spans="2:14" ht="17.25" customHeight="1" thickTop="1" thickBot="1">
      <c r="B21" s="98">
        <f t="shared" ref="B21:B22" si="1">B20+1</f>
        <v>13</v>
      </c>
      <c r="C21" s="44" t="s">
        <v>36</v>
      </c>
      <c r="D21" s="103" t="s">
        <v>12</v>
      </c>
      <c r="E21" s="104">
        <v>34449</v>
      </c>
      <c r="F21" s="105"/>
      <c r="G21" s="106"/>
      <c r="H21" s="49">
        <v>120.343</v>
      </c>
      <c r="I21" s="49">
        <v>120.389</v>
      </c>
      <c r="J21" s="49">
        <v>120.345</v>
      </c>
      <c r="K21" s="42"/>
      <c r="L21" s="42"/>
      <c r="M21" s="43"/>
      <c r="N21" s="42"/>
    </row>
    <row r="22" spans="2:14" ht="17.25" customHeight="1" thickTop="1" thickBot="1">
      <c r="B22" s="108">
        <f t="shared" si="1"/>
        <v>14</v>
      </c>
      <c r="C22" s="109" t="s">
        <v>37</v>
      </c>
      <c r="D22" s="103" t="s">
        <v>12</v>
      </c>
      <c r="E22" s="110">
        <v>681</v>
      </c>
      <c r="F22" s="111"/>
      <c r="G22" s="112"/>
      <c r="H22" s="49">
        <v>116.387</v>
      </c>
      <c r="I22" s="49">
        <v>116.313</v>
      </c>
      <c r="J22" s="49">
        <v>116.092</v>
      </c>
      <c r="K22" s="42"/>
      <c r="L22" s="42"/>
      <c r="M22" s="43"/>
      <c r="N22" s="42"/>
    </row>
    <row r="23" spans="2:14" ht="14.25" customHeight="1" thickTop="1" thickBot="1">
      <c r="B23" s="63" t="s">
        <v>38</v>
      </c>
      <c r="C23" s="32"/>
      <c r="D23" s="32"/>
      <c r="E23" s="32"/>
      <c r="F23" s="32"/>
      <c r="G23" s="32"/>
      <c r="H23" s="32"/>
      <c r="I23" s="32"/>
      <c r="J23" s="33"/>
      <c r="K23" s="113"/>
      <c r="L23" s="113"/>
      <c r="M23" s="114"/>
      <c r="N23" s="113"/>
    </row>
    <row r="24" spans="2:14" ht="18" customHeight="1" thickTop="1" thickBot="1">
      <c r="B24" s="93">
        <v>15</v>
      </c>
      <c r="C24" s="115" t="s">
        <v>39</v>
      </c>
      <c r="D24" s="116" t="s">
        <v>40</v>
      </c>
      <c r="E24" s="117">
        <v>39540</v>
      </c>
      <c r="F24" s="118"/>
      <c r="G24" s="119"/>
      <c r="H24" s="41">
        <v>141.80199999999999</v>
      </c>
      <c r="I24" s="41">
        <v>141.447</v>
      </c>
      <c r="J24" s="41">
        <v>141.74</v>
      </c>
      <c r="K24" s="42"/>
      <c r="L24" s="42"/>
      <c r="M24" s="43"/>
      <c r="N24" s="42"/>
    </row>
    <row r="25" spans="2:14" ht="16.5" customHeight="1" thickTop="1" thickBot="1">
      <c r="B25" s="120">
        <f>B24+1</f>
        <v>16</v>
      </c>
      <c r="C25" s="121" t="s">
        <v>41</v>
      </c>
      <c r="D25" s="116" t="s">
        <v>40</v>
      </c>
      <c r="E25" s="122">
        <v>39540</v>
      </c>
      <c r="F25" s="123"/>
      <c r="G25" s="124"/>
      <c r="H25" s="49">
        <v>524.81899999999996</v>
      </c>
      <c r="I25" s="49">
        <v>524.32799999999997</v>
      </c>
      <c r="J25" s="49">
        <v>525.17200000000003</v>
      </c>
      <c r="K25" s="42"/>
      <c r="L25" s="42"/>
      <c r="M25" s="43"/>
      <c r="N25" s="42"/>
    </row>
    <row r="26" spans="2:14" ht="17.25" customHeight="1" thickTop="1" thickBot="1">
      <c r="B26" s="120">
        <f t="shared" ref="B26:B38" si="2">B25+1</f>
        <v>17</v>
      </c>
      <c r="C26" s="121" t="s">
        <v>42</v>
      </c>
      <c r="D26" s="125" t="s">
        <v>43</v>
      </c>
      <c r="E26" s="122">
        <v>39736</v>
      </c>
      <c r="F26" s="123"/>
      <c r="G26" s="126"/>
      <c r="H26" s="49">
        <v>122.90900000000001</v>
      </c>
      <c r="I26" s="49">
        <v>122.926</v>
      </c>
      <c r="J26" s="49">
        <v>122.929</v>
      </c>
      <c r="K26" s="42"/>
      <c r="L26" s="42"/>
      <c r="M26" s="43"/>
      <c r="N26" s="42"/>
    </row>
    <row r="27" spans="2:14" s="34" customFormat="1" ht="17.25" customHeight="1" thickTop="1" thickBot="1">
      <c r="B27" s="120">
        <f t="shared" si="2"/>
        <v>18</v>
      </c>
      <c r="C27" s="121" t="s">
        <v>44</v>
      </c>
      <c r="D27" s="125" t="s">
        <v>43</v>
      </c>
      <c r="E27" s="122">
        <v>39736</v>
      </c>
      <c r="F27" s="123"/>
      <c r="G27" s="126"/>
      <c r="H27" s="49">
        <v>133.083</v>
      </c>
      <c r="I27" s="49">
        <v>132.64400000000001</v>
      </c>
      <c r="J27" s="49">
        <v>132.78299999999999</v>
      </c>
      <c r="K27" s="42"/>
      <c r="L27" s="42"/>
      <c r="M27" s="43"/>
      <c r="N27" s="42"/>
    </row>
    <row r="28" spans="2:14" ht="17.25" customHeight="1" thickTop="1" thickBot="1">
      <c r="B28" s="120">
        <f t="shared" si="2"/>
        <v>19</v>
      </c>
      <c r="C28" s="121" t="s">
        <v>45</v>
      </c>
      <c r="D28" s="127" t="s">
        <v>43</v>
      </c>
      <c r="E28" s="122">
        <v>39736</v>
      </c>
      <c r="F28" s="123"/>
      <c r="G28" s="126"/>
      <c r="H28" s="49">
        <v>140.74700000000001</v>
      </c>
      <c r="I28" s="49">
        <v>139.934</v>
      </c>
      <c r="J28" s="49">
        <v>139.84200000000001</v>
      </c>
      <c r="K28" s="42"/>
      <c r="L28" s="42"/>
      <c r="M28" s="43"/>
      <c r="N28" s="42"/>
    </row>
    <row r="29" spans="2:14" ht="15.75" customHeight="1" thickTop="1" thickBot="1">
      <c r="B29" s="120">
        <f t="shared" si="2"/>
        <v>20</v>
      </c>
      <c r="C29" s="121" t="s">
        <v>46</v>
      </c>
      <c r="D29" s="128" t="s">
        <v>43</v>
      </c>
      <c r="E29" s="129">
        <v>39951</v>
      </c>
      <c r="F29" s="130"/>
      <c r="G29" s="131"/>
      <c r="H29" s="49">
        <v>125.76300000000001</v>
      </c>
      <c r="I29" s="49">
        <v>124.538</v>
      </c>
      <c r="J29" s="49">
        <v>124.51</v>
      </c>
      <c r="K29" s="42"/>
      <c r="L29" s="42"/>
      <c r="M29" s="43"/>
      <c r="N29" s="42"/>
    </row>
    <row r="30" spans="2:14" ht="17.25" customHeight="1" thickTop="1" thickBot="1">
      <c r="B30" s="120">
        <f t="shared" si="2"/>
        <v>21</v>
      </c>
      <c r="C30" s="132" t="s">
        <v>47</v>
      </c>
      <c r="D30" s="125" t="s">
        <v>43</v>
      </c>
      <c r="E30" s="133">
        <v>40109</v>
      </c>
      <c r="F30" s="130"/>
      <c r="G30" s="131"/>
      <c r="H30" s="49">
        <v>107.962</v>
      </c>
      <c r="I30" s="49">
        <v>108.367</v>
      </c>
      <c r="J30" s="49">
        <v>108.462</v>
      </c>
      <c r="K30" s="42"/>
      <c r="L30" s="42"/>
      <c r="M30" s="43"/>
      <c r="N30" s="42"/>
    </row>
    <row r="31" spans="2:14" ht="17.25" customHeight="1" thickTop="1" thickBot="1">
      <c r="B31" s="120">
        <f t="shared" si="2"/>
        <v>22</v>
      </c>
      <c r="C31" s="132" t="s">
        <v>48</v>
      </c>
      <c r="D31" s="125" t="s">
        <v>27</v>
      </c>
      <c r="E31" s="133">
        <v>39657</v>
      </c>
      <c r="F31" s="130"/>
      <c r="G31" s="131"/>
      <c r="H31" s="49">
        <v>159.79599999999999</v>
      </c>
      <c r="I31" s="49">
        <v>159.11199999999999</v>
      </c>
      <c r="J31" s="49">
        <v>158.73599999999999</v>
      </c>
      <c r="K31" s="42"/>
      <c r="L31" s="42"/>
      <c r="M31" s="43"/>
      <c r="N31" s="42"/>
    </row>
    <row r="32" spans="2:14" ht="17.25" customHeight="1" thickTop="1" thickBot="1">
      <c r="B32" s="120">
        <f t="shared" si="2"/>
        <v>23</v>
      </c>
      <c r="C32" s="132" t="s">
        <v>49</v>
      </c>
      <c r="D32" s="125" t="s">
        <v>10</v>
      </c>
      <c r="E32" s="133">
        <v>40427</v>
      </c>
      <c r="F32" s="130"/>
      <c r="G32" s="134"/>
      <c r="H32" s="54">
        <v>92.784000000000006</v>
      </c>
      <c r="I32" s="54">
        <v>94.325999999999993</v>
      </c>
      <c r="J32" s="54">
        <v>94.238</v>
      </c>
      <c r="K32" s="42"/>
      <c r="L32" s="42"/>
      <c r="M32" s="43"/>
      <c r="N32" s="42"/>
    </row>
    <row r="33" spans="1:14" ht="17.25" customHeight="1" thickTop="1" thickBot="1">
      <c r="B33" s="120">
        <f t="shared" si="2"/>
        <v>24</v>
      </c>
      <c r="C33" s="135" t="s">
        <v>50</v>
      </c>
      <c r="D33" s="136" t="s">
        <v>10</v>
      </c>
      <c r="E33" s="133" t="s">
        <v>51</v>
      </c>
      <c r="F33" s="130"/>
      <c r="G33" s="134"/>
      <c r="H33" s="137">
        <v>99.332999999999998</v>
      </c>
      <c r="I33" s="137">
        <v>99.262</v>
      </c>
      <c r="J33" s="137">
        <v>99.376000000000005</v>
      </c>
      <c r="K33" s="42"/>
      <c r="L33" s="42"/>
      <c r="M33" s="43"/>
      <c r="N33" s="42"/>
    </row>
    <row r="34" spans="1:14" ht="17.25" customHeight="1" thickTop="1" thickBot="1">
      <c r="B34" s="120">
        <f t="shared" si="2"/>
        <v>25</v>
      </c>
      <c r="C34" s="135" t="s">
        <v>52</v>
      </c>
      <c r="D34" s="136" t="s">
        <v>23</v>
      </c>
      <c r="E34" s="133">
        <v>42003</v>
      </c>
      <c r="F34" s="130"/>
      <c r="G34" s="138"/>
      <c r="H34" s="139">
        <v>150.52099999999999</v>
      </c>
      <c r="I34" s="139">
        <v>152.27799999999999</v>
      </c>
      <c r="J34" s="139">
        <v>152.661</v>
      </c>
      <c r="K34" s="42"/>
      <c r="L34" s="42"/>
      <c r="M34" s="43"/>
      <c r="N34" s="42"/>
    </row>
    <row r="35" spans="1:14" ht="15" customHeight="1" thickTop="1" thickBot="1">
      <c r="B35" s="120">
        <f t="shared" si="2"/>
        <v>26</v>
      </c>
      <c r="C35" s="132" t="s">
        <v>53</v>
      </c>
      <c r="D35" s="140" t="s">
        <v>23</v>
      </c>
      <c r="E35" s="141" t="s">
        <v>54</v>
      </c>
      <c r="F35" s="130"/>
      <c r="G35" s="142"/>
      <c r="H35" s="49">
        <v>134.03399999999999</v>
      </c>
      <c r="I35" s="49">
        <v>134.833</v>
      </c>
      <c r="J35" s="49">
        <v>135.28800000000001</v>
      </c>
      <c r="K35" s="42"/>
      <c r="L35" s="42"/>
      <c r="M35" s="43"/>
      <c r="N35" s="42"/>
    </row>
    <row r="36" spans="1:14" ht="15" customHeight="1" thickTop="1" thickBot="1">
      <c r="B36" s="120">
        <f t="shared" si="2"/>
        <v>27</v>
      </c>
      <c r="C36" s="143" t="s">
        <v>55</v>
      </c>
      <c r="D36" s="144" t="s">
        <v>56</v>
      </c>
      <c r="E36" s="145">
        <v>42356</v>
      </c>
      <c r="F36" s="146"/>
      <c r="G36" s="147"/>
      <c r="H36" s="148">
        <v>104.465</v>
      </c>
      <c r="I36" s="148">
        <v>106.89</v>
      </c>
      <c r="J36" s="148">
        <v>106.913</v>
      </c>
      <c r="K36" s="42"/>
      <c r="L36" s="42"/>
      <c r="M36" s="43"/>
      <c r="N36" s="42"/>
    </row>
    <row r="37" spans="1:14" ht="15" customHeight="1" thickTop="1" thickBot="1">
      <c r="B37" s="120">
        <f t="shared" si="2"/>
        <v>28</v>
      </c>
      <c r="C37" s="149" t="s">
        <v>57</v>
      </c>
      <c r="D37" s="150" t="s">
        <v>56</v>
      </c>
      <c r="E37" s="151">
        <v>40690</v>
      </c>
      <c r="F37" s="146"/>
      <c r="G37" s="152"/>
      <c r="H37" s="153">
        <v>107.196</v>
      </c>
      <c r="I37" s="153">
        <v>107.533</v>
      </c>
      <c r="J37" s="153">
        <v>107.36799999999999</v>
      </c>
      <c r="K37" s="42"/>
      <c r="L37" s="42"/>
      <c r="M37" s="43"/>
      <c r="N37" s="42"/>
    </row>
    <row r="38" spans="1:14" ht="15" customHeight="1" thickTop="1" thickBot="1">
      <c r="B38" s="120">
        <f t="shared" si="2"/>
        <v>29</v>
      </c>
      <c r="C38" s="154" t="s">
        <v>58</v>
      </c>
      <c r="D38" s="155" t="s">
        <v>10</v>
      </c>
      <c r="E38" s="156">
        <v>39237</v>
      </c>
      <c r="F38" s="157"/>
      <c r="G38" s="158"/>
      <c r="H38" s="159">
        <v>21.155000000000001</v>
      </c>
      <c r="I38" s="159">
        <v>21.123000000000001</v>
      </c>
      <c r="J38" s="159">
        <v>21.143000000000001</v>
      </c>
      <c r="K38" s="91"/>
      <c r="L38" s="42"/>
      <c r="M38" s="43"/>
      <c r="N38" s="42"/>
    </row>
    <row r="39" spans="1:14" ht="16.5" customHeight="1" thickTop="1" thickBot="1">
      <c r="B39" s="63" t="s">
        <v>59</v>
      </c>
      <c r="C39" s="32"/>
      <c r="D39" s="32"/>
      <c r="E39" s="32"/>
      <c r="F39" s="32"/>
      <c r="G39" s="32"/>
      <c r="H39" s="32"/>
      <c r="I39" s="32"/>
      <c r="J39" s="33"/>
      <c r="M39" s="160"/>
    </row>
    <row r="40" spans="1:14" ht="17.25" customHeight="1" thickTop="1" thickBot="1">
      <c r="B40" s="161">
        <v>30</v>
      </c>
      <c r="C40" s="162" t="s">
        <v>60</v>
      </c>
      <c r="D40" s="116" t="s">
        <v>40</v>
      </c>
      <c r="E40" s="163">
        <v>38022</v>
      </c>
      <c r="F40" s="164"/>
      <c r="G40" s="165"/>
      <c r="H40" s="41">
        <v>2318.2379999999998</v>
      </c>
      <c r="I40" s="49">
        <v>2318.2379999999998</v>
      </c>
      <c r="J40" s="166">
        <v>2327.6109999999999</v>
      </c>
      <c r="K40" s="167" t="s">
        <v>61</v>
      </c>
      <c r="M40" s="80">
        <f t="shared" ref="M40:M47" si="3">+(J40-I40)/I40</f>
        <v>4.0431569148638097E-3</v>
      </c>
    </row>
    <row r="41" spans="1:14" ht="17.25" customHeight="1" thickTop="1" thickBot="1">
      <c r="B41" s="161">
        <f>B40+1</f>
        <v>31</v>
      </c>
      <c r="C41" s="132" t="s">
        <v>62</v>
      </c>
      <c r="D41" s="125" t="s">
        <v>63</v>
      </c>
      <c r="E41" s="163">
        <v>39745</v>
      </c>
      <c r="F41" s="164"/>
      <c r="G41" s="168"/>
      <c r="H41" s="49">
        <v>118.554</v>
      </c>
      <c r="I41" s="169">
        <v>119.756</v>
      </c>
      <c r="J41" s="170">
        <v>119.30800000000001</v>
      </c>
      <c r="K41" s="171" t="s">
        <v>64</v>
      </c>
      <c r="M41" s="80" t="e">
        <f>+(I41-#REF!)/#REF!</f>
        <v>#REF!</v>
      </c>
    </row>
    <row r="42" spans="1:14" ht="17.25" customHeight="1" thickTop="1" thickBot="1">
      <c r="B42" s="161">
        <f t="shared" ref="B42:B56" si="4">+B41+1</f>
        <v>32</v>
      </c>
      <c r="C42" s="132" t="s">
        <v>65</v>
      </c>
      <c r="D42" s="125" t="s">
        <v>63</v>
      </c>
      <c r="E42" s="163">
        <v>39748</v>
      </c>
      <c r="F42" s="164"/>
      <c r="G42" s="165"/>
      <c r="H42" s="172">
        <v>153.31399999999999</v>
      </c>
      <c r="I42" s="173">
        <v>154.29499999999999</v>
      </c>
      <c r="J42" s="170">
        <v>154.23599999999999</v>
      </c>
      <c r="K42" s="171" t="s">
        <v>64</v>
      </c>
      <c r="M42" s="80" t="e">
        <f>+(I42-#REF!)/#REF!</f>
        <v>#REF!</v>
      </c>
    </row>
    <row r="43" spans="1:14" ht="17.25" customHeight="1" thickTop="1" thickBot="1">
      <c r="B43" s="93">
        <f t="shared" si="4"/>
        <v>33</v>
      </c>
      <c r="C43" s="132" t="s">
        <v>66</v>
      </c>
      <c r="D43" s="125" t="s">
        <v>43</v>
      </c>
      <c r="E43" s="163">
        <v>39937</v>
      </c>
      <c r="F43" s="164"/>
      <c r="G43" s="165"/>
      <c r="H43" s="172">
        <v>168.82499999999999</v>
      </c>
      <c r="I43" s="173">
        <v>172.87299999999999</v>
      </c>
      <c r="J43" s="170">
        <v>172.482</v>
      </c>
      <c r="K43" s="171" t="s">
        <v>64</v>
      </c>
      <c r="M43" s="80" t="e">
        <f>+(I43-#REF!)/#REF!</f>
        <v>#REF!</v>
      </c>
    </row>
    <row r="44" spans="1:14" ht="17.25" customHeight="1" thickTop="1" thickBot="1">
      <c r="B44" s="93">
        <f t="shared" si="4"/>
        <v>34</v>
      </c>
      <c r="C44" s="132" t="s">
        <v>67</v>
      </c>
      <c r="D44" s="125" t="s">
        <v>10</v>
      </c>
      <c r="E44" s="163">
        <v>39888</v>
      </c>
      <c r="F44" s="164"/>
      <c r="G44" s="165"/>
      <c r="H44" s="170">
        <v>16.471</v>
      </c>
      <c r="I44" s="174">
        <v>16.762</v>
      </c>
      <c r="J44" s="170">
        <v>16.603000000000002</v>
      </c>
      <c r="K44" s="171" t="s">
        <v>64</v>
      </c>
      <c r="M44" s="80" t="e">
        <f>+(I44-#REF!)/#REF!</f>
        <v>#REF!</v>
      </c>
    </row>
    <row r="45" spans="1:14" ht="17.25" customHeight="1" thickTop="1" thickBot="1">
      <c r="B45" s="93">
        <f t="shared" si="4"/>
        <v>35</v>
      </c>
      <c r="C45" s="132" t="s">
        <v>68</v>
      </c>
      <c r="D45" s="125" t="s">
        <v>10</v>
      </c>
      <c r="E45" s="163">
        <v>41579</v>
      </c>
      <c r="F45" s="164"/>
      <c r="G45" s="165"/>
      <c r="H45" s="170">
        <v>5133.8</v>
      </c>
      <c r="I45" s="174">
        <v>5194.2809999999999</v>
      </c>
      <c r="J45" s="170">
        <v>5189.33</v>
      </c>
      <c r="K45" s="171"/>
      <c r="M45" s="80"/>
    </row>
    <row r="46" spans="1:14" ht="17.25" customHeight="1" thickTop="1" thickBot="1">
      <c r="B46" s="93">
        <f t="shared" si="4"/>
        <v>36</v>
      </c>
      <c r="C46" s="175" t="s">
        <v>69</v>
      </c>
      <c r="D46" s="125" t="s">
        <v>30</v>
      </c>
      <c r="E46" s="163">
        <v>38740</v>
      </c>
      <c r="F46" s="164"/>
      <c r="G46" s="165"/>
      <c r="H46" s="170">
        <v>2.6560000000000001</v>
      </c>
      <c r="I46" s="170">
        <v>2.6560000000000001</v>
      </c>
      <c r="J46" s="172">
        <v>2.68</v>
      </c>
      <c r="K46" s="171"/>
      <c r="M46" s="80">
        <f t="shared" si="3"/>
        <v>9.0361445783132613E-3</v>
      </c>
    </row>
    <row r="47" spans="1:14" ht="17.25" customHeight="1" thickTop="1" thickBot="1">
      <c r="A47" s="9" t="s">
        <v>70</v>
      </c>
      <c r="B47" s="93">
        <f t="shared" si="4"/>
        <v>37</v>
      </c>
      <c r="C47" s="175" t="s">
        <v>71</v>
      </c>
      <c r="D47" s="125" t="s">
        <v>30</v>
      </c>
      <c r="E47" s="163">
        <v>38740</v>
      </c>
      <c r="F47" s="164"/>
      <c r="G47" s="165"/>
      <c r="H47" s="170">
        <v>2.3079999999999998</v>
      </c>
      <c r="I47" s="170">
        <v>2.3079999999999998</v>
      </c>
      <c r="J47" s="170">
        <v>2.3220000000000001</v>
      </c>
      <c r="K47" s="176" t="s">
        <v>31</v>
      </c>
      <c r="M47" s="80">
        <f t="shared" si="3"/>
        <v>6.0658578856153536E-3</v>
      </c>
    </row>
    <row r="48" spans="1:14" ht="17.25" customHeight="1" thickTop="1" thickBot="1">
      <c r="B48" s="93">
        <f t="shared" si="4"/>
        <v>38</v>
      </c>
      <c r="C48" s="132" t="s">
        <v>72</v>
      </c>
      <c r="D48" s="177" t="s">
        <v>30</v>
      </c>
      <c r="E48" s="163">
        <v>40071</v>
      </c>
      <c r="F48" s="164"/>
      <c r="G48" s="165"/>
      <c r="H48" s="170">
        <v>1.2130000000000001</v>
      </c>
      <c r="I48" s="178">
        <v>1.2130000000000001</v>
      </c>
      <c r="J48" s="178">
        <v>1.226</v>
      </c>
      <c r="K48" s="179" t="s">
        <v>73</v>
      </c>
      <c r="M48" s="80" t="e">
        <f>+(#REF!-I48)/I48</f>
        <v>#REF!</v>
      </c>
    </row>
    <row r="49" spans="2:14" ht="17.25" customHeight="1" thickTop="1">
      <c r="B49" s="93">
        <f t="shared" si="4"/>
        <v>39</v>
      </c>
      <c r="C49" s="180" t="s">
        <v>74</v>
      </c>
      <c r="D49" s="181" t="s">
        <v>34</v>
      </c>
      <c r="E49" s="182">
        <v>42087</v>
      </c>
      <c r="F49" s="74"/>
      <c r="G49" s="165"/>
      <c r="H49" s="183">
        <v>1.1040000000000001</v>
      </c>
      <c r="I49" s="183">
        <v>1.1040000000000001</v>
      </c>
      <c r="J49" s="183">
        <v>1.1080000000000001</v>
      </c>
      <c r="K49" s="179"/>
      <c r="M49" s="184">
        <f t="shared" ref="M49:M56" si="5">+(J49-I49)/I49</f>
        <v>3.6231884057971045E-3</v>
      </c>
    </row>
    <row r="50" spans="2:14" ht="16.5" customHeight="1">
      <c r="B50" s="93">
        <f t="shared" si="4"/>
        <v>40</v>
      </c>
      <c r="C50" s="185" t="s">
        <v>75</v>
      </c>
      <c r="D50" s="181" t="s">
        <v>34</v>
      </c>
      <c r="E50" s="182">
        <v>42087</v>
      </c>
      <c r="F50" s="74"/>
      <c r="G50" s="165"/>
      <c r="H50" s="49">
        <v>1.109</v>
      </c>
      <c r="I50" s="49">
        <v>1.109</v>
      </c>
      <c r="J50" s="49">
        <v>1.1140000000000001</v>
      </c>
      <c r="K50" s="179"/>
      <c r="M50" s="184">
        <f t="shared" si="5"/>
        <v>4.5085662759243601E-3</v>
      </c>
    </row>
    <row r="51" spans="2:14" ht="16.5" customHeight="1">
      <c r="B51" s="93">
        <f t="shared" si="4"/>
        <v>41</v>
      </c>
      <c r="C51" s="132" t="s">
        <v>76</v>
      </c>
      <c r="D51" s="181" t="s">
        <v>34</v>
      </c>
      <c r="E51" s="186">
        <v>42087</v>
      </c>
      <c r="F51" s="164"/>
      <c r="G51" s="187"/>
      <c r="H51" s="183">
        <v>1.105</v>
      </c>
      <c r="I51" s="183">
        <v>1.105</v>
      </c>
      <c r="J51" s="183">
        <v>1.107</v>
      </c>
      <c r="K51" s="179"/>
      <c r="M51" s="184">
        <f t="shared" si="5"/>
        <v>1.8099547511312233E-3</v>
      </c>
    </row>
    <row r="52" spans="2:14" ht="16.5" customHeight="1">
      <c r="B52" s="93">
        <f t="shared" si="4"/>
        <v>42</v>
      </c>
      <c r="C52" s="132" t="s">
        <v>77</v>
      </c>
      <c r="D52" s="181" t="s">
        <v>78</v>
      </c>
      <c r="E52" s="186">
        <v>42317</v>
      </c>
      <c r="F52" s="164"/>
      <c r="G52" s="188"/>
      <c r="H52" s="189">
        <v>116.717</v>
      </c>
      <c r="I52" s="189">
        <v>119.07899999999999</v>
      </c>
      <c r="J52" s="189">
        <v>118.941</v>
      </c>
      <c r="K52" s="179"/>
      <c r="M52" s="184">
        <f t="shared" si="5"/>
        <v>-1.1588945154056636E-3</v>
      </c>
    </row>
    <row r="53" spans="2:14" ht="16.5" customHeight="1">
      <c r="B53" s="190">
        <f t="shared" si="4"/>
        <v>43</v>
      </c>
      <c r="C53" s="191" t="s">
        <v>79</v>
      </c>
      <c r="D53" s="192" t="s">
        <v>25</v>
      </c>
      <c r="E53" s="193">
        <v>39503</v>
      </c>
      <c r="F53" s="194"/>
      <c r="G53" s="195"/>
      <c r="H53" s="49">
        <v>119.70399999999999</v>
      </c>
      <c r="I53" s="196">
        <v>119.876</v>
      </c>
      <c r="J53" s="196">
        <v>119.964</v>
      </c>
      <c r="K53" s="179"/>
      <c r="M53" s="184">
        <f t="shared" si="5"/>
        <v>7.3409189495807214E-4</v>
      </c>
    </row>
    <row r="54" spans="2:14" ht="16.5" customHeight="1">
      <c r="B54" s="190">
        <f t="shared" si="4"/>
        <v>44</v>
      </c>
      <c r="C54" s="191" t="s">
        <v>80</v>
      </c>
      <c r="D54" s="192" t="s">
        <v>81</v>
      </c>
      <c r="E54" s="197">
        <v>42842</v>
      </c>
      <c r="F54" s="198"/>
      <c r="G54" s="199"/>
      <c r="H54" s="200">
        <v>1036.8</v>
      </c>
      <c r="I54" s="196">
        <v>1036.8</v>
      </c>
      <c r="J54" s="196">
        <v>1022.96</v>
      </c>
      <c r="K54" s="179"/>
      <c r="M54" s="184">
        <f t="shared" si="5"/>
        <v>-1.3348765432098687E-2</v>
      </c>
    </row>
    <row r="55" spans="2:14" ht="16.5" customHeight="1">
      <c r="B55" s="190">
        <f t="shared" si="4"/>
        <v>45</v>
      </c>
      <c r="C55" s="201" t="s">
        <v>82</v>
      </c>
      <c r="D55" s="202" t="s">
        <v>78</v>
      </c>
      <c r="E55" s="203">
        <v>42874</v>
      </c>
      <c r="F55" s="204"/>
      <c r="G55" s="199"/>
      <c r="H55" s="200">
        <v>10.667</v>
      </c>
      <c r="I55" s="205">
        <v>10.94</v>
      </c>
      <c r="J55" s="205">
        <v>10.961</v>
      </c>
      <c r="K55" s="179"/>
      <c r="M55" s="184">
        <f t="shared" si="5"/>
        <v>1.9195612431444969E-3</v>
      </c>
    </row>
    <row r="56" spans="2:14" ht="16.5" customHeight="1" thickBot="1">
      <c r="B56" s="190">
        <f t="shared" si="4"/>
        <v>46</v>
      </c>
      <c r="C56" s="201" t="s">
        <v>83</v>
      </c>
      <c r="D56" s="206" t="s">
        <v>12</v>
      </c>
      <c r="E56" s="207">
        <v>43045</v>
      </c>
      <c r="F56" s="208"/>
      <c r="G56" s="209"/>
      <c r="H56" s="196">
        <v>10.038</v>
      </c>
      <c r="I56" s="196">
        <v>10.182</v>
      </c>
      <c r="J56" s="196">
        <v>10.132</v>
      </c>
      <c r="K56" s="179"/>
      <c r="M56" s="184">
        <f t="shared" si="5"/>
        <v>-4.910626595953713E-3</v>
      </c>
    </row>
    <row r="57" spans="2:14" ht="13.5" customHeight="1" thickTop="1" thickBot="1">
      <c r="B57" s="210" t="s">
        <v>84</v>
      </c>
      <c r="C57" s="211"/>
      <c r="D57" s="211"/>
      <c r="E57" s="211"/>
      <c r="F57" s="211"/>
      <c r="G57" s="211"/>
      <c r="H57" s="211"/>
      <c r="I57" s="211"/>
      <c r="J57" s="212"/>
    </row>
    <row r="58" spans="2:14" ht="14.25" customHeight="1" thickTop="1" thickBot="1">
      <c r="B58" s="214" t="s">
        <v>0</v>
      </c>
      <c r="C58" s="215"/>
      <c r="D58" s="216" t="s">
        <v>1</v>
      </c>
      <c r="E58" s="217" t="s">
        <v>2</v>
      </c>
      <c r="F58" s="218" t="s">
        <v>85</v>
      </c>
      <c r="G58" s="219"/>
      <c r="H58" s="220" t="s">
        <v>3</v>
      </c>
      <c r="I58" s="221" t="s">
        <v>4</v>
      </c>
      <c r="J58" s="222" t="s">
        <v>5</v>
      </c>
      <c r="M58" s="9"/>
    </row>
    <row r="59" spans="2:14" ht="13.5" customHeight="1">
      <c r="B59" s="11"/>
      <c r="C59" s="12"/>
      <c r="D59" s="13"/>
      <c r="E59" s="223"/>
      <c r="F59" s="224" t="s">
        <v>86</v>
      </c>
      <c r="G59" s="224" t="s">
        <v>87</v>
      </c>
      <c r="H59" s="225"/>
      <c r="I59" s="226"/>
      <c r="J59" s="227"/>
      <c r="M59" s="9"/>
    </row>
    <row r="60" spans="2:14" ht="16.5" customHeight="1" thickBot="1">
      <c r="B60" s="19"/>
      <c r="C60" s="228"/>
      <c r="D60" s="21"/>
      <c r="E60" s="229"/>
      <c r="F60" s="230"/>
      <c r="G60" s="230"/>
      <c r="H60" s="231"/>
      <c r="I60" s="232"/>
      <c r="J60" s="233"/>
      <c r="M60" s="9"/>
    </row>
    <row r="61" spans="2:14" ht="16.5" customHeight="1" thickTop="1" thickBot="1">
      <c r="B61" s="234" t="s">
        <v>88</v>
      </c>
      <c r="C61" s="235"/>
      <c r="D61" s="235"/>
      <c r="E61" s="235"/>
      <c r="F61" s="235"/>
      <c r="G61" s="235"/>
      <c r="H61" s="235"/>
      <c r="I61" s="235"/>
      <c r="J61" s="236"/>
      <c r="M61" s="9"/>
    </row>
    <row r="62" spans="2:14" ht="16.5" customHeight="1" thickTop="1" thickBot="1">
      <c r="B62" s="237">
        <v>47</v>
      </c>
      <c r="C62" s="238" t="s">
        <v>89</v>
      </c>
      <c r="D62" s="239" t="s">
        <v>21</v>
      </c>
      <c r="E62" s="240">
        <v>36831</v>
      </c>
      <c r="F62" s="241">
        <v>42865</v>
      </c>
      <c r="G62" s="242" t="s">
        <v>90</v>
      </c>
      <c r="H62" s="243">
        <v>108.185</v>
      </c>
      <c r="I62" s="243">
        <v>108.31399999999999</v>
      </c>
      <c r="J62" s="243">
        <v>108.352</v>
      </c>
      <c r="K62" s="42"/>
      <c r="L62" s="42"/>
      <c r="M62" s="43"/>
      <c r="N62" s="42"/>
    </row>
    <row r="63" spans="2:14" ht="16.5" customHeight="1" thickTop="1" thickBot="1">
      <c r="B63" s="244">
        <f>B62+1</f>
        <v>48</v>
      </c>
      <c r="C63" s="245" t="s">
        <v>91</v>
      </c>
      <c r="D63" s="202" t="s">
        <v>34</v>
      </c>
      <c r="E63" s="240">
        <v>101.60599999999999</v>
      </c>
      <c r="F63" s="241">
        <v>42878</v>
      </c>
      <c r="G63" s="246" t="s">
        <v>92</v>
      </c>
      <c r="H63" s="137">
        <v>103.092</v>
      </c>
      <c r="I63" s="137">
        <v>103.158</v>
      </c>
      <c r="J63" s="137">
        <v>103.185</v>
      </c>
      <c r="K63" s="42"/>
      <c r="L63" s="42"/>
      <c r="M63" s="43"/>
      <c r="N63" s="42"/>
    </row>
    <row r="64" spans="2:14" ht="16.5" customHeight="1" thickTop="1" thickBot="1">
      <c r="B64" s="247">
        <f t="shared" ref="B64:B84" si="6">B63+1</f>
        <v>49</v>
      </c>
      <c r="C64" s="248" t="s">
        <v>93</v>
      </c>
      <c r="D64" s="249" t="s">
        <v>34</v>
      </c>
      <c r="E64" s="240">
        <v>38847</v>
      </c>
      <c r="F64" s="250">
        <v>42886</v>
      </c>
      <c r="G64" s="251" t="s">
        <v>94</v>
      </c>
      <c r="H64" s="252">
        <v>105.26600000000001</v>
      </c>
      <c r="I64" s="252">
        <v>105.35299999999999</v>
      </c>
      <c r="J64" s="252">
        <v>105.389</v>
      </c>
      <c r="K64" s="42"/>
      <c r="L64" s="42"/>
      <c r="M64" s="43"/>
      <c r="N64" s="42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0">
        <v>36831</v>
      </c>
      <c r="F65" s="240">
        <v>42877</v>
      </c>
      <c r="G65" s="256" t="s">
        <v>97</v>
      </c>
      <c r="H65" s="200">
        <v>102.783</v>
      </c>
      <c r="I65" s="200">
        <v>102.863</v>
      </c>
      <c r="J65" s="200">
        <v>102.901</v>
      </c>
      <c r="K65" s="42"/>
      <c r="L65" s="42"/>
      <c r="M65" s="43"/>
      <c r="N65" s="42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0">
        <v>39209</v>
      </c>
      <c r="F66" s="240">
        <v>42846</v>
      </c>
      <c r="G66" s="256" t="s">
        <v>100</v>
      </c>
      <c r="H66" s="200">
        <v>104.389</v>
      </c>
      <c r="I66" s="200">
        <v>104.495</v>
      </c>
      <c r="J66" s="200">
        <v>104.539</v>
      </c>
      <c r="K66" s="42"/>
      <c r="L66" s="42"/>
      <c r="M66" s="43"/>
      <c r="N66" s="42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0">
        <v>37865</v>
      </c>
      <c r="F67" s="240">
        <v>42886</v>
      </c>
      <c r="G67" s="256" t="s">
        <v>102</v>
      </c>
      <c r="H67" s="200">
        <v>107.29900000000001</v>
      </c>
      <c r="I67" s="200">
        <v>107.4</v>
      </c>
      <c r="J67" s="200">
        <v>107.434</v>
      </c>
      <c r="K67" s="42"/>
      <c r="L67" s="42"/>
      <c r="M67" s="43"/>
      <c r="N67" s="42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0">
        <v>35436</v>
      </c>
      <c r="F68" s="240">
        <v>42870</v>
      </c>
      <c r="G68" s="256" t="s">
        <v>104</v>
      </c>
      <c r="H68" s="260">
        <v>104.822</v>
      </c>
      <c r="I68" s="260">
        <v>104.91800000000001</v>
      </c>
      <c r="J68" s="260">
        <v>104.958</v>
      </c>
      <c r="K68" s="42"/>
      <c r="L68" s="42"/>
      <c r="M68" s="43"/>
      <c r="N68" s="42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0">
        <v>35464</v>
      </c>
      <c r="F69" s="241">
        <v>42878</v>
      </c>
      <c r="G69" s="256" t="s">
        <v>106</v>
      </c>
      <c r="H69" s="261">
        <v>101.81</v>
      </c>
      <c r="I69" s="261">
        <v>101.879</v>
      </c>
      <c r="J69" s="261">
        <v>101.905</v>
      </c>
      <c r="K69" s="42"/>
      <c r="L69" s="42"/>
      <c r="M69" s="43"/>
      <c r="N69" s="42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40">
        <v>37207</v>
      </c>
      <c r="F70" s="262">
        <v>42881</v>
      </c>
      <c r="G70" s="256" t="s">
        <v>108</v>
      </c>
      <c r="H70" s="260">
        <v>103.541</v>
      </c>
      <c r="I70" s="260">
        <v>103.596</v>
      </c>
      <c r="J70" s="260">
        <v>103.62</v>
      </c>
      <c r="K70" s="42"/>
      <c r="L70" s="42"/>
      <c r="M70" s="43"/>
      <c r="N70" s="42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40">
        <v>37242</v>
      </c>
      <c r="F71" s="240">
        <v>42852</v>
      </c>
      <c r="G71" s="256" t="s">
        <v>111</v>
      </c>
      <c r="H71" s="200">
        <v>104.289</v>
      </c>
      <c r="I71" s="200">
        <v>104.375</v>
      </c>
      <c r="J71" s="200">
        <v>104.41200000000001</v>
      </c>
      <c r="K71" s="42"/>
      <c r="L71" s="42"/>
      <c r="M71" s="43"/>
      <c r="N71" s="42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40">
        <v>39489</v>
      </c>
      <c r="F72" s="241">
        <v>42880</v>
      </c>
      <c r="G72" s="256" t="s">
        <v>114</v>
      </c>
      <c r="H72" s="200">
        <v>103.49</v>
      </c>
      <c r="I72" s="200">
        <v>103.568</v>
      </c>
      <c r="J72" s="200">
        <v>103.6</v>
      </c>
      <c r="K72" s="42"/>
      <c r="L72" s="42"/>
      <c r="M72" s="43"/>
      <c r="N72" s="42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40">
        <v>36075</v>
      </c>
      <c r="F73" s="262">
        <v>42864</v>
      </c>
      <c r="G73" s="256" t="s">
        <v>117</v>
      </c>
      <c r="H73" s="200">
        <v>106.999</v>
      </c>
      <c r="I73" s="200">
        <v>107.08199999999999</v>
      </c>
      <c r="J73" s="200">
        <v>107.12</v>
      </c>
      <c r="K73" s="42"/>
      <c r="L73" s="42"/>
      <c r="M73" s="43"/>
      <c r="N73" s="42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40">
        <v>37396</v>
      </c>
      <c r="F74" s="263">
        <v>42880</v>
      </c>
      <c r="G74" s="264" t="s">
        <v>119</v>
      </c>
      <c r="H74" s="260">
        <v>105.057</v>
      </c>
      <c r="I74" s="260">
        <v>105.13200000000001</v>
      </c>
      <c r="J74" s="260">
        <v>105.163</v>
      </c>
      <c r="K74" s="34"/>
      <c r="L74" s="34"/>
      <c r="M74" s="265"/>
      <c r="N74" s="34"/>
    </row>
    <row r="75" spans="1:14" ht="16.5" customHeight="1" thickTop="1" thickBot="1">
      <c r="B75" s="266">
        <f t="shared" si="6"/>
        <v>60</v>
      </c>
      <c r="C75" s="267" t="s">
        <v>120</v>
      </c>
      <c r="D75" s="268" t="s">
        <v>43</v>
      </c>
      <c r="E75" s="269">
        <v>40211</v>
      </c>
      <c r="F75" s="240">
        <v>42885</v>
      </c>
      <c r="G75" s="270" t="s">
        <v>121</v>
      </c>
      <c r="H75" s="260">
        <v>103.99299999999999</v>
      </c>
      <c r="I75" s="260">
        <v>104.065</v>
      </c>
      <c r="J75" s="260">
        <v>104.09699999999999</v>
      </c>
      <c r="K75" s="42"/>
      <c r="L75" s="42"/>
      <c r="M75" s="43"/>
      <c r="N75" s="42"/>
    </row>
    <row r="76" spans="1:14" ht="16.5" customHeight="1" thickTop="1" thickBot="1">
      <c r="B76" s="266">
        <f t="shared" si="6"/>
        <v>61</v>
      </c>
      <c r="C76" s="271" t="s">
        <v>122</v>
      </c>
      <c r="D76" s="272" t="s">
        <v>123</v>
      </c>
      <c r="E76" s="240">
        <v>33910</v>
      </c>
      <c r="F76" s="240">
        <v>42825</v>
      </c>
      <c r="G76" s="256" t="s">
        <v>124</v>
      </c>
      <c r="H76" s="200">
        <v>102.75700000000001</v>
      </c>
      <c r="I76" s="200">
        <v>102.84099999999999</v>
      </c>
      <c r="J76" s="200">
        <v>102.878</v>
      </c>
      <c r="K76" s="42"/>
      <c r="L76" s="42"/>
      <c r="M76" s="43"/>
      <c r="N76" s="42"/>
    </row>
    <row r="77" spans="1:14" ht="14.25" customHeight="1" thickTop="1" thickBot="1">
      <c r="B77" s="266">
        <f t="shared" si="6"/>
        <v>62</v>
      </c>
      <c r="C77" s="267" t="s">
        <v>125</v>
      </c>
      <c r="D77" s="273" t="s">
        <v>126</v>
      </c>
      <c r="E77" s="274">
        <v>36815</v>
      </c>
      <c r="F77" s="274">
        <v>42885</v>
      </c>
      <c r="G77" s="256" t="s">
        <v>127</v>
      </c>
      <c r="H77" s="200">
        <v>104.21</v>
      </c>
      <c r="I77" s="200">
        <v>104.29</v>
      </c>
      <c r="J77" s="200">
        <v>104.322</v>
      </c>
      <c r="K77" s="42"/>
      <c r="L77" s="42"/>
      <c r="M77" s="43"/>
      <c r="N77" s="42"/>
    </row>
    <row r="78" spans="1:14" ht="16.5" customHeight="1" thickTop="1" thickBot="1">
      <c r="A78" s="107"/>
      <c r="B78" s="266">
        <f t="shared" si="6"/>
        <v>63</v>
      </c>
      <c r="C78" s="275" t="s">
        <v>128</v>
      </c>
      <c r="D78" s="268" t="s">
        <v>129</v>
      </c>
      <c r="E78" s="276">
        <v>35744</v>
      </c>
      <c r="F78" s="277">
        <v>42877</v>
      </c>
      <c r="G78" s="256" t="s">
        <v>130</v>
      </c>
      <c r="H78" s="200">
        <v>102.91</v>
      </c>
      <c r="I78" s="200">
        <v>103.005</v>
      </c>
      <c r="J78" s="200">
        <v>103.04600000000001</v>
      </c>
      <c r="K78" s="42"/>
      <c r="L78" s="42"/>
      <c r="M78" s="43"/>
      <c r="N78" s="42"/>
    </row>
    <row r="79" spans="1:14" ht="16.5" customHeight="1" thickTop="1" thickBot="1">
      <c r="B79" s="266">
        <f t="shared" si="6"/>
        <v>64</v>
      </c>
      <c r="C79" s="278" t="s">
        <v>131</v>
      </c>
      <c r="D79" s="268" t="s">
        <v>129</v>
      </c>
      <c r="E79" s="279">
        <v>40000</v>
      </c>
      <c r="F79" s="280">
        <v>42881</v>
      </c>
      <c r="G79" s="281" t="s">
        <v>132</v>
      </c>
      <c r="H79" s="200">
        <v>104.024</v>
      </c>
      <c r="I79" s="200">
        <v>104.104</v>
      </c>
      <c r="J79" s="200">
        <v>104.139</v>
      </c>
      <c r="K79" s="42"/>
      <c r="L79" s="42"/>
      <c r="M79" s="43"/>
      <c r="N79" s="42"/>
    </row>
    <row r="80" spans="1:14" ht="16.5" customHeight="1" thickTop="1" thickBot="1">
      <c r="B80" s="282">
        <f t="shared" si="6"/>
        <v>65</v>
      </c>
      <c r="C80" s="283" t="s">
        <v>133</v>
      </c>
      <c r="D80" s="284" t="s">
        <v>56</v>
      </c>
      <c r="E80" s="274">
        <v>39604</v>
      </c>
      <c r="F80" s="274">
        <v>42885</v>
      </c>
      <c r="G80" s="285" t="s">
        <v>134</v>
      </c>
      <c r="H80" s="286">
        <v>105.352</v>
      </c>
      <c r="I80" s="286">
        <v>105.429</v>
      </c>
      <c r="J80" s="286">
        <v>105.464</v>
      </c>
      <c r="K80" s="42"/>
      <c r="L80" s="42"/>
      <c r="M80" s="43"/>
      <c r="N80" s="42"/>
    </row>
    <row r="81" spans="1:14" ht="16.5" customHeight="1" thickTop="1" thickBot="1">
      <c r="B81" s="282">
        <f t="shared" si="6"/>
        <v>66</v>
      </c>
      <c r="C81" s="287" t="s">
        <v>135</v>
      </c>
      <c r="D81" s="288" t="s">
        <v>16</v>
      </c>
      <c r="E81" s="274">
        <v>35481</v>
      </c>
      <c r="F81" s="274">
        <v>42884</v>
      </c>
      <c r="G81" s="289" t="s">
        <v>136</v>
      </c>
      <c r="H81" s="200">
        <v>103.018</v>
      </c>
      <c r="I81" s="200">
        <v>103.11199999999999</v>
      </c>
      <c r="J81" s="200">
        <v>103.152</v>
      </c>
      <c r="K81" s="42"/>
      <c r="L81" s="42"/>
      <c r="M81" s="43"/>
      <c r="N81" s="42"/>
    </row>
    <row r="82" spans="1:14" ht="16.5" customHeight="1" thickTop="1" thickBot="1">
      <c r="B82" s="282">
        <f t="shared" si="6"/>
        <v>67</v>
      </c>
      <c r="C82" s="290" t="s">
        <v>137</v>
      </c>
      <c r="D82" s="288" t="s">
        <v>27</v>
      </c>
      <c r="E82" s="274">
        <v>39706</v>
      </c>
      <c r="F82" s="291">
        <v>42886</v>
      </c>
      <c r="G82" s="289" t="s">
        <v>138</v>
      </c>
      <c r="H82" s="200">
        <v>103.033</v>
      </c>
      <c r="I82" s="200">
        <v>103.121</v>
      </c>
      <c r="J82" s="200">
        <v>103.157</v>
      </c>
      <c r="K82" s="42"/>
      <c r="L82" s="42"/>
      <c r="M82" s="43"/>
      <c r="N82" s="42"/>
    </row>
    <row r="83" spans="1:14" ht="16.5" customHeight="1" thickTop="1" thickBot="1">
      <c r="B83" s="282">
        <f t="shared" si="6"/>
        <v>68</v>
      </c>
      <c r="C83" s="292" t="s">
        <v>139</v>
      </c>
      <c r="D83" s="288" t="s">
        <v>10</v>
      </c>
      <c r="E83" s="274">
        <v>38565</v>
      </c>
      <c r="F83" s="274">
        <v>42881</v>
      </c>
      <c r="G83" s="289" t="s">
        <v>140</v>
      </c>
      <c r="H83" s="286">
        <v>105.331</v>
      </c>
      <c r="I83" s="286">
        <v>105.408</v>
      </c>
      <c r="J83" s="286">
        <v>105.443</v>
      </c>
      <c r="K83" s="42"/>
      <c r="L83" s="42"/>
      <c r="M83" s="43"/>
      <c r="N83" s="42"/>
    </row>
    <row r="84" spans="1:14" ht="16.5" customHeight="1" thickTop="1" thickBot="1">
      <c r="B84" s="282">
        <f t="shared" si="6"/>
        <v>69</v>
      </c>
      <c r="C84" s="293" t="s">
        <v>141</v>
      </c>
      <c r="D84" s="294" t="s">
        <v>14</v>
      </c>
      <c r="E84" s="295">
        <v>34288</v>
      </c>
      <c r="F84" s="296">
        <v>42865</v>
      </c>
      <c r="G84" s="297" t="s">
        <v>142</v>
      </c>
      <c r="H84" s="200">
        <v>102.452</v>
      </c>
      <c r="I84" s="200">
        <v>102.532</v>
      </c>
      <c r="J84" s="200">
        <v>102.56399999999999</v>
      </c>
      <c r="K84" s="42"/>
      <c r="L84" s="42"/>
      <c r="M84" s="43"/>
      <c r="N84" s="42"/>
    </row>
    <row r="85" spans="1:14" ht="13.5" customHeight="1" thickTop="1" thickBot="1">
      <c r="A85" s="9" t="s">
        <v>70</v>
      </c>
      <c r="B85" s="234" t="s">
        <v>143</v>
      </c>
      <c r="C85" s="235"/>
      <c r="D85" s="235"/>
      <c r="E85" s="235"/>
      <c r="F85" s="235"/>
      <c r="G85" s="235"/>
      <c r="H85" s="235"/>
      <c r="I85" s="235"/>
      <c r="J85" s="236"/>
      <c r="K85" s="42"/>
      <c r="L85" s="42"/>
      <c r="M85" s="43"/>
      <c r="N85" s="42"/>
    </row>
    <row r="86" spans="1:14" ht="18" customHeight="1" thickTop="1" thickBot="1">
      <c r="B86" s="299">
        <v>70</v>
      </c>
      <c r="C86" s="300" t="s">
        <v>144</v>
      </c>
      <c r="D86" s="301" t="s">
        <v>21</v>
      </c>
      <c r="E86" s="302">
        <v>39084</v>
      </c>
      <c r="F86" s="302">
        <v>42865</v>
      </c>
      <c r="G86" s="303" t="s">
        <v>145</v>
      </c>
      <c r="H86" s="304">
        <v>10.631</v>
      </c>
      <c r="I86" s="304">
        <v>10.64</v>
      </c>
      <c r="J86" s="304">
        <v>10.644</v>
      </c>
      <c r="K86" s="42"/>
      <c r="L86" s="42"/>
      <c r="M86" s="43"/>
      <c r="N86" s="42"/>
    </row>
    <row r="87" spans="1:14" ht="16.5" customHeight="1" thickTop="1" thickBot="1">
      <c r="A87" s="9" t="s">
        <v>70</v>
      </c>
      <c r="B87" s="299">
        <f>B86+1</f>
        <v>71</v>
      </c>
      <c r="C87" s="305" t="s">
        <v>146</v>
      </c>
      <c r="D87" s="258" t="s">
        <v>40</v>
      </c>
      <c r="E87" s="306">
        <v>39762</v>
      </c>
      <c r="F87" s="302">
        <v>42886</v>
      </c>
      <c r="G87" s="289" t="s">
        <v>147</v>
      </c>
      <c r="H87" s="307">
        <v>103.846</v>
      </c>
      <c r="I87" s="307">
        <v>103.923</v>
      </c>
      <c r="J87" s="307">
        <v>103.95699999999999</v>
      </c>
      <c r="M87" s="80"/>
    </row>
    <row r="88" spans="1:14" ht="16.5" customHeight="1" thickTop="1" thickBot="1">
      <c r="B88" s="299">
        <f t="shared" ref="B88:B90" si="7">B87+1</f>
        <v>72</v>
      </c>
      <c r="C88" s="308" t="s">
        <v>148</v>
      </c>
      <c r="D88" s="309" t="s">
        <v>149</v>
      </c>
      <c r="E88" s="310">
        <v>40543</v>
      </c>
      <c r="F88" s="311">
        <v>42874</v>
      </c>
      <c r="G88" s="297" t="s">
        <v>150</v>
      </c>
      <c r="H88" s="312">
        <v>104.26900000000001</v>
      </c>
      <c r="I88" s="312">
        <v>104.35899999999999</v>
      </c>
      <c r="J88" s="312">
        <v>104.396</v>
      </c>
      <c r="K88" s="42"/>
      <c r="L88" s="42"/>
      <c r="M88" s="43"/>
      <c r="N88" s="42"/>
    </row>
    <row r="89" spans="1:14" ht="16.5" customHeight="1" thickTop="1" thickBot="1">
      <c r="B89" s="299">
        <f t="shared" si="7"/>
        <v>73</v>
      </c>
      <c r="C89" s="313" t="s">
        <v>151</v>
      </c>
      <c r="D89" s="314" t="s">
        <v>152</v>
      </c>
      <c r="E89" s="315">
        <v>42024</v>
      </c>
      <c r="F89" s="291">
        <v>42886</v>
      </c>
      <c r="G89" s="316" t="s">
        <v>153</v>
      </c>
      <c r="H89" s="312">
        <v>104.98399999999999</v>
      </c>
      <c r="I89" s="312">
        <v>105.066</v>
      </c>
      <c r="J89" s="312">
        <v>105.099</v>
      </c>
      <c r="K89" s="42"/>
      <c r="L89" s="42"/>
      <c r="M89" s="43"/>
      <c r="N89" s="42"/>
    </row>
    <row r="90" spans="1:14" ht="16.5" customHeight="1" thickTop="1" thickBot="1">
      <c r="B90" s="317">
        <f t="shared" si="7"/>
        <v>74</v>
      </c>
      <c r="C90" s="318" t="s">
        <v>154</v>
      </c>
      <c r="D90" s="319" t="s">
        <v>155</v>
      </c>
      <c r="E90" s="320">
        <v>42195</v>
      </c>
      <c r="F90" s="321">
        <v>42884</v>
      </c>
      <c r="G90" s="322" t="s">
        <v>156</v>
      </c>
      <c r="H90" s="323">
        <v>10.445</v>
      </c>
      <c r="I90" s="323">
        <v>10.452999999999999</v>
      </c>
      <c r="J90" s="323">
        <v>10.457000000000001</v>
      </c>
      <c r="K90" s="42"/>
      <c r="L90" s="42"/>
      <c r="M90" s="43"/>
      <c r="N90" s="42"/>
    </row>
    <row r="91" spans="1:14" ht="15" customHeight="1" thickTop="1" thickBot="1">
      <c r="A91" s="324"/>
      <c r="B91" s="325" t="s">
        <v>157</v>
      </c>
      <c r="C91" s="325"/>
      <c r="D91" s="325"/>
      <c r="E91" s="325"/>
      <c r="F91" s="325"/>
      <c r="G91" s="325"/>
      <c r="H91" s="325"/>
      <c r="I91" s="325"/>
      <c r="J91" s="325"/>
      <c r="K91" s="325"/>
      <c r="M91" s="326"/>
    </row>
    <row r="92" spans="1:14" ht="16.5" customHeight="1" thickTop="1" thickBot="1">
      <c r="B92" s="327">
        <v>75</v>
      </c>
      <c r="C92" s="328" t="s">
        <v>158</v>
      </c>
      <c r="D92" s="329" t="s">
        <v>21</v>
      </c>
      <c r="E92" s="330">
        <v>34561</v>
      </c>
      <c r="F92" s="331">
        <v>42865</v>
      </c>
      <c r="G92" s="332" t="s">
        <v>159</v>
      </c>
      <c r="H92" s="243">
        <v>60.435000000000002</v>
      </c>
      <c r="I92" s="333">
        <v>60.017000000000003</v>
      </c>
      <c r="J92" s="333">
        <v>59.953000000000003</v>
      </c>
      <c r="K92" s="42"/>
      <c r="L92" s="42"/>
      <c r="M92" s="43"/>
      <c r="N92" s="42"/>
    </row>
    <row r="93" spans="1:14" ht="16.5" customHeight="1" thickTop="1" thickBot="1">
      <c r="B93" s="334">
        <f>B92+1</f>
        <v>76</v>
      </c>
      <c r="C93" s="290" t="s">
        <v>160</v>
      </c>
      <c r="D93" s="335" t="s">
        <v>96</v>
      </c>
      <c r="E93" s="302">
        <v>34415</v>
      </c>
      <c r="F93" s="302">
        <v>42877</v>
      </c>
      <c r="G93" s="303" t="s">
        <v>161</v>
      </c>
      <c r="H93" s="336" t="s">
        <v>162</v>
      </c>
      <c r="I93" s="336" t="s">
        <v>162</v>
      </c>
      <c r="J93" s="336" t="s">
        <v>162</v>
      </c>
      <c r="K93" s="42"/>
      <c r="L93" s="42"/>
      <c r="M93" s="43"/>
      <c r="N93" s="42"/>
    </row>
    <row r="94" spans="1:14" ht="16.5" customHeight="1" thickTop="1" thickBot="1">
      <c r="B94" s="334">
        <f t="shared" ref="B94:B103" si="8">B93+1</f>
        <v>77</v>
      </c>
      <c r="C94" s="290" t="s">
        <v>163</v>
      </c>
      <c r="D94" s="288" t="s">
        <v>96</v>
      </c>
      <c r="E94" s="337">
        <v>34415</v>
      </c>
      <c r="F94" s="302">
        <v>42877</v>
      </c>
      <c r="G94" s="289" t="s">
        <v>164</v>
      </c>
      <c r="H94" s="336" t="s">
        <v>162</v>
      </c>
      <c r="I94" s="336" t="s">
        <v>162</v>
      </c>
      <c r="J94" s="336" t="s">
        <v>162</v>
      </c>
      <c r="K94" s="42"/>
      <c r="L94" s="42"/>
      <c r="M94" s="43"/>
      <c r="N94" s="42"/>
    </row>
    <row r="95" spans="1:14" ht="16.5" customHeight="1" thickTop="1" thickBot="1">
      <c r="B95" s="334">
        <f t="shared" si="8"/>
        <v>78</v>
      </c>
      <c r="C95" s="290" t="s">
        <v>165</v>
      </c>
      <c r="D95" s="338" t="s">
        <v>63</v>
      </c>
      <c r="E95" s="337">
        <v>105.764</v>
      </c>
      <c r="F95" s="302">
        <v>42870</v>
      </c>
      <c r="G95" s="289" t="s">
        <v>166</v>
      </c>
      <c r="H95" s="200">
        <v>97.811000000000007</v>
      </c>
      <c r="I95" s="200">
        <v>98.144000000000005</v>
      </c>
      <c r="J95" s="200">
        <v>98.069000000000003</v>
      </c>
      <c r="K95" s="42"/>
      <c r="L95" s="42"/>
      <c r="M95" s="43"/>
      <c r="N95" s="42"/>
    </row>
    <row r="96" spans="1:14" ht="16.5" customHeight="1" thickTop="1" thickBot="1">
      <c r="B96" s="334">
        <f t="shared" si="8"/>
        <v>79</v>
      </c>
      <c r="C96" s="290" t="s">
        <v>167</v>
      </c>
      <c r="D96" s="338" t="s">
        <v>110</v>
      </c>
      <c r="E96" s="337">
        <v>36367</v>
      </c>
      <c r="F96" s="302">
        <v>42852</v>
      </c>
      <c r="G96" s="289" t="s">
        <v>168</v>
      </c>
      <c r="H96" s="200">
        <v>17.757999999999999</v>
      </c>
      <c r="I96" s="200">
        <v>17.771000000000001</v>
      </c>
      <c r="J96" s="200">
        <v>17.760999999999999</v>
      </c>
      <c r="K96" s="339"/>
      <c r="L96" s="339"/>
      <c r="M96" s="339"/>
      <c r="N96" s="340"/>
    </row>
    <row r="97" spans="1:14" ht="16.5" customHeight="1" thickTop="1" thickBot="1">
      <c r="B97" s="334">
        <f t="shared" si="8"/>
        <v>80</v>
      </c>
      <c r="C97" s="290" t="s">
        <v>169</v>
      </c>
      <c r="D97" s="338" t="s">
        <v>123</v>
      </c>
      <c r="E97" s="337">
        <v>36857</v>
      </c>
      <c r="F97" s="302">
        <v>42825</v>
      </c>
      <c r="G97" s="289" t="s">
        <v>170</v>
      </c>
      <c r="H97" s="200">
        <v>297.226</v>
      </c>
      <c r="I97" s="200">
        <v>296.43400000000003</v>
      </c>
      <c r="J97" s="200">
        <v>297.15800000000002</v>
      </c>
      <c r="K97" s="42"/>
      <c r="L97" s="42"/>
      <c r="M97" s="43"/>
      <c r="N97" s="42"/>
    </row>
    <row r="98" spans="1:14" ht="15.75" customHeight="1" thickTop="1" thickBot="1">
      <c r="B98" s="334">
        <f t="shared" si="8"/>
        <v>81</v>
      </c>
      <c r="C98" s="290" t="s">
        <v>171</v>
      </c>
      <c r="D98" s="288" t="s">
        <v>129</v>
      </c>
      <c r="E98" s="337">
        <v>34599</v>
      </c>
      <c r="F98" s="341">
        <v>42877</v>
      </c>
      <c r="G98" s="289" t="s">
        <v>172</v>
      </c>
      <c r="H98" s="200">
        <v>30.074999999999999</v>
      </c>
      <c r="I98" s="200">
        <v>30.152000000000001</v>
      </c>
      <c r="J98" s="200">
        <v>30.091999999999999</v>
      </c>
      <c r="K98" s="42"/>
      <c r="L98" s="42"/>
      <c r="M98" s="43"/>
      <c r="N98" s="42"/>
    </row>
    <row r="99" spans="1:14" ht="14.25" customHeight="1" thickTop="1" thickBot="1">
      <c r="B99" s="334">
        <f t="shared" si="8"/>
        <v>82</v>
      </c>
      <c r="C99" s="342" t="s">
        <v>173</v>
      </c>
      <c r="D99" s="288" t="s">
        <v>56</v>
      </c>
      <c r="E99" s="337">
        <v>38777</v>
      </c>
      <c r="F99" s="302">
        <v>42881</v>
      </c>
      <c r="G99" s="289" t="s">
        <v>174</v>
      </c>
      <c r="H99" s="200">
        <v>2346.3040000000001</v>
      </c>
      <c r="I99" s="200">
        <v>2363.201</v>
      </c>
      <c r="J99" s="200">
        <v>2369.3629999999998</v>
      </c>
      <c r="K99" s="42"/>
      <c r="L99" s="42"/>
      <c r="M99" s="43"/>
      <c r="N99" s="42"/>
    </row>
    <row r="100" spans="1:14" ht="17.25" customHeight="1" thickTop="1" thickBot="1">
      <c r="B100" s="334">
        <f t="shared" si="8"/>
        <v>83</v>
      </c>
      <c r="C100" s="290" t="s">
        <v>175</v>
      </c>
      <c r="D100" s="288" t="s">
        <v>16</v>
      </c>
      <c r="E100" s="337">
        <v>34423</v>
      </c>
      <c r="F100" s="302">
        <v>42874</v>
      </c>
      <c r="G100" s="289" t="s">
        <v>176</v>
      </c>
      <c r="H100" s="200">
        <v>74.028000000000006</v>
      </c>
      <c r="I100" s="200">
        <v>73.527000000000001</v>
      </c>
      <c r="J100" s="200">
        <v>73.161000000000001</v>
      </c>
      <c r="K100" s="42"/>
      <c r="L100" s="42"/>
      <c r="M100" s="43"/>
      <c r="N100" s="42"/>
    </row>
    <row r="101" spans="1:14" ht="16.5" customHeight="1" thickTop="1" thickBot="1">
      <c r="B101" s="334">
        <f t="shared" si="8"/>
        <v>84</v>
      </c>
      <c r="C101" s="290" t="s">
        <v>177</v>
      </c>
      <c r="D101" s="288" t="s">
        <v>16</v>
      </c>
      <c r="E101" s="337">
        <v>34731</v>
      </c>
      <c r="F101" s="341">
        <v>42873</v>
      </c>
      <c r="G101" s="289" t="s">
        <v>178</v>
      </c>
      <c r="H101" s="200">
        <v>55.671999999999997</v>
      </c>
      <c r="I101" s="200">
        <v>55.820999999999998</v>
      </c>
      <c r="J101" s="200">
        <v>55.805</v>
      </c>
      <c r="K101" s="42"/>
      <c r="L101" s="42"/>
      <c r="M101" s="43"/>
      <c r="N101" s="42"/>
    </row>
    <row r="102" spans="1:14" ht="16.5" customHeight="1" thickTop="1" thickBot="1">
      <c r="B102" s="334">
        <f t="shared" si="8"/>
        <v>85</v>
      </c>
      <c r="C102" s="343" t="s">
        <v>179</v>
      </c>
      <c r="D102" s="344" t="s">
        <v>14</v>
      </c>
      <c r="E102" s="345">
        <v>36297</v>
      </c>
      <c r="F102" s="296">
        <v>42865</v>
      </c>
      <c r="G102" s="346" t="s">
        <v>180</v>
      </c>
      <c r="H102" s="347">
        <v>108.84399999999999</v>
      </c>
      <c r="I102" s="347">
        <v>107.926</v>
      </c>
      <c r="J102" s="347">
        <v>107.735</v>
      </c>
      <c r="K102" s="42"/>
      <c r="L102" s="42"/>
      <c r="M102" s="43"/>
      <c r="N102" s="42"/>
    </row>
    <row r="103" spans="1:14" ht="16.5" customHeight="1" thickTop="1" thickBot="1">
      <c r="B103" s="348">
        <f t="shared" si="8"/>
        <v>86</v>
      </c>
      <c r="C103" s="349" t="s">
        <v>181</v>
      </c>
      <c r="D103" s="350" t="s">
        <v>14</v>
      </c>
      <c r="E103" s="351">
        <v>36626</v>
      </c>
      <c r="F103" s="352">
        <v>42865</v>
      </c>
      <c r="G103" s="353" t="s">
        <v>182</v>
      </c>
      <c r="H103" s="354">
        <v>95.96</v>
      </c>
      <c r="I103" s="354">
        <v>94.944000000000003</v>
      </c>
      <c r="J103" s="354">
        <v>94.73</v>
      </c>
      <c r="K103" s="42"/>
      <c r="L103" s="42"/>
      <c r="M103" s="43"/>
      <c r="N103" s="42"/>
    </row>
    <row r="104" spans="1:14" ht="18" customHeight="1" thickTop="1" thickBot="1">
      <c r="B104" s="355" t="s">
        <v>183</v>
      </c>
      <c r="C104" s="64"/>
      <c r="D104" s="64"/>
      <c r="E104" s="64"/>
      <c r="F104" s="64"/>
      <c r="G104" s="64"/>
      <c r="H104" s="64"/>
      <c r="I104" s="64"/>
      <c r="J104" s="356"/>
      <c r="M104" s="160"/>
    </row>
    <row r="105" spans="1:14" ht="16.5" customHeight="1" thickTop="1" thickBot="1">
      <c r="B105" s="357">
        <v>87</v>
      </c>
      <c r="C105" s="300" t="s">
        <v>184</v>
      </c>
      <c r="D105" s="358" t="s">
        <v>21</v>
      </c>
      <c r="E105" s="302">
        <v>39084</v>
      </c>
      <c r="F105" s="302">
        <v>42865</v>
      </c>
      <c r="G105" s="303" t="s">
        <v>185</v>
      </c>
      <c r="H105" s="359">
        <v>10.99</v>
      </c>
      <c r="I105" s="360">
        <v>10.967000000000001</v>
      </c>
      <c r="J105" s="360">
        <v>10.97</v>
      </c>
      <c r="K105" s="42"/>
      <c r="L105" s="43"/>
      <c r="M105" s="42"/>
      <c r="N105" s="91"/>
    </row>
    <row r="106" spans="1:14" ht="16.5" customHeight="1" thickTop="1" thickBot="1">
      <c r="B106" s="361">
        <f>B105+1</f>
        <v>88</v>
      </c>
      <c r="C106" s="305" t="s">
        <v>186</v>
      </c>
      <c r="D106" s="288" t="s">
        <v>21</v>
      </c>
      <c r="E106" s="337">
        <v>1867429</v>
      </c>
      <c r="F106" s="302">
        <v>42865</v>
      </c>
      <c r="G106" s="289" t="s">
        <v>187</v>
      </c>
      <c r="H106" s="200">
        <v>11.95</v>
      </c>
      <c r="I106" s="362">
        <v>11.928000000000001</v>
      </c>
      <c r="J106" s="362">
        <v>11.942</v>
      </c>
      <c r="K106" s="42"/>
      <c r="L106" s="43"/>
      <c r="M106" s="42"/>
      <c r="N106" s="91"/>
    </row>
    <row r="107" spans="1:14" ht="16.5" customHeight="1" thickTop="1" thickBot="1">
      <c r="B107" s="361">
        <f t="shared" ref="B107:B122" si="9">B106+1</f>
        <v>89</v>
      </c>
      <c r="C107" s="305" t="s">
        <v>188</v>
      </c>
      <c r="D107" s="288" t="s">
        <v>21</v>
      </c>
      <c r="E107" s="337">
        <v>735</v>
      </c>
      <c r="F107" s="302">
        <v>42865</v>
      </c>
      <c r="G107" s="289" t="s">
        <v>189</v>
      </c>
      <c r="H107" s="200">
        <v>14.977</v>
      </c>
      <c r="I107" s="362">
        <v>14.98</v>
      </c>
      <c r="J107" s="362">
        <v>14.999000000000001</v>
      </c>
      <c r="K107" s="42"/>
      <c r="L107" s="43"/>
      <c r="M107" s="42"/>
      <c r="N107" s="91"/>
    </row>
    <row r="108" spans="1:14" ht="17.25" customHeight="1" thickTop="1" thickBot="1">
      <c r="A108" s="363"/>
      <c r="B108" s="361">
        <f t="shared" si="9"/>
        <v>90</v>
      </c>
      <c r="C108" s="305" t="s">
        <v>190</v>
      </c>
      <c r="D108" s="288" t="s">
        <v>21</v>
      </c>
      <c r="E108" s="337">
        <v>39084</v>
      </c>
      <c r="F108" s="302">
        <v>42865</v>
      </c>
      <c r="G108" s="289" t="s">
        <v>191</v>
      </c>
      <c r="H108" s="200">
        <v>13.451000000000001</v>
      </c>
      <c r="I108" s="364">
        <v>13.297000000000001</v>
      </c>
      <c r="J108" s="364">
        <v>13.275</v>
      </c>
      <c r="K108" s="42"/>
      <c r="L108" s="43"/>
      <c r="M108" s="42"/>
      <c r="N108" s="91"/>
    </row>
    <row r="109" spans="1:14" ht="16.5" customHeight="1" thickTop="1" thickBot="1">
      <c r="B109" s="361">
        <f t="shared" si="9"/>
        <v>91</v>
      </c>
      <c r="C109" s="365" t="s">
        <v>192</v>
      </c>
      <c r="D109" s="338" t="s">
        <v>96</v>
      </c>
      <c r="E109" s="337">
        <v>39994</v>
      </c>
      <c r="F109" s="302">
        <v>42877</v>
      </c>
      <c r="G109" s="289" t="s">
        <v>193</v>
      </c>
      <c r="H109" s="200">
        <v>14.146000000000001</v>
      </c>
      <c r="I109" s="364">
        <v>14.169</v>
      </c>
      <c r="J109" s="364">
        <v>14.141</v>
      </c>
      <c r="K109" s="42"/>
      <c r="L109" s="43"/>
      <c r="M109" s="42"/>
      <c r="N109" s="91"/>
    </row>
    <row r="110" spans="1:14" ht="15.75" customHeight="1" thickTop="1" thickBot="1">
      <c r="B110" s="361">
        <f t="shared" si="9"/>
        <v>92</v>
      </c>
      <c r="C110" s="365" t="s">
        <v>194</v>
      </c>
      <c r="D110" s="288" t="s">
        <v>96</v>
      </c>
      <c r="E110" s="337">
        <v>40848</v>
      </c>
      <c r="F110" s="302">
        <v>42877</v>
      </c>
      <c r="G110" s="366" t="s">
        <v>195</v>
      </c>
      <c r="H110" s="200">
        <v>12.407</v>
      </c>
      <c r="I110" s="364">
        <v>12.417999999999999</v>
      </c>
      <c r="J110" s="364">
        <v>12.391</v>
      </c>
      <c r="K110" s="42"/>
      <c r="L110" s="43"/>
      <c r="M110" s="42"/>
      <c r="N110" s="91"/>
    </row>
    <row r="111" spans="1:14" ht="16.5" customHeight="1" thickTop="1" thickBot="1">
      <c r="B111" s="361">
        <f t="shared" si="9"/>
        <v>93</v>
      </c>
      <c r="C111" s="367" t="s">
        <v>196</v>
      </c>
      <c r="D111" s="338" t="s">
        <v>63</v>
      </c>
      <c r="E111" s="337">
        <v>39175</v>
      </c>
      <c r="F111" s="302">
        <v>42870</v>
      </c>
      <c r="G111" s="289" t="s">
        <v>197</v>
      </c>
      <c r="H111" s="200">
        <v>147.89599999999999</v>
      </c>
      <c r="I111" s="364">
        <v>149.077</v>
      </c>
      <c r="J111" s="364">
        <v>149.256</v>
      </c>
      <c r="K111" s="42"/>
      <c r="L111" s="43"/>
      <c r="M111" s="42"/>
      <c r="N111" s="91"/>
    </row>
    <row r="112" spans="1:14" ht="16.5" customHeight="1" thickTop="1" thickBot="1">
      <c r="B112" s="361">
        <f t="shared" si="9"/>
        <v>94</v>
      </c>
      <c r="C112" s="368" t="s">
        <v>198</v>
      </c>
      <c r="D112" s="338" t="s">
        <v>63</v>
      </c>
      <c r="E112" s="337">
        <v>39175</v>
      </c>
      <c r="F112" s="302">
        <v>42870</v>
      </c>
      <c r="G112" s="366" t="s">
        <v>199</v>
      </c>
      <c r="H112" s="200">
        <v>141.06800000000001</v>
      </c>
      <c r="I112" s="364">
        <v>141.47300000000001</v>
      </c>
      <c r="J112" s="364">
        <v>141.553</v>
      </c>
      <c r="K112" s="42"/>
      <c r="L112" s="43"/>
      <c r="M112" s="42"/>
      <c r="N112" s="91"/>
    </row>
    <row r="113" spans="1:14" ht="16.5" customHeight="1" thickTop="1" thickBot="1">
      <c r="B113" s="361">
        <f t="shared" si="9"/>
        <v>95</v>
      </c>
      <c r="C113" s="369" t="s">
        <v>200</v>
      </c>
      <c r="D113" s="370" t="s">
        <v>25</v>
      </c>
      <c r="E113" s="337">
        <v>40708</v>
      </c>
      <c r="F113" s="302">
        <v>42881</v>
      </c>
      <c r="G113" s="371" t="s">
        <v>201</v>
      </c>
      <c r="H113" s="200">
        <v>8.8889999999999993</v>
      </c>
      <c r="I113" s="364">
        <v>8.9090000000000007</v>
      </c>
      <c r="J113" s="364">
        <v>8.9149999999999991</v>
      </c>
      <c r="K113" s="42"/>
      <c r="L113" s="43"/>
      <c r="M113" s="42"/>
      <c r="N113" s="91"/>
    </row>
    <row r="114" spans="1:14" ht="16.5" customHeight="1" thickTop="1" thickBot="1">
      <c r="B114" s="361">
        <f t="shared" si="9"/>
        <v>96</v>
      </c>
      <c r="C114" s="372" t="s">
        <v>202</v>
      </c>
      <c r="D114" s="358" t="s">
        <v>16</v>
      </c>
      <c r="E114" s="337">
        <v>39699</v>
      </c>
      <c r="F114" s="341">
        <v>42885</v>
      </c>
      <c r="G114" s="371" t="s">
        <v>203</v>
      </c>
      <c r="H114" s="200">
        <v>109.614</v>
      </c>
      <c r="I114" s="364">
        <v>108.018</v>
      </c>
      <c r="J114" s="364">
        <v>106.90900000000001</v>
      </c>
      <c r="K114" s="42"/>
      <c r="L114" s="43"/>
      <c r="M114" s="42"/>
      <c r="N114" s="91"/>
    </row>
    <row r="115" spans="1:14" ht="16.5" customHeight="1" thickTop="1" thickBot="1">
      <c r="B115" s="361">
        <f t="shared" si="9"/>
        <v>97</v>
      </c>
      <c r="C115" s="365" t="s">
        <v>204</v>
      </c>
      <c r="D115" s="288" t="s">
        <v>27</v>
      </c>
      <c r="E115" s="337">
        <v>40725</v>
      </c>
      <c r="F115" s="296">
        <v>42857</v>
      </c>
      <c r="G115" s="297" t="s">
        <v>205</v>
      </c>
      <c r="H115" s="200">
        <v>87.316000000000003</v>
      </c>
      <c r="I115" s="200">
        <v>86.843999999999994</v>
      </c>
      <c r="J115" s="200">
        <v>86.563999999999993</v>
      </c>
      <c r="K115" s="42"/>
      <c r="L115" s="42"/>
      <c r="M115" s="43"/>
      <c r="N115" s="42"/>
    </row>
    <row r="116" spans="1:14" ht="16.5" customHeight="1" thickTop="1" thickBot="1">
      <c r="A116" s="9" t="s">
        <v>70</v>
      </c>
      <c r="B116" s="361">
        <f t="shared" si="9"/>
        <v>98</v>
      </c>
      <c r="C116" s="365" t="s">
        <v>206</v>
      </c>
      <c r="D116" s="288" t="s">
        <v>27</v>
      </c>
      <c r="E116" s="373">
        <v>40725</v>
      </c>
      <c r="F116" s="296">
        <v>42857</v>
      </c>
      <c r="G116" s="374" t="s">
        <v>207</v>
      </c>
      <c r="H116" s="200">
        <v>90.784000000000006</v>
      </c>
      <c r="I116" s="200">
        <v>90.004000000000005</v>
      </c>
      <c r="J116" s="200">
        <v>89.599000000000004</v>
      </c>
      <c r="K116" s="42"/>
      <c r="L116" s="42"/>
      <c r="M116" s="43"/>
      <c r="N116" s="42"/>
    </row>
    <row r="117" spans="1:14" ht="16.5" customHeight="1" thickTop="1">
      <c r="B117" s="361">
        <f t="shared" si="9"/>
        <v>99</v>
      </c>
      <c r="C117" s="375" t="s">
        <v>208</v>
      </c>
      <c r="D117" s="376" t="s">
        <v>155</v>
      </c>
      <c r="E117" s="377">
        <v>40910</v>
      </c>
      <c r="F117" s="302">
        <v>42884</v>
      </c>
      <c r="G117" s="378" t="s">
        <v>209</v>
      </c>
      <c r="H117" s="200">
        <v>96.888000000000005</v>
      </c>
      <c r="I117" s="364">
        <v>97.049000000000007</v>
      </c>
      <c r="J117" s="364">
        <v>97.072999999999993</v>
      </c>
      <c r="K117" s="379"/>
      <c r="L117" s="380"/>
      <c r="M117" s="379"/>
      <c r="N117" s="381"/>
    </row>
    <row r="118" spans="1:14" ht="16.5" customHeight="1">
      <c r="B118" s="361">
        <f t="shared" si="9"/>
        <v>100</v>
      </c>
      <c r="C118" s="382" t="s">
        <v>210</v>
      </c>
      <c r="D118" s="294" t="s">
        <v>14</v>
      </c>
      <c r="E118" s="291">
        <v>41904</v>
      </c>
      <c r="F118" s="311">
        <v>42842</v>
      </c>
      <c r="G118" s="378" t="s">
        <v>211</v>
      </c>
      <c r="H118" s="383">
        <v>102.804</v>
      </c>
      <c r="I118" s="384">
        <v>101.809</v>
      </c>
      <c r="J118" s="384">
        <v>101.69499999999999</v>
      </c>
      <c r="K118" s="379"/>
      <c r="L118" s="380"/>
      <c r="M118" s="379"/>
      <c r="N118" s="381"/>
    </row>
    <row r="119" spans="1:14" ht="16.5" customHeight="1">
      <c r="B119" s="361">
        <f t="shared" si="9"/>
        <v>101</v>
      </c>
      <c r="C119" s="385" t="s">
        <v>212</v>
      </c>
      <c r="D119" s="386" t="s">
        <v>16</v>
      </c>
      <c r="E119" s="387">
        <v>42388</v>
      </c>
      <c r="F119" s="291">
        <v>42886</v>
      </c>
      <c r="G119" s="303" t="s">
        <v>213</v>
      </c>
      <c r="H119" s="383">
        <v>96.245999999999995</v>
      </c>
      <c r="I119" s="384">
        <v>96.569000000000003</v>
      </c>
      <c r="J119" s="384">
        <v>96.123999999999995</v>
      </c>
      <c r="K119" s="379"/>
      <c r="L119" s="380"/>
      <c r="M119" s="379"/>
      <c r="N119" s="381"/>
    </row>
    <row r="120" spans="1:14" ht="16.5" customHeight="1">
      <c r="B120" s="361">
        <f t="shared" si="9"/>
        <v>102</v>
      </c>
      <c r="C120" s="385" t="s">
        <v>214</v>
      </c>
      <c r="D120" s="386" t="s">
        <v>25</v>
      </c>
      <c r="E120" s="387">
        <v>42741</v>
      </c>
      <c r="F120" s="388" t="s">
        <v>215</v>
      </c>
      <c r="G120" s="389" t="s">
        <v>215</v>
      </c>
      <c r="H120" s="390">
        <v>10.031000000000001</v>
      </c>
      <c r="I120" s="391">
        <v>10.039999999999999</v>
      </c>
      <c r="J120" s="391">
        <v>10.055999999999999</v>
      </c>
      <c r="K120" s="392"/>
      <c r="L120" s="380"/>
      <c r="M120" s="392"/>
      <c r="N120" s="381"/>
    </row>
    <row r="121" spans="1:14" ht="16.5" customHeight="1">
      <c r="B121" s="361">
        <f t="shared" si="9"/>
        <v>103</v>
      </c>
      <c r="C121" s="393" t="s">
        <v>216</v>
      </c>
      <c r="D121" s="386" t="s">
        <v>129</v>
      </c>
      <c r="E121" s="387">
        <v>43087</v>
      </c>
      <c r="F121" s="388" t="s">
        <v>215</v>
      </c>
      <c r="G121" s="389" t="s">
        <v>215</v>
      </c>
      <c r="H121" s="383">
        <v>100.008</v>
      </c>
      <c r="I121" s="384">
        <v>100.03100000000001</v>
      </c>
      <c r="J121" s="384">
        <v>100.021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86">
        <v>156.608</v>
      </c>
      <c r="J122" s="86">
        <v>156.357</v>
      </c>
      <c r="K122" s="403" t="s">
        <v>218</v>
      </c>
      <c r="L122" s="404"/>
      <c r="M122" s="405">
        <f>+(J122-I122)/I122</f>
        <v>-1.6027278299959439E-3</v>
      </c>
      <c r="N122" s="404"/>
    </row>
    <row r="123" spans="1:14" ht="13.5" customHeight="1" thickBot="1">
      <c r="B123" s="355" t="s">
        <v>219</v>
      </c>
      <c r="C123" s="64"/>
      <c r="D123" s="64"/>
      <c r="E123" s="64"/>
      <c r="F123" s="64"/>
      <c r="G123" s="64"/>
      <c r="H123" s="64"/>
      <c r="I123" s="64"/>
      <c r="J123" s="356"/>
      <c r="M123" s="160"/>
    </row>
    <row r="124" spans="1:14" ht="16.5" customHeight="1" thickTop="1" thickBot="1">
      <c r="B124" s="361">
        <v>105</v>
      </c>
      <c r="C124" s="372" t="s">
        <v>220</v>
      </c>
      <c r="D124" s="288" t="s">
        <v>34</v>
      </c>
      <c r="E124" s="337">
        <v>40630</v>
      </c>
      <c r="F124" s="291">
        <v>42886</v>
      </c>
      <c r="G124" s="303" t="s">
        <v>221</v>
      </c>
      <c r="H124" s="243">
        <v>102.77200000000001</v>
      </c>
      <c r="I124" s="364">
        <v>102.77200000000001</v>
      </c>
      <c r="J124" s="364">
        <v>102.899</v>
      </c>
      <c r="K124" s="179" t="s">
        <v>73</v>
      </c>
      <c r="M124" s="80">
        <f>+(J124-I124)/I124</f>
        <v>1.2357451445918668E-3</v>
      </c>
    </row>
    <row r="125" spans="1:14" ht="16.5" customHeight="1" thickTop="1" thickBot="1">
      <c r="B125" s="361">
        <f>B124+1</f>
        <v>106</v>
      </c>
      <c r="C125" s="406" t="s">
        <v>222</v>
      </c>
      <c r="D125" s="407" t="s">
        <v>223</v>
      </c>
      <c r="E125" s="408">
        <v>40543</v>
      </c>
      <c r="F125" s="311">
        <v>42874</v>
      </c>
      <c r="G125" s="409" t="s">
        <v>224</v>
      </c>
      <c r="H125" s="200">
        <v>109.363</v>
      </c>
      <c r="I125" s="200">
        <v>109.363</v>
      </c>
      <c r="J125" s="200">
        <v>109.16200000000001</v>
      </c>
      <c r="K125" s="167" t="s">
        <v>61</v>
      </c>
      <c r="M125" s="80" t="e">
        <f>+(#REF!-I125)/I125</f>
        <v>#REF!</v>
      </c>
    </row>
    <row r="126" spans="1:14" ht="16.5" customHeight="1" thickTop="1" thickBot="1">
      <c r="B126" s="361">
        <f t="shared" ref="B126:B139" si="10">B125+1</f>
        <v>107</v>
      </c>
      <c r="C126" s="365" t="s">
        <v>225</v>
      </c>
      <c r="D126" s="410" t="s">
        <v>223</v>
      </c>
      <c r="E126" s="373">
        <v>40543</v>
      </c>
      <c r="F126" s="311">
        <v>42874</v>
      </c>
      <c r="G126" s="411" t="s">
        <v>226</v>
      </c>
      <c r="H126" s="200">
        <v>108.645</v>
      </c>
      <c r="I126" s="200">
        <v>108.645</v>
      </c>
      <c r="J126" s="200">
        <v>107.684</v>
      </c>
      <c r="K126" s="167" t="s">
        <v>61</v>
      </c>
      <c r="M126" s="80">
        <f t="shared" ref="M126:M131" si="11">+(J126-I126)/I126</f>
        <v>-8.8453219200147135E-3</v>
      </c>
    </row>
    <row r="127" spans="1:14" ht="16.5" customHeight="1" thickTop="1" thickBot="1">
      <c r="B127" s="361">
        <f t="shared" si="10"/>
        <v>108</v>
      </c>
      <c r="C127" s="412" t="s">
        <v>227</v>
      </c>
      <c r="D127" s="288" t="s">
        <v>78</v>
      </c>
      <c r="E127" s="373">
        <v>38671</v>
      </c>
      <c r="F127" s="311">
        <v>42884</v>
      </c>
      <c r="G127" s="409" t="s">
        <v>228</v>
      </c>
      <c r="H127" s="413">
        <v>199.619</v>
      </c>
      <c r="I127" s="413">
        <v>203.874</v>
      </c>
      <c r="J127" s="413">
        <v>204.33</v>
      </c>
      <c r="K127" s="171" t="s">
        <v>64</v>
      </c>
      <c r="M127" s="80">
        <f t="shared" si="11"/>
        <v>2.2366755937491653E-3</v>
      </c>
    </row>
    <row r="128" spans="1:14" ht="16.5" customHeight="1" thickTop="1" thickBot="1">
      <c r="B128" s="361">
        <f t="shared" si="10"/>
        <v>109</v>
      </c>
      <c r="C128" s="412" t="s">
        <v>229</v>
      </c>
      <c r="D128" s="288" t="s">
        <v>78</v>
      </c>
      <c r="E128" s="373">
        <v>38671</v>
      </c>
      <c r="F128" s="311">
        <v>42884</v>
      </c>
      <c r="G128" s="378" t="s">
        <v>230</v>
      </c>
      <c r="H128" s="200">
        <v>184.55799999999999</v>
      </c>
      <c r="I128" s="414">
        <v>186.28299999999999</v>
      </c>
      <c r="J128" s="414">
        <v>186.63499999999999</v>
      </c>
      <c r="K128" s="171" t="s">
        <v>64</v>
      </c>
      <c r="M128" s="80">
        <f t="shared" si="11"/>
        <v>1.8895980846346896E-3</v>
      </c>
    </row>
    <row r="129" spans="2:14" ht="16.5" customHeight="1" thickTop="1" thickBot="1">
      <c r="B129" s="361">
        <f t="shared" si="10"/>
        <v>110</v>
      </c>
      <c r="C129" s="412" t="s">
        <v>231</v>
      </c>
      <c r="D129" s="288" t="s">
        <v>78</v>
      </c>
      <c r="E129" s="373">
        <v>38671</v>
      </c>
      <c r="F129" s="311">
        <v>42884</v>
      </c>
      <c r="G129" s="378" t="s">
        <v>232</v>
      </c>
      <c r="H129" s="200">
        <v>158.43600000000001</v>
      </c>
      <c r="I129" s="414">
        <v>159.602</v>
      </c>
      <c r="J129" s="414">
        <v>159.613</v>
      </c>
      <c r="K129" s="171" t="s">
        <v>64</v>
      </c>
      <c r="M129" s="80">
        <f t="shared" si="11"/>
        <v>6.8921442087164822E-5</v>
      </c>
    </row>
    <row r="130" spans="2:14" ht="16.5" customHeight="1" thickTop="1" thickBot="1">
      <c r="B130" s="361">
        <f t="shared" si="10"/>
        <v>111</v>
      </c>
      <c r="C130" s="365" t="s">
        <v>233</v>
      </c>
      <c r="D130" s="288" t="s">
        <v>78</v>
      </c>
      <c r="E130" s="373">
        <v>40014</v>
      </c>
      <c r="F130" s="415" t="s">
        <v>234</v>
      </c>
      <c r="G130" s="374" t="s">
        <v>234</v>
      </c>
      <c r="H130" s="200">
        <v>21.015000000000001</v>
      </c>
      <c r="I130" s="414">
        <v>22.032</v>
      </c>
      <c r="J130" s="414">
        <v>22.169</v>
      </c>
      <c r="K130" s="171" t="s">
        <v>64</v>
      </c>
      <c r="M130" s="80">
        <f t="shared" si="11"/>
        <v>6.2182280319535424E-3</v>
      </c>
    </row>
    <row r="131" spans="2:14" ht="16.5" customHeight="1" thickTop="1" thickBot="1">
      <c r="B131" s="361">
        <f t="shared" si="10"/>
        <v>112</v>
      </c>
      <c r="C131" s="365" t="s">
        <v>235</v>
      </c>
      <c r="D131" s="288" t="s">
        <v>78</v>
      </c>
      <c r="E131" s="373">
        <v>40455</v>
      </c>
      <c r="F131" s="311" t="s">
        <v>234</v>
      </c>
      <c r="G131" s="374" t="s">
        <v>234</v>
      </c>
      <c r="H131" s="200">
        <v>136.19</v>
      </c>
      <c r="I131" s="414">
        <v>138.999</v>
      </c>
      <c r="J131" s="414">
        <v>140.21899999999999</v>
      </c>
      <c r="K131" s="171" t="s">
        <v>64</v>
      </c>
      <c r="M131" s="80">
        <f t="shared" si="11"/>
        <v>8.777041561450075E-3</v>
      </c>
    </row>
    <row r="132" spans="2:14" ht="16.5" customHeight="1" thickTop="1" thickBot="1">
      <c r="B132" s="361">
        <f t="shared" si="10"/>
        <v>113</v>
      </c>
      <c r="C132" s="365" t="s">
        <v>236</v>
      </c>
      <c r="D132" s="288" t="s">
        <v>237</v>
      </c>
      <c r="E132" s="373">
        <v>40240</v>
      </c>
      <c r="F132" s="311">
        <v>42829</v>
      </c>
      <c r="G132" s="374" t="s">
        <v>238</v>
      </c>
      <c r="H132" s="200">
        <v>112.65900000000001</v>
      </c>
      <c r="I132" s="414">
        <v>112.65900000000001</v>
      </c>
      <c r="J132" s="414">
        <v>114.307</v>
      </c>
      <c r="K132" s="179" t="s">
        <v>73</v>
      </c>
      <c r="M132" s="80" t="e">
        <f>+(I132-#REF!)/#REF!</f>
        <v>#REF!</v>
      </c>
    </row>
    <row r="133" spans="2:14" ht="16.5" customHeight="1" thickTop="1" thickBot="1">
      <c r="B133" s="361">
        <f t="shared" si="10"/>
        <v>114</v>
      </c>
      <c r="C133" s="375" t="s">
        <v>239</v>
      </c>
      <c r="D133" s="376" t="s">
        <v>155</v>
      </c>
      <c r="E133" s="416">
        <v>40147</v>
      </c>
      <c r="F133" s="311">
        <v>41418</v>
      </c>
      <c r="G133" s="378" t="s">
        <v>240</v>
      </c>
      <c r="H133" s="417">
        <v>8826.2090000000007</v>
      </c>
      <c r="I133" s="139">
        <v>9068.3989999999994</v>
      </c>
      <c r="J133" s="139">
        <v>9154.5689999999995</v>
      </c>
      <c r="K133" s="171" t="s">
        <v>64</v>
      </c>
      <c r="M133" s="80">
        <f t="shared" ref="M133:M139" si="12">+(J133-I133)/I133</f>
        <v>9.502228563167554E-3</v>
      </c>
    </row>
    <row r="134" spans="2:14" ht="16.5" customHeight="1" thickTop="1" thickBot="1">
      <c r="B134" s="361">
        <f t="shared" si="10"/>
        <v>115</v>
      </c>
      <c r="C134" s="418" t="s">
        <v>241</v>
      </c>
      <c r="D134" s="419" t="s">
        <v>126</v>
      </c>
      <c r="E134" s="420">
        <v>41359</v>
      </c>
      <c r="F134" s="302">
        <v>42516</v>
      </c>
      <c r="G134" s="421" t="s">
        <v>242</v>
      </c>
      <c r="H134" s="422" t="s">
        <v>243</v>
      </c>
      <c r="I134" s="423" t="s">
        <v>243</v>
      </c>
      <c r="J134" s="423" t="s">
        <v>243</v>
      </c>
      <c r="K134" s="171" t="s">
        <v>64</v>
      </c>
      <c r="L134" s="424"/>
      <c r="M134" s="80" t="e">
        <f t="shared" si="12"/>
        <v>#VALUE!</v>
      </c>
      <c r="N134" s="424"/>
    </row>
    <row r="135" spans="2:14" ht="16.5" customHeight="1" thickTop="1" thickBot="1">
      <c r="B135" s="361">
        <f t="shared" si="10"/>
        <v>116</v>
      </c>
      <c r="C135" s="425" t="s">
        <v>244</v>
      </c>
      <c r="D135" s="426" t="s">
        <v>155</v>
      </c>
      <c r="E135" s="427">
        <v>41984</v>
      </c>
      <c r="F135" s="428" t="s">
        <v>234</v>
      </c>
      <c r="G135" s="429" t="s">
        <v>234</v>
      </c>
      <c r="H135" s="430">
        <v>83.087000000000003</v>
      </c>
      <c r="I135" s="431">
        <v>83.087000000000003</v>
      </c>
      <c r="J135" s="431">
        <v>82.491</v>
      </c>
      <c r="K135" s="171" t="s">
        <v>64</v>
      </c>
      <c r="M135" s="80">
        <f t="shared" si="12"/>
        <v>-7.1732039909974321E-3</v>
      </c>
    </row>
    <row r="136" spans="2:14" ht="16.5" customHeight="1" thickTop="1">
      <c r="B136" s="432">
        <f t="shared" si="10"/>
        <v>117</v>
      </c>
      <c r="C136" s="433" t="s">
        <v>245</v>
      </c>
      <c r="D136" s="294" t="s">
        <v>56</v>
      </c>
      <c r="E136" s="434">
        <v>42170</v>
      </c>
      <c r="F136" s="435">
        <v>42851</v>
      </c>
      <c r="G136" s="436" t="s">
        <v>246</v>
      </c>
      <c r="H136" s="200">
        <v>984.26099999999997</v>
      </c>
      <c r="I136" s="200">
        <v>1003.862</v>
      </c>
      <c r="J136" s="200">
        <v>1001.371</v>
      </c>
      <c r="K136" s="171"/>
      <c r="M136" s="184">
        <f t="shared" si="12"/>
        <v>-2.4814167684402691E-3</v>
      </c>
    </row>
    <row r="137" spans="2:14" ht="16.5" customHeight="1">
      <c r="B137" s="432">
        <f t="shared" si="10"/>
        <v>118</v>
      </c>
      <c r="C137" s="437" t="s">
        <v>247</v>
      </c>
      <c r="D137" s="294" t="s">
        <v>10</v>
      </c>
      <c r="E137" s="377">
        <v>42352</v>
      </c>
      <c r="F137" s="435">
        <v>42881</v>
      </c>
      <c r="G137" s="436" t="s">
        <v>248</v>
      </c>
      <c r="H137" s="200">
        <v>5490.8450000000003</v>
      </c>
      <c r="I137" s="200">
        <v>5573.567</v>
      </c>
      <c r="J137" s="200">
        <v>5553.1</v>
      </c>
      <c r="K137" s="171"/>
      <c r="M137" s="184">
        <f t="shared" si="12"/>
        <v>-3.6721546542814762E-3</v>
      </c>
    </row>
    <row r="138" spans="2:14" ht="16.5" customHeight="1">
      <c r="B138" s="432">
        <f t="shared" si="10"/>
        <v>119</v>
      </c>
      <c r="C138" s="438" t="s">
        <v>249</v>
      </c>
      <c r="D138" s="439" t="s">
        <v>25</v>
      </c>
      <c r="E138" s="440">
        <v>42580</v>
      </c>
      <c r="F138" s="441" t="s">
        <v>215</v>
      </c>
      <c r="G138" s="429" t="s">
        <v>250</v>
      </c>
      <c r="H138" s="200">
        <v>4974.7240000000002</v>
      </c>
      <c r="I138" s="414">
        <v>5064.0609999999997</v>
      </c>
      <c r="J138" s="414">
        <v>5089.415</v>
      </c>
      <c r="K138" s="442"/>
      <c r="L138" s="443"/>
      <c r="M138" s="444">
        <f t="shared" si="12"/>
        <v>5.006653750813877E-3</v>
      </c>
      <c r="N138" s="443"/>
    </row>
    <row r="139" spans="2:14" ht="16.5" customHeight="1" thickBot="1">
      <c r="B139" s="432">
        <f t="shared" si="10"/>
        <v>120</v>
      </c>
      <c r="C139" s="445" t="s">
        <v>251</v>
      </c>
      <c r="D139" s="446" t="s">
        <v>34</v>
      </c>
      <c r="E139" s="447">
        <v>42920</v>
      </c>
      <c r="F139" s="448" t="s">
        <v>215</v>
      </c>
      <c r="G139" s="449" t="s">
        <v>250</v>
      </c>
      <c r="H139" s="450">
        <v>101.33499999999999</v>
      </c>
      <c r="I139" s="159">
        <v>101.33499999999999</v>
      </c>
      <c r="J139" s="159">
        <v>101.09399999999999</v>
      </c>
      <c r="K139" s="451"/>
      <c r="L139" s="452"/>
      <c r="M139" s="453">
        <f t="shared" si="12"/>
        <v>-2.3782503577243763E-3</v>
      </c>
      <c r="N139" s="452"/>
    </row>
    <row r="140" spans="2:14" ht="13.5" customHeight="1" thickTop="1" thickBot="1">
      <c r="B140" s="454" t="s">
        <v>252</v>
      </c>
      <c r="C140" s="235"/>
      <c r="D140" s="235"/>
      <c r="E140" s="235"/>
      <c r="F140" s="235"/>
      <c r="G140" s="235"/>
      <c r="H140" s="235"/>
      <c r="I140" s="235"/>
      <c r="J140" s="236"/>
      <c r="K140" s="298"/>
      <c r="L140" s="298"/>
      <c r="M140" s="160"/>
      <c r="N140" s="298"/>
    </row>
    <row r="141" spans="2:14" ht="16.5" customHeight="1" thickTop="1" thickBot="1">
      <c r="B141" s="455">
        <v>121</v>
      </c>
      <c r="C141" s="456" t="s">
        <v>253</v>
      </c>
      <c r="D141" s="457" t="s">
        <v>152</v>
      </c>
      <c r="E141" s="458">
        <v>42024</v>
      </c>
      <c r="F141" s="458">
        <v>42886</v>
      </c>
      <c r="G141" s="459" t="s">
        <v>254</v>
      </c>
      <c r="H141" s="460">
        <v>115.21</v>
      </c>
      <c r="I141" s="460">
        <v>115.71299999999999</v>
      </c>
      <c r="J141" s="460">
        <v>115.102</v>
      </c>
      <c r="K141" s="213" t="s">
        <v>64</v>
      </c>
      <c r="L141" s="34"/>
      <c r="M141" s="461">
        <f>+(J141-I141)/I141</f>
        <v>-5.2803055836422013E-3</v>
      </c>
      <c r="N141" s="34"/>
    </row>
    <row r="142" spans="2:14" ht="16.5" customHeight="1" thickTop="1" thickBot="1">
      <c r="B142" s="355" t="s">
        <v>255</v>
      </c>
      <c r="C142" s="64"/>
      <c r="D142" s="64"/>
      <c r="E142" s="64"/>
      <c r="F142" s="64"/>
      <c r="G142" s="64"/>
      <c r="H142" s="64"/>
      <c r="I142" s="64"/>
      <c r="J142" s="356"/>
      <c r="M142" s="160"/>
    </row>
    <row r="143" spans="2:14" ht="16.5" customHeight="1" thickTop="1" thickBot="1">
      <c r="B143" s="462">
        <v>122</v>
      </c>
      <c r="C143" s="463" t="s">
        <v>256</v>
      </c>
      <c r="D143" s="464" t="s">
        <v>126</v>
      </c>
      <c r="E143" s="465">
        <v>41317</v>
      </c>
      <c r="F143" s="435">
        <v>42865</v>
      </c>
      <c r="G143" s="466" t="s">
        <v>257</v>
      </c>
      <c r="H143" s="423" t="s">
        <v>243</v>
      </c>
      <c r="I143" s="423" t="s">
        <v>243</v>
      </c>
      <c r="J143" s="423" t="s">
        <v>243</v>
      </c>
      <c r="K143" s="171" t="s">
        <v>64</v>
      </c>
      <c r="M143" s="80" t="e">
        <f>+(J143-I143)/I143</f>
        <v>#VALUE!</v>
      </c>
    </row>
    <row r="144" spans="2:14" ht="16.5" customHeight="1" thickTop="1" thickBot="1">
      <c r="B144" s="467">
        <v>123</v>
      </c>
      <c r="C144" s="468" t="s">
        <v>258</v>
      </c>
      <c r="D144" s="469" t="s">
        <v>12</v>
      </c>
      <c r="E144" s="470">
        <v>42506</v>
      </c>
      <c r="F144" s="471" t="s">
        <v>234</v>
      </c>
      <c r="G144" s="471" t="s">
        <v>234</v>
      </c>
      <c r="H144" s="472">
        <v>11091.766</v>
      </c>
      <c r="I144" s="472">
        <v>11274.674999999999</v>
      </c>
      <c r="J144" s="472">
        <v>11281.673000000001</v>
      </c>
      <c r="K144" s="171" t="s">
        <v>64</v>
      </c>
      <c r="M144" s="80">
        <f>+(J144-I144)/I144</f>
        <v>6.2068307955674218E-4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2"/>
      <c r="I145" s="452"/>
      <c r="J145" s="474"/>
      <c r="K145" s="475"/>
    </row>
    <row r="146" spans="2:13" s="476" customFormat="1" ht="13.5" customHeight="1">
      <c r="B146" s="473" t="s">
        <v>259</v>
      </c>
      <c r="H146" s="477"/>
      <c r="I146" s="477"/>
      <c r="J146" s="478"/>
    </row>
    <row r="147" spans="2:13" s="476" customFormat="1" ht="15.75" customHeight="1">
      <c r="B147" s="473" t="s">
        <v>260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261</v>
      </c>
      <c r="E148" s="480"/>
      <c r="F148" s="481"/>
      <c r="G148" s="91"/>
      <c r="H148" s="481"/>
      <c r="I148" s="484"/>
      <c r="J148" s="482"/>
      <c r="M148" s="483"/>
    </row>
    <row r="149" spans="2:13" s="476" customFormat="1" ht="15.75" customHeight="1">
      <c r="B149" s="473" t="s">
        <v>262</v>
      </c>
      <c r="D149" s="479"/>
      <c r="E149" s="480"/>
      <c r="F149" s="480"/>
      <c r="G149" s="91" t="s">
        <v>263</v>
      </c>
      <c r="H149" s="481"/>
      <c r="I149" s="481"/>
      <c r="J149" s="482"/>
      <c r="M149" s="483"/>
    </row>
    <row r="150" spans="2:13" s="476" customFormat="1" ht="15.75" customHeight="1" thickBot="1">
      <c r="B150" s="473" t="s">
        <v>264</v>
      </c>
      <c r="C150" s="479"/>
      <c r="D150" s="479"/>
      <c r="E150" s="480" t="s">
        <v>265</v>
      </c>
      <c r="F150" s="480"/>
      <c r="G150" s="480"/>
      <c r="H150" s="481"/>
      <c r="I150" s="481"/>
      <c r="J150" s="482"/>
      <c r="M150" s="483"/>
    </row>
    <row r="151" spans="2:13" s="476" customFormat="1" ht="15.75" customHeight="1" thickTop="1" thickBot="1">
      <c r="B151" s="473" t="s">
        <v>266</v>
      </c>
      <c r="C151" s="479"/>
      <c r="D151" s="479"/>
      <c r="E151" s="480"/>
      <c r="F151" s="480"/>
      <c r="G151" s="485"/>
      <c r="H151" s="486"/>
      <c r="I151" s="481"/>
      <c r="J151" s="482"/>
      <c r="M151" s="483"/>
    </row>
    <row r="152" spans="2:13" s="476" customFormat="1" ht="15.75" customHeight="1" thickTop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/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 t="s">
        <v>267</v>
      </c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/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 t="s">
        <v>263</v>
      </c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483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476" customFormat="1" ht="15.75" customHeight="1">
      <c r="B511" s="487"/>
      <c r="C511" s="479"/>
      <c r="D511" s="479"/>
      <c r="E511" s="480"/>
      <c r="F511" s="480"/>
      <c r="G511" s="480"/>
      <c r="H511" s="481"/>
      <c r="I511" s="481"/>
      <c r="J511" s="482"/>
      <c r="M511" s="10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87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479"/>
      <c r="D519" s="479"/>
      <c r="E519" s="480"/>
      <c r="F519" s="480"/>
      <c r="G519" s="480"/>
      <c r="H519" s="481"/>
      <c r="I519" s="481"/>
      <c r="J519" s="482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2"/>
      <c r="I520" s="452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2"/>
      <c r="I521" s="452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2"/>
      <c r="I522" s="452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2"/>
      <c r="I523" s="452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2"/>
      <c r="I524" s="452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2"/>
      <c r="I525" s="452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2"/>
      <c r="I526" s="452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2"/>
      <c r="I527" s="452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2"/>
      <c r="I528" s="452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2"/>
      <c r="I529" s="452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2"/>
      <c r="I530" s="452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2"/>
      <c r="I531" s="452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2"/>
      <c r="I532" s="452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2"/>
      <c r="I533" s="452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2"/>
      <c r="I534" s="452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2"/>
      <c r="I535" s="452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2"/>
      <c r="I536" s="452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2"/>
      <c r="I537" s="452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2"/>
      <c r="I538" s="452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2"/>
      <c r="I539" s="452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2"/>
      <c r="I540" s="452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2"/>
      <c r="I541" s="452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2"/>
      <c r="I542" s="452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2"/>
      <c r="I543" s="452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2"/>
      <c r="I544" s="452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2"/>
      <c r="I545" s="452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2"/>
      <c r="I546" s="452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2"/>
      <c r="I547" s="452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2"/>
      <c r="I548" s="452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2"/>
      <c r="I549" s="452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2"/>
      <c r="I550" s="452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2"/>
      <c r="I551" s="452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2"/>
      <c r="I552" s="452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2"/>
      <c r="I553" s="452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2"/>
      <c r="I554" s="452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2"/>
      <c r="I555" s="452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2"/>
      <c r="I556" s="452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2"/>
      <c r="I557" s="452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2"/>
      <c r="I558" s="452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2"/>
      <c r="I559" s="452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2"/>
      <c r="I560" s="452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2"/>
      <c r="I561" s="452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2"/>
      <c r="I562" s="452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2"/>
      <c r="I563" s="452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2"/>
      <c r="I564" s="452"/>
      <c r="J564" s="488"/>
      <c r="K564" s="9"/>
      <c r="L564" s="9"/>
      <c r="M564" s="10"/>
      <c r="N564" s="9"/>
    </row>
    <row r="565" spans="1:14" s="34" customFormat="1" ht="15.75" customHeight="1">
      <c r="A565" s="9"/>
      <c r="B565" s="473"/>
      <c r="C565" s="9"/>
      <c r="D565" s="9"/>
      <c r="E565" s="9"/>
      <c r="F565" s="9"/>
      <c r="G565" s="9"/>
      <c r="H565" s="452"/>
      <c r="I565" s="452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9"/>
      <c r="D566" s="9"/>
      <c r="E566" s="9"/>
      <c r="F566" s="9"/>
      <c r="G566" s="9"/>
      <c r="H566" s="452"/>
      <c r="I566" s="452"/>
      <c r="J566" s="488"/>
      <c r="K566" s="9"/>
      <c r="L566" s="9"/>
      <c r="M566" s="10"/>
      <c r="N566" s="9"/>
    </row>
    <row r="567" spans="1:14" s="34" customFormat="1" ht="15.75" customHeight="1">
      <c r="A567" s="9"/>
      <c r="B567" s="487"/>
      <c r="C567" s="479"/>
      <c r="D567" s="479"/>
      <c r="E567" s="480"/>
      <c r="F567" s="480"/>
      <c r="G567" s="480"/>
      <c r="H567" s="481"/>
      <c r="I567" s="481"/>
      <c r="J567" s="482"/>
      <c r="K567" s="9"/>
      <c r="L567" s="9"/>
      <c r="M567" s="10"/>
      <c r="N567" s="9"/>
    </row>
    <row r="581" spans="2:14" s="479" customFormat="1" ht="18.75" customHeight="1">
      <c r="B581" s="487"/>
      <c r="C581" s="489"/>
      <c r="E581" s="480"/>
      <c r="F581" s="480"/>
      <c r="G581" s="480"/>
      <c r="H581" s="481"/>
      <c r="I581" s="481"/>
      <c r="J581" s="482"/>
      <c r="K581" s="9"/>
      <c r="L581" s="9"/>
      <c r="M581" s="10"/>
      <c r="N581" s="9"/>
    </row>
    <row r="597" spans="1:14" s="480" customFormat="1">
      <c r="A597" s="9"/>
      <c r="B597" s="487"/>
      <c r="C597" s="479"/>
      <c r="D597" s="479"/>
      <c r="H597" s="481"/>
      <c r="I597" s="481"/>
      <c r="J597" s="482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08-01-2018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2018-01-08T14:58:55Z</dcterms:created>
  <dcterms:modified xsi:type="dcterms:W3CDTF">2018-01-08T14:59:14Z</dcterms:modified>
</cp:coreProperties>
</file>