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150"/>
  </bookViews>
  <sheets>
    <sheet name="08-01-2016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<sst xmlns="http://schemas.openxmlformats.org/spreadsheetml/2006/main" count="348" uniqueCount="199">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</sst>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horizontal="center" vertical="center"/>
    </xf>
    <xf numFmtId="167" fontId="8" fillId="0" borderId="54" xfId="2" applyNumberFormat="1" applyFont="1" applyFill="1" applyBorder="1" applyAlignment="1">
      <alignment horizontal="center" vertical="center"/>
    </xf>
    <xf numFmtId="164" fontId="8" fillId="0" borderId="55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7" fillId="0" borderId="58" xfId="2" applyFont="1" applyFill="1" applyBorder="1" applyAlignment="1">
      <alignment vertical="center"/>
    </xf>
    <xf numFmtId="164" fontId="6" fillId="0" borderId="59" xfId="2" applyNumberFormat="1" applyFont="1" applyFill="1" applyBorder="1" applyAlignment="1">
      <alignment vertical="center"/>
    </xf>
    <xf numFmtId="10" fontId="4" fillId="0" borderId="60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4" xfId="2" applyNumberFormat="1" applyFont="1" applyFill="1" applyBorder="1"/>
    <xf numFmtId="0" fontId="6" fillId="0" borderId="58" xfId="2" applyFont="1" applyFill="1" applyBorder="1" applyAlignment="1">
      <alignment vertical="center"/>
    </xf>
    <xf numFmtId="0" fontId="7" fillId="0" borderId="58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9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 wrapText="1"/>
    </xf>
    <xf numFmtId="166" fontId="8" fillId="0" borderId="68" xfId="2" applyNumberFormat="1" applyFont="1" applyFill="1" applyBorder="1" applyAlignment="1">
      <alignment horizontal="center"/>
    </xf>
    <xf numFmtId="166" fontId="8" fillId="0" borderId="69" xfId="2" applyNumberFormat="1" applyFont="1" applyFill="1" applyBorder="1" applyAlignment="1">
      <alignment horizontal="center"/>
    </xf>
    <xf numFmtId="164" fontId="6" fillId="0" borderId="68" xfId="2" applyNumberFormat="1" applyFont="1" applyFill="1" applyBorder="1" applyAlignment="1">
      <alignment vertical="center"/>
    </xf>
    <xf numFmtId="164" fontId="9" fillId="0" borderId="70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6" fontId="8" fillId="0" borderId="72" xfId="2" applyNumberFormat="1" applyFont="1" applyFill="1" applyBorder="1" applyAlignment="1">
      <alignment horizontal="center"/>
    </xf>
    <xf numFmtId="166" fontId="8" fillId="0" borderId="73" xfId="2" applyNumberFormat="1" applyFont="1" applyFill="1" applyBorder="1" applyAlignment="1">
      <alignment horizontal="center"/>
    </xf>
    <xf numFmtId="0" fontId="6" fillId="0" borderId="67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horizontal="center" vertical="center"/>
    </xf>
    <xf numFmtId="167" fontId="8" fillId="0" borderId="81" xfId="2" applyNumberFormat="1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4" fontId="8" fillId="0" borderId="81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center" vertical="center"/>
    </xf>
    <xf numFmtId="167" fontId="8" fillId="0" borderId="88" xfId="2" applyNumberFormat="1" applyFont="1" applyFill="1" applyBorder="1" applyAlignment="1">
      <alignment horizontal="center" vertical="center"/>
    </xf>
    <xf numFmtId="167" fontId="8" fillId="0" borderId="89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center" vertical="center"/>
    </xf>
    <xf numFmtId="0" fontId="8" fillId="0" borderId="94" xfId="2" applyFont="1" applyFill="1" applyBorder="1" applyAlignment="1">
      <alignment horizontal="right" vertical="center"/>
    </xf>
    <xf numFmtId="0" fontId="6" fillId="0" borderId="95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0" borderId="9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6" fontId="8" fillId="0" borderId="87" xfId="2" applyNumberFormat="1" applyFont="1" applyFill="1" applyBorder="1" applyAlignment="1">
      <alignment horizontal="center" vertical="center"/>
    </xf>
    <xf numFmtId="166" fontId="8" fillId="0" borderId="8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0" borderId="94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9" fontId="6" fillId="0" borderId="100" xfId="4" applyNumberFormat="1" applyFont="1" applyFill="1" applyBorder="1" applyAlignment="1">
      <alignment horizontal="right" vertical="center"/>
    </xf>
    <xf numFmtId="169" fontId="9" fillId="0" borderId="7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4" fontId="9" fillId="2" borderId="94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9" fontId="6" fillId="0" borderId="102" xfId="4" applyNumberFormat="1" applyFont="1" applyFill="1" applyBorder="1" applyAlignment="1">
      <alignment horizontal="right" vertical="center"/>
    </xf>
    <xf numFmtId="169" fontId="9" fillId="2" borderId="76" xfId="2" applyNumberFormat="1" applyFont="1" applyFill="1" applyBorder="1" applyAlignment="1">
      <alignment vertical="center"/>
    </xf>
    <xf numFmtId="169" fontId="9" fillId="2" borderId="94" xfId="2" applyNumberFormat="1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9" fontId="6" fillId="0" borderId="106" xfId="4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9" fontId="6" fillId="0" borderId="110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1" xfId="3" applyFont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0" fontId="7" fillId="0" borderId="119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2" xfId="2" applyNumberFormat="1" applyFont="1" applyFill="1" applyBorder="1" applyAlignment="1">
      <alignment horizontal="right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15" fontId="13" fillId="0" borderId="133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4" fontId="13" fillId="2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4" fontId="8" fillId="0" borderId="142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horizontal="right" vertical="center"/>
    </xf>
    <xf numFmtId="167" fontId="8" fillId="0" borderId="142" xfId="2" applyNumberFormat="1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horizontal="right" vertical="center"/>
    </xf>
    <xf numFmtId="164" fontId="8" fillId="0" borderId="157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70" xfId="3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5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 vertical="center"/>
    </xf>
    <xf numFmtId="164" fontId="8" fillId="0" borderId="123" xfId="2" applyNumberFormat="1" applyFont="1" applyFill="1" applyBorder="1" applyAlignment="1">
      <alignment horizontal="right" vertical="center"/>
    </xf>
    <xf numFmtId="169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horizontal="left" vertical="center" wrapText="1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2" xfId="3" applyFont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164" fontId="9" fillId="0" borderId="215" xfId="2" applyNumberFormat="1" applyFont="1" applyFill="1" applyBorder="1" applyAlignment="1">
      <alignment vertical="center"/>
    </xf>
    <xf numFmtId="0" fontId="2" fillId="0" borderId="216" xfId="2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horizontal="right" vertical="center"/>
    </xf>
    <xf numFmtId="164" fontId="9" fillId="0" borderId="227" xfId="2" applyNumberFormat="1" applyFont="1" applyFill="1" applyBorder="1" applyAlignment="1">
      <alignment horizontal="right" vertical="center"/>
    </xf>
    <xf numFmtId="0" fontId="14" fillId="2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64" fontId="9" fillId="0" borderId="227" xfId="2" applyNumberFormat="1" applyFont="1" applyFill="1" applyBorder="1" applyAlignment="1">
      <alignment vertical="center"/>
    </xf>
    <xf numFmtId="0" fontId="14" fillId="2" borderId="228" xfId="3" applyFont="1" applyFill="1" applyBorder="1" applyAlignment="1">
      <alignment vertical="center"/>
    </xf>
    <xf numFmtId="0" fontId="8" fillId="0" borderId="229" xfId="2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15" fillId="4" borderId="0" xfId="2" applyFont="1" applyFill="1"/>
    <xf numFmtId="10" fontId="16" fillId="4" borderId="0" xfId="2" applyNumberFormat="1" applyFont="1" applyFill="1" applyBorder="1"/>
    <xf numFmtId="0" fontId="15" fillId="4" borderId="0" xfId="2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6" fillId="0" borderId="38" xfId="2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167" fontId="8" fillId="0" borderId="252" xfId="2" applyNumberFormat="1" applyFont="1" applyFill="1" applyBorder="1" applyAlignment="1">
      <alignment horizontal="right"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7" xfId="2" applyNumberFormat="1" applyFont="1" applyFill="1" applyBorder="1" applyAlignment="1">
      <alignment horizontal="right"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164" fontId="9" fillId="0" borderId="260" xfId="2" applyNumberFormat="1" applyFont="1" applyFill="1" applyBorder="1" applyAlignment="1">
      <alignment vertical="center"/>
    </xf>
    <xf numFmtId="164" fontId="9" fillId="0" borderId="261" xfId="2" applyNumberFormat="1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4" fontId="8" fillId="0" borderId="265" xfId="2" applyNumberFormat="1" applyFont="1" applyFill="1" applyBorder="1" applyAlignment="1">
      <alignment horizontal="right" vertical="center"/>
    </xf>
    <xf numFmtId="0" fontId="6" fillId="0" borderId="262" xfId="3" applyFont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4" fontId="8" fillId="0" borderId="266" xfId="2" applyNumberFormat="1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vertical="center"/>
    </xf>
    <xf numFmtId="0" fontId="6" fillId="0" borderId="269" xfId="3" applyFont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7" fontId="8" fillId="0" borderId="270" xfId="2" applyNumberFormat="1" applyFont="1" applyFill="1" applyBorder="1" applyAlignment="1">
      <alignment horizontal="right" vertical="center"/>
    </xf>
    <xf numFmtId="164" fontId="8" fillId="0" borderId="271" xfId="2" applyNumberFormat="1" applyFont="1" applyFill="1" applyBorder="1" applyAlignment="1">
      <alignment horizontal="right" vertical="center"/>
    </xf>
    <xf numFmtId="167" fontId="8" fillId="0" borderId="272" xfId="2" applyNumberFormat="1" applyFont="1" applyFill="1" applyBorder="1" applyAlignment="1">
      <alignment horizontal="right" vertical="center"/>
    </xf>
    <xf numFmtId="169" fontId="9" fillId="0" borderId="267" xfId="2" applyNumberFormat="1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0" fontId="8" fillId="0" borderId="272" xfId="2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169" fontId="9" fillId="0" borderId="275" xfId="2" applyNumberFormat="1" applyFont="1" applyFill="1" applyBorder="1" applyAlignment="1">
      <alignment vertical="center"/>
    </xf>
    <xf numFmtId="169" fontId="9" fillId="0" borderId="77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8" fillId="0" borderId="276" xfId="2" applyNumberFormat="1" applyFont="1" applyFill="1" applyBorder="1" applyAlignment="1">
      <alignment horizontal="right" vertical="center"/>
    </xf>
    <xf numFmtId="164" fontId="9" fillId="2" borderId="277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4" fontId="9" fillId="0" borderId="280" xfId="2" applyNumberFormat="1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0" fontId="6" fillId="0" borderId="28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horizontal="right" vertical="center"/>
    </xf>
    <xf numFmtId="164" fontId="9" fillId="0" borderId="26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10" fontId="4" fillId="0" borderId="296" xfId="2" applyNumberFormat="1" applyFont="1" applyBorder="1"/>
    <xf numFmtId="0" fontId="6" fillId="0" borderId="297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7" fillId="0" borderId="298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76" zoomScale="95" zoomScaleNormal="95" workbookViewId="0">
      <selection activeCell="P83" sqref="P83"/>
    </sheetView>
  </sheetViews>
  <sheetFormatPr baseColWidth="10" defaultColWidth="11.42578125" defaultRowHeight="15"/>
  <cols>
    <col min="1" max="1" width="2.28515625" style="8" customWidth="1"/>
    <col min="2" max="2" width="5.5703125" style="507" customWidth="1"/>
    <col min="3" max="3" width="40.28515625" style="501" customWidth="1"/>
    <col min="4" max="4" width="31.7109375" style="501" customWidth="1"/>
    <col min="5" max="5" width="12.42578125" style="502" customWidth="1"/>
    <col min="6" max="6" width="12.85546875" style="502" customWidth="1"/>
    <col min="7" max="7" width="9" style="502" customWidth="1"/>
    <col min="8" max="8" width="14.42578125" style="502" customWidth="1"/>
    <col min="9" max="9" width="15.140625" style="502" customWidth="1"/>
    <col min="10" max="10" width="14.285156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140625" style="8" bestFit="1" customWidth="1"/>
    <col min="16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158.47999999999999</v>
      </c>
      <c r="J6" s="37">
        <v>158.495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106.92400000000001</v>
      </c>
      <c r="J7" s="48">
        <v>106.935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91.902000000000001</v>
      </c>
      <c r="J8" s="55">
        <v>91.908000000000001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14.069000000000001</v>
      </c>
      <c r="J10" s="61">
        <v>14.07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102.977</v>
      </c>
      <c r="J11" s="67">
        <v>102.988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1.446</v>
      </c>
      <c r="J13" s="37">
        <v>1.4470000000000001</v>
      </c>
      <c r="K13" s="72" t="s">
        <v>23</v>
      </c>
      <c r="L13" s="38"/>
      <c r="M13" s="39">
        <f t="shared" ref="M13" si="0">+(J13-I13)/I13</f>
        <v>6.9156293222691009E-4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76">
        <v>39503</v>
      </c>
      <c r="F14" s="77"/>
      <c r="G14" s="78"/>
      <c r="H14" s="79">
        <v>101.636</v>
      </c>
      <c r="I14" s="79">
        <v>101.636</v>
      </c>
      <c r="J14" s="79">
        <v>101.70399999999999</v>
      </c>
      <c r="K14" s="80"/>
      <c r="L14" s="81">
        <v>12769294</v>
      </c>
      <c r="M14" s="82">
        <f>+(J14-I14)/I14</f>
        <v>6.6905427210828684E-4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3"/>
      <c r="N15" s="38"/>
      <c r="O15" s="40"/>
    </row>
    <row r="16" spans="2:15" ht="17.25" customHeight="1" thickTop="1" thickBot="1">
      <c r="B16" s="84">
        <v>8</v>
      </c>
      <c r="C16" s="85" t="s">
        <v>27</v>
      </c>
      <c r="D16" s="86" t="s">
        <v>28</v>
      </c>
      <c r="E16" s="34">
        <v>33878</v>
      </c>
      <c r="F16" s="35"/>
      <c r="G16" s="87"/>
      <c r="H16" s="37">
        <v>38.753999999999998</v>
      </c>
      <c r="I16" s="37">
        <v>38.777999999999999</v>
      </c>
      <c r="J16" s="37">
        <v>38.781999999999996</v>
      </c>
      <c r="K16" s="38"/>
      <c r="L16" s="38"/>
      <c r="M16" s="88">
        <f t="shared" ref="M16:M17" si="1">+(J16-I16)/I16</f>
        <v>1.0315127133936209E-4</v>
      </c>
      <c r="N16" s="38"/>
      <c r="O16" s="40"/>
    </row>
    <row r="17" spans="2:15" ht="17.25" customHeight="1" thickTop="1" thickBot="1">
      <c r="B17" s="89">
        <v>9</v>
      </c>
      <c r="C17" s="90" t="s">
        <v>29</v>
      </c>
      <c r="D17" s="91" t="s">
        <v>10</v>
      </c>
      <c r="E17" s="65">
        <v>34106</v>
      </c>
      <c r="F17" s="66"/>
      <c r="G17" s="92"/>
      <c r="H17" s="93">
        <v>52.545999999999999</v>
      </c>
      <c r="I17" s="93">
        <v>52.576999999999998</v>
      </c>
      <c r="J17" s="93">
        <v>52.582000000000001</v>
      </c>
      <c r="K17" s="38"/>
      <c r="L17" s="38"/>
      <c r="M17" s="88">
        <f t="shared" si="1"/>
        <v>9.5098617266153599E-5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4"/>
      <c r="L18" s="94"/>
      <c r="M18" s="95"/>
      <c r="N18" s="94"/>
      <c r="O18" s="40"/>
    </row>
    <row r="19" spans="2:15" ht="14.25" customHeight="1" thickTop="1" thickBot="1">
      <c r="B19" s="84">
        <v>10</v>
      </c>
      <c r="C19" s="96" t="s">
        <v>31</v>
      </c>
      <c r="D19" s="97" t="s">
        <v>32</v>
      </c>
      <c r="E19" s="98">
        <v>39540</v>
      </c>
      <c r="F19" s="99"/>
      <c r="G19" s="100"/>
      <c r="H19" s="37">
        <v>137.51300000000001</v>
      </c>
      <c r="I19" s="37">
        <v>141.78</v>
      </c>
      <c r="J19" s="37">
        <v>141.369</v>
      </c>
      <c r="K19" s="38"/>
      <c r="L19" s="38"/>
      <c r="M19" s="39"/>
      <c r="N19" s="38"/>
      <c r="O19" s="40"/>
    </row>
    <row r="20" spans="2:15" ht="14.25" customHeight="1" thickTop="1" thickBot="1">
      <c r="B20" s="101">
        <f>B19+1</f>
        <v>11</v>
      </c>
      <c r="C20" s="102" t="s">
        <v>33</v>
      </c>
      <c r="D20" s="103" t="s">
        <v>32</v>
      </c>
      <c r="E20" s="104">
        <v>39540</v>
      </c>
      <c r="F20" s="105"/>
      <c r="G20" s="106"/>
      <c r="H20" s="107">
        <v>507.53500000000003</v>
      </c>
      <c r="I20" s="107">
        <v>519.89700000000005</v>
      </c>
      <c r="J20" s="107">
        <v>518.27200000000005</v>
      </c>
      <c r="K20" s="38"/>
      <c r="L20" s="38"/>
      <c r="M20" s="39"/>
      <c r="N20" s="38"/>
      <c r="O20" s="40"/>
    </row>
    <row r="21" spans="2:15" ht="14.25" customHeight="1" thickTop="1" thickBot="1">
      <c r="B21" s="101">
        <f t="shared" ref="B21:B36" si="2">B20+1</f>
        <v>12</v>
      </c>
      <c r="C21" s="102" t="s">
        <v>34</v>
      </c>
      <c r="D21" s="108" t="s">
        <v>35</v>
      </c>
      <c r="E21" s="104">
        <v>39736</v>
      </c>
      <c r="F21" s="105"/>
      <c r="G21" s="109"/>
      <c r="H21" s="107">
        <v>113.965</v>
      </c>
      <c r="I21" s="107">
        <v>119.63800000000001</v>
      </c>
      <c r="J21" s="107">
        <v>119.559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1">
        <f t="shared" si="2"/>
        <v>13</v>
      </c>
      <c r="C22" s="102" t="s">
        <v>36</v>
      </c>
      <c r="D22" s="108" t="s">
        <v>35</v>
      </c>
      <c r="E22" s="104">
        <v>39736</v>
      </c>
      <c r="F22" s="105"/>
      <c r="G22" s="109"/>
      <c r="H22" s="107">
        <v>124.044</v>
      </c>
      <c r="I22" s="107">
        <v>125.78100000000001</v>
      </c>
      <c r="J22" s="107">
        <v>125.83799999999999</v>
      </c>
      <c r="K22" s="38"/>
      <c r="L22" s="38"/>
      <c r="M22" s="39"/>
      <c r="N22" s="38"/>
      <c r="O22" s="40"/>
    </row>
    <row r="23" spans="2:15" ht="17.25" customHeight="1" thickTop="1" thickBot="1">
      <c r="B23" s="101">
        <f t="shared" si="2"/>
        <v>14</v>
      </c>
      <c r="C23" s="102" t="s">
        <v>37</v>
      </c>
      <c r="D23" s="110" t="s">
        <v>35</v>
      </c>
      <c r="E23" s="104">
        <v>39736</v>
      </c>
      <c r="F23" s="105"/>
      <c r="G23" s="109"/>
      <c r="H23" s="107">
        <v>130.506</v>
      </c>
      <c r="I23" s="107">
        <v>134.53700000000001</v>
      </c>
      <c r="J23" s="107">
        <v>134.453</v>
      </c>
      <c r="K23" s="38"/>
      <c r="L23" s="38"/>
      <c r="M23" s="39"/>
      <c r="N23" s="38"/>
      <c r="O23" s="40"/>
    </row>
    <row r="24" spans="2:15" ht="15.75" customHeight="1" thickTop="1" thickBot="1">
      <c r="B24" s="101">
        <f t="shared" si="2"/>
        <v>15</v>
      </c>
      <c r="C24" s="102" t="s">
        <v>38</v>
      </c>
      <c r="D24" s="111" t="s">
        <v>35</v>
      </c>
      <c r="E24" s="112">
        <v>39951</v>
      </c>
      <c r="F24" s="113"/>
      <c r="G24" s="109"/>
      <c r="H24" s="107">
        <v>115.45699999999999</v>
      </c>
      <c r="I24" s="107">
        <v>118.95699999999999</v>
      </c>
      <c r="J24" s="107">
        <v>118.816</v>
      </c>
      <c r="K24" s="38"/>
      <c r="L24" s="38"/>
      <c r="M24" s="39"/>
      <c r="N24" s="38"/>
      <c r="O24" s="40"/>
    </row>
    <row r="25" spans="2:15" ht="17.25" customHeight="1" thickTop="1" thickBot="1">
      <c r="B25" s="101">
        <f t="shared" si="2"/>
        <v>16</v>
      </c>
      <c r="C25" s="114" t="s">
        <v>39</v>
      </c>
      <c r="D25" s="108" t="s">
        <v>35</v>
      </c>
      <c r="E25" s="104">
        <v>40109</v>
      </c>
      <c r="F25" s="113"/>
      <c r="G25" s="109"/>
      <c r="H25" s="107">
        <v>90.706000000000003</v>
      </c>
      <c r="I25" s="107">
        <v>92.93</v>
      </c>
      <c r="J25" s="107">
        <v>93.013999999999996</v>
      </c>
      <c r="K25" s="38"/>
      <c r="L25" s="38"/>
      <c r="M25" s="39"/>
      <c r="N25" s="38"/>
      <c r="O25" s="40"/>
    </row>
    <row r="26" spans="2:15" ht="17.25" customHeight="1" thickTop="1" thickBot="1">
      <c r="B26" s="101">
        <f t="shared" si="2"/>
        <v>17</v>
      </c>
      <c r="C26" s="114" t="s">
        <v>40</v>
      </c>
      <c r="D26" s="108" t="s">
        <v>41</v>
      </c>
      <c r="E26" s="104">
        <v>39657</v>
      </c>
      <c r="F26" s="113"/>
      <c r="G26" s="109"/>
      <c r="H26" s="107">
        <v>139.804</v>
      </c>
      <c r="I26" s="107">
        <v>140.18600000000001</v>
      </c>
      <c r="J26" s="107">
        <v>140.11500000000001</v>
      </c>
      <c r="K26" s="38"/>
      <c r="L26" s="38"/>
      <c r="M26" s="39"/>
      <c r="N26" s="38"/>
      <c r="O26" s="40"/>
    </row>
    <row r="27" spans="2:15" ht="17.25" customHeight="1" thickTop="1" thickBot="1">
      <c r="B27" s="101">
        <f t="shared" si="2"/>
        <v>18</v>
      </c>
      <c r="C27" s="114" t="s">
        <v>42</v>
      </c>
      <c r="D27" s="108" t="s">
        <v>10</v>
      </c>
      <c r="E27" s="104">
        <v>40427</v>
      </c>
      <c r="F27" s="113"/>
      <c r="G27" s="115"/>
      <c r="H27" s="107">
        <v>86.081000000000003</v>
      </c>
      <c r="I27" s="107">
        <v>89.448999999999998</v>
      </c>
      <c r="J27" s="107">
        <v>89.191999999999993</v>
      </c>
      <c r="K27" s="38"/>
      <c r="L27" s="38"/>
      <c r="M27" s="39"/>
      <c r="N27" s="38"/>
      <c r="O27" s="40"/>
    </row>
    <row r="28" spans="2:15" ht="17.25" customHeight="1" thickTop="1" thickBot="1">
      <c r="B28" s="101">
        <f t="shared" si="2"/>
        <v>19</v>
      </c>
      <c r="C28" s="116" t="s">
        <v>43</v>
      </c>
      <c r="D28" s="117" t="s">
        <v>10</v>
      </c>
      <c r="E28" s="104" t="s">
        <v>44</v>
      </c>
      <c r="F28" s="113"/>
      <c r="G28" s="115"/>
      <c r="H28" s="118">
        <v>96.174000000000007</v>
      </c>
      <c r="I28" s="118">
        <v>96.814999999999998</v>
      </c>
      <c r="J28" s="118">
        <v>96.775999999999996</v>
      </c>
      <c r="K28" s="38"/>
      <c r="L28" s="38"/>
      <c r="M28" s="39"/>
      <c r="N28" s="38"/>
      <c r="O28" s="40"/>
    </row>
    <row r="29" spans="2:15" ht="17.25" customHeight="1" thickTop="1" thickBot="1">
      <c r="B29" s="101">
        <f t="shared" si="2"/>
        <v>20</v>
      </c>
      <c r="C29" s="116" t="s">
        <v>45</v>
      </c>
      <c r="D29" s="117" t="s">
        <v>19</v>
      </c>
      <c r="E29" s="104">
        <v>42003</v>
      </c>
      <c r="F29" s="113"/>
      <c r="G29" s="119"/>
      <c r="H29" s="120">
        <v>120.916</v>
      </c>
      <c r="I29" s="120">
        <v>124.833</v>
      </c>
      <c r="J29" s="120">
        <v>125.239</v>
      </c>
      <c r="K29" s="38"/>
      <c r="L29" s="38"/>
      <c r="M29" s="39"/>
      <c r="N29" s="38"/>
      <c r="O29" s="40"/>
    </row>
    <row r="30" spans="2:15" ht="15" customHeight="1" thickTop="1" thickBot="1">
      <c r="B30" s="101">
        <f t="shared" si="2"/>
        <v>21</v>
      </c>
      <c r="C30" s="116" t="s">
        <v>46</v>
      </c>
      <c r="D30" s="121" t="s">
        <v>19</v>
      </c>
      <c r="E30" s="104" t="s">
        <v>47</v>
      </c>
      <c r="F30" s="113"/>
      <c r="G30" s="122"/>
      <c r="H30" s="118">
        <v>115.02200000000001</v>
      </c>
      <c r="I30" s="118">
        <v>117.41800000000001</v>
      </c>
      <c r="J30" s="118">
        <v>118.128</v>
      </c>
      <c r="K30" s="38"/>
      <c r="L30" s="38"/>
      <c r="M30" s="39"/>
      <c r="N30" s="38"/>
      <c r="O30" s="40"/>
    </row>
    <row r="31" spans="2:15" ht="15" customHeight="1" thickTop="1" thickBot="1">
      <c r="B31" s="101">
        <f t="shared" si="2"/>
        <v>22</v>
      </c>
      <c r="C31" s="123" t="s">
        <v>48</v>
      </c>
      <c r="D31" s="124" t="s">
        <v>12</v>
      </c>
      <c r="E31" s="125">
        <v>41169</v>
      </c>
      <c r="F31" s="126"/>
      <c r="G31" s="127"/>
      <c r="H31" s="107">
        <v>77.450999999999993</v>
      </c>
      <c r="I31" s="128">
        <v>79.039000000000001</v>
      </c>
      <c r="J31" s="128">
        <v>78.835999999999999</v>
      </c>
      <c r="K31" s="38"/>
      <c r="L31" s="38"/>
      <c r="M31" s="39"/>
      <c r="N31" s="38"/>
      <c r="O31" s="40"/>
    </row>
    <row r="32" spans="2:15" ht="15" customHeight="1" thickTop="1" thickBot="1">
      <c r="B32" s="129">
        <f t="shared" si="2"/>
        <v>23</v>
      </c>
      <c r="C32" s="130" t="s">
        <v>49</v>
      </c>
      <c r="D32" s="131" t="s">
        <v>12</v>
      </c>
      <c r="E32" s="125">
        <v>41169</v>
      </c>
      <c r="F32" s="126"/>
      <c r="G32" s="132"/>
      <c r="H32" s="107">
        <v>104.16500000000001</v>
      </c>
      <c r="I32" s="128">
        <v>105.223</v>
      </c>
      <c r="J32" s="128">
        <v>105.143</v>
      </c>
      <c r="K32" s="38"/>
      <c r="L32" s="38"/>
      <c r="M32" s="39"/>
      <c r="N32" s="38"/>
      <c r="O32" s="40"/>
    </row>
    <row r="33" spans="1:16" ht="15" customHeight="1" thickTop="1" thickBot="1">
      <c r="B33" s="129">
        <f t="shared" si="2"/>
        <v>24</v>
      </c>
      <c r="C33" s="133" t="s">
        <v>50</v>
      </c>
      <c r="D33" s="134" t="s">
        <v>12</v>
      </c>
      <c r="E33" s="135">
        <v>41169</v>
      </c>
      <c r="F33" s="126"/>
      <c r="G33" s="136"/>
      <c r="H33" s="128">
        <v>91.293999999999997</v>
      </c>
      <c r="I33" s="128">
        <v>92.954999999999998</v>
      </c>
      <c r="J33" s="128">
        <v>92.793999999999997</v>
      </c>
      <c r="K33" s="38"/>
      <c r="L33" s="38"/>
      <c r="M33" s="39"/>
      <c r="N33" s="38"/>
      <c r="O33" s="40"/>
    </row>
    <row r="34" spans="1:16" ht="15" customHeight="1" thickTop="1" thickBot="1">
      <c r="B34" s="129">
        <f t="shared" si="2"/>
        <v>25</v>
      </c>
      <c r="C34" s="137" t="s">
        <v>51</v>
      </c>
      <c r="D34" s="138" t="s">
        <v>52</v>
      </c>
      <c r="E34" s="139">
        <v>42356</v>
      </c>
      <c r="F34" s="140"/>
      <c r="G34" s="141"/>
      <c r="H34" s="142">
        <v>100.342</v>
      </c>
      <c r="I34" s="142">
        <v>102.221</v>
      </c>
      <c r="J34" s="142">
        <v>101.684</v>
      </c>
      <c r="K34" s="38"/>
      <c r="L34" s="38"/>
      <c r="M34" s="39"/>
      <c r="N34" s="38"/>
      <c r="O34" s="40"/>
    </row>
    <row r="35" spans="1:16" ht="15" customHeight="1" thickTop="1" thickBot="1">
      <c r="B35" s="143">
        <f t="shared" si="2"/>
        <v>26</v>
      </c>
      <c r="C35" s="144" t="s">
        <v>53</v>
      </c>
      <c r="D35" s="145" t="s">
        <v>52</v>
      </c>
      <c r="E35" s="146">
        <v>40690</v>
      </c>
      <c r="F35" s="140"/>
      <c r="G35" s="147"/>
      <c r="H35" s="142">
        <v>94.997</v>
      </c>
      <c r="I35" s="142">
        <v>99.454999999999998</v>
      </c>
      <c r="J35" s="142">
        <v>99.277000000000001</v>
      </c>
      <c r="K35" s="38"/>
      <c r="L35" s="38"/>
      <c r="M35" s="39"/>
      <c r="N35" s="38"/>
      <c r="O35" s="40"/>
    </row>
    <row r="36" spans="1:16" ht="15" customHeight="1" thickTop="1" thickBot="1">
      <c r="B36" s="148">
        <f t="shared" si="2"/>
        <v>27</v>
      </c>
      <c r="C36" s="149" t="s">
        <v>54</v>
      </c>
      <c r="D36" s="150" t="s">
        <v>10</v>
      </c>
      <c r="E36" s="76">
        <v>39237</v>
      </c>
      <c r="F36" s="151"/>
      <c r="G36" s="152"/>
      <c r="H36" s="79">
        <v>17.657</v>
      </c>
      <c r="I36" s="153">
        <v>18.109000000000002</v>
      </c>
      <c r="J36" s="153">
        <v>18.167999999999999</v>
      </c>
      <c r="K36" s="154"/>
      <c r="L36" s="30"/>
      <c r="M36" s="155">
        <f>+(J36-I36)/I36</f>
        <v>3.2580484841789989E-3</v>
      </c>
      <c r="N36" s="30"/>
      <c r="O36" s="40"/>
    </row>
    <row r="37" spans="1:16" ht="16.5" customHeight="1" thickTop="1" thickBot="1">
      <c r="B37" s="156" t="s">
        <v>55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6" ht="16.5" customHeight="1" thickTop="1" thickBot="1">
      <c r="B38" s="160">
        <v>28</v>
      </c>
      <c r="C38" s="161" t="s">
        <v>56</v>
      </c>
      <c r="D38" s="162" t="s">
        <v>57</v>
      </c>
      <c r="E38" s="34">
        <v>39171</v>
      </c>
      <c r="F38" s="35"/>
      <c r="G38" s="163"/>
      <c r="H38" s="164">
        <v>1482.7850000000001</v>
      </c>
      <c r="I38" s="164">
        <v>1482.7850000000001</v>
      </c>
      <c r="J38" s="164">
        <v>1487.1030000000001</v>
      </c>
      <c r="K38" s="165" t="s">
        <v>58</v>
      </c>
      <c r="M38" s="82">
        <f t="shared" ref="M38:M56" si="3">+(J38-I38)/I38</f>
        <v>2.9120877268113605E-3</v>
      </c>
      <c r="O38" s="40"/>
    </row>
    <row r="39" spans="1:16" ht="17.25" customHeight="1" thickTop="1" thickBot="1">
      <c r="B39" s="84">
        <f>+B38+1</f>
        <v>29</v>
      </c>
      <c r="C39" s="166" t="s">
        <v>59</v>
      </c>
      <c r="D39" s="97" t="s">
        <v>32</v>
      </c>
      <c r="E39" s="167">
        <v>38022</v>
      </c>
      <c r="F39" s="168"/>
      <c r="G39" s="169"/>
      <c r="H39" s="170">
        <v>2255.0160000000001</v>
      </c>
      <c r="I39" s="170">
        <v>2258.1759999999999</v>
      </c>
      <c r="J39" s="170">
        <v>2283.098</v>
      </c>
      <c r="K39" s="171" t="s">
        <v>60</v>
      </c>
      <c r="M39" s="82">
        <f t="shared" si="3"/>
        <v>1.1036340834372532E-2</v>
      </c>
      <c r="O39" s="40"/>
    </row>
    <row r="40" spans="1:16" ht="17.25" customHeight="1" thickTop="1" thickBot="1">
      <c r="B40" s="84">
        <f t="shared" ref="B40:B56" si="4">+B39+1</f>
        <v>30</v>
      </c>
      <c r="C40" s="133" t="s">
        <v>61</v>
      </c>
      <c r="D40" s="172" t="s">
        <v>28</v>
      </c>
      <c r="E40" s="173">
        <v>40210</v>
      </c>
      <c r="F40" s="168"/>
      <c r="G40" s="174"/>
      <c r="H40" s="175">
        <v>111.96899999999999</v>
      </c>
      <c r="I40" s="175">
        <v>111.96899999999999</v>
      </c>
      <c r="J40" s="175">
        <v>114.434</v>
      </c>
      <c r="K40" s="176" t="s">
        <v>62</v>
      </c>
      <c r="M40" s="82">
        <f t="shared" si="3"/>
        <v>2.2015022015022048E-2</v>
      </c>
      <c r="O40" s="40"/>
    </row>
    <row r="41" spans="1:16" ht="17.25" customHeight="1" thickTop="1" thickBot="1">
      <c r="B41" s="84">
        <f t="shared" si="4"/>
        <v>31</v>
      </c>
      <c r="C41" s="177" t="s">
        <v>63</v>
      </c>
      <c r="D41" s="178" t="s">
        <v>64</v>
      </c>
      <c r="E41" s="167">
        <v>39745</v>
      </c>
      <c r="F41" s="168"/>
      <c r="G41" s="179"/>
      <c r="H41" s="180">
        <v>103.73399999999999</v>
      </c>
      <c r="I41" s="180">
        <v>103.73399999999999</v>
      </c>
      <c r="J41" s="180">
        <v>104.75</v>
      </c>
      <c r="K41" s="165" t="s">
        <v>58</v>
      </c>
      <c r="M41" s="82">
        <f t="shared" si="3"/>
        <v>9.7942815277537298E-3</v>
      </c>
      <c r="O41" s="40"/>
    </row>
    <row r="42" spans="1:16" ht="17.25" customHeight="1" thickTop="1" thickBot="1">
      <c r="B42" s="84">
        <f t="shared" si="4"/>
        <v>32</v>
      </c>
      <c r="C42" s="177" t="s">
        <v>65</v>
      </c>
      <c r="D42" s="178" t="s">
        <v>64</v>
      </c>
      <c r="E42" s="167">
        <v>39748</v>
      </c>
      <c r="F42" s="168"/>
      <c r="G42" s="169"/>
      <c r="H42" s="181">
        <v>133.703</v>
      </c>
      <c r="I42" s="181">
        <v>133.703</v>
      </c>
      <c r="J42" s="181">
        <v>134.59200000000001</v>
      </c>
      <c r="K42" s="165" t="s">
        <v>58</v>
      </c>
      <c r="M42" s="82">
        <f t="shared" si="3"/>
        <v>6.6490654659956024E-3</v>
      </c>
      <c r="O42" s="40"/>
    </row>
    <row r="43" spans="1:16" ht="17.25" customHeight="1" thickTop="1" thickBot="1">
      <c r="B43" s="84">
        <f t="shared" si="4"/>
        <v>33</v>
      </c>
      <c r="C43" s="177" t="s">
        <v>66</v>
      </c>
      <c r="D43" s="178" t="s">
        <v>35</v>
      </c>
      <c r="E43" s="167">
        <v>39937</v>
      </c>
      <c r="F43" s="168"/>
      <c r="G43" s="169"/>
      <c r="H43" s="181">
        <v>131.06700000000001</v>
      </c>
      <c r="I43" s="181">
        <v>131.06700000000001</v>
      </c>
      <c r="J43" s="181">
        <v>131.54900000000001</v>
      </c>
      <c r="K43" s="165" t="s">
        <v>58</v>
      </c>
      <c r="M43" s="82">
        <f t="shared" si="3"/>
        <v>3.6775084498767751E-3</v>
      </c>
      <c r="O43" s="40"/>
    </row>
    <row r="44" spans="1:16" ht="17.25" customHeight="1" thickTop="1" thickBot="1">
      <c r="B44" s="84">
        <f t="shared" si="4"/>
        <v>34</v>
      </c>
      <c r="C44" s="177" t="s">
        <v>67</v>
      </c>
      <c r="D44" s="178" t="s">
        <v>10</v>
      </c>
      <c r="E44" s="167">
        <v>39888</v>
      </c>
      <c r="F44" s="168"/>
      <c r="G44" s="169"/>
      <c r="H44" s="180">
        <v>14.385</v>
      </c>
      <c r="I44" s="180">
        <v>14.385</v>
      </c>
      <c r="J44" s="180">
        <v>14.561</v>
      </c>
      <c r="K44" s="165" t="s">
        <v>58</v>
      </c>
      <c r="M44" s="82">
        <f t="shared" si="3"/>
        <v>1.2234966979492537E-2</v>
      </c>
      <c r="O44" s="40"/>
      <c r="P44" s="154"/>
    </row>
    <row r="45" spans="1:16" ht="17.25" customHeight="1" thickTop="1" thickBot="1">
      <c r="B45" s="84">
        <f t="shared" si="4"/>
        <v>35</v>
      </c>
      <c r="C45" s="182" t="s">
        <v>68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5000.7039999999997</v>
      </c>
      <c r="J45" s="187">
        <v>4993.2700000000004</v>
      </c>
      <c r="K45" s="165" t="s">
        <v>58</v>
      </c>
      <c r="M45" s="82">
        <f t="shared" si="3"/>
        <v>-1.4865906880309828E-3</v>
      </c>
      <c r="O45" s="40"/>
    </row>
    <row r="46" spans="1:16" ht="17.25" customHeight="1" thickTop="1" thickBot="1">
      <c r="B46" s="84">
        <f t="shared" si="4"/>
        <v>36</v>
      </c>
      <c r="C46" s="182" t="s">
        <v>69</v>
      </c>
      <c r="D46" s="183" t="s">
        <v>10</v>
      </c>
      <c r="E46" s="184">
        <v>41579</v>
      </c>
      <c r="F46" s="185"/>
      <c r="G46" s="186"/>
      <c r="H46" s="188">
        <v>4834.5150000000003</v>
      </c>
      <c r="I46" s="188">
        <v>4834.5150000000003</v>
      </c>
      <c r="J46" s="188">
        <v>4831.0820000000003</v>
      </c>
      <c r="K46" s="165"/>
      <c r="M46" s="82">
        <f t="shared" si="3"/>
        <v>-7.1010225431092724E-4</v>
      </c>
      <c r="O46" s="40"/>
    </row>
    <row r="47" spans="1:16" ht="17.25" customHeight="1" thickTop="1" thickBot="1">
      <c r="B47" s="84">
        <f t="shared" si="4"/>
        <v>37</v>
      </c>
      <c r="C47" s="189" t="s">
        <v>70</v>
      </c>
      <c r="D47" s="190" t="s">
        <v>22</v>
      </c>
      <c r="E47" s="191">
        <v>38740</v>
      </c>
      <c r="F47" s="192"/>
      <c r="G47" s="193"/>
      <c r="H47" s="180">
        <v>2.2050000000000001</v>
      </c>
      <c r="I47" s="180">
        <v>2.2050000000000001</v>
      </c>
      <c r="J47" s="180">
        <v>2.25</v>
      </c>
      <c r="K47" s="165"/>
      <c r="M47" s="82">
        <f t="shared" si="3"/>
        <v>2.040816326530609E-2</v>
      </c>
      <c r="O47" s="40"/>
    </row>
    <row r="48" spans="1:16" ht="17.25" customHeight="1" thickTop="1" thickBot="1">
      <c r="A48" s="8" t="s">
        <v>71</v>
      </c>
      <c r="B48" s="84">
        <f t="shared" si="4"/>
        <v>38</v>
      </c>
      <c r="C48" s="194" t="s">
        <v>72</v>
      </c>
      <c r="D48" s="195" t="s">
        <v>22</v>
      </c>
      <c r="E48" s="196">
        <v>38740</v>
      </c>
      <c r="F48" s="197"/>
      <c r="G48" s="198"/>
      <c r="H48" s="180">
        <v>1.9830000000000001</v>
      </c>
      <c r="I48" s="180">
        <v>1.9830000000000001</v>
      </c>
      <c r="J48" s="180">
        <v>2.012</v>
      </c>
      <c r="K48" s="199" t="s">
        <v>23</v>
      </c>
      <c r="M48" s="82">
        <f t="shared" si="3"/>
        <v>1.462430660615225E-2</v>
      </c>
      <c r="O48" s="40"/>
    </row>
    <row r="49" spans="2:15" ht="17.25" customHeight="1" thickTop="1" thickBot="1">
      <c r="B49" s="84">
        <f t="shared" si="4"/>
        <v>39</v>
      </c>
      <c r="C49" s="200" t="s">
        <v>73</v>
      </c>
      <c r="D49" s="201" t="s">
        <v>22</v>
      </c>
      <c r="E49" s="202">
        <v>40071</v>
      </c>
      <c r="F49" s="203"/>
      <c r="G49" s="204"/>
      <c r="H49" s="180">
        <v>1.0129999999999999</v>
      </c>
      <c r="I49" s="205">
        <v>1.0129999999999999</v>
      </c>
      <c r="J49" s="205">
        <v>1.0349999999999999</v>
      </c>
      <c r="K49" s="176" t="s">
        <v>62</v>
      </c>
      <c r="M49" s="82" t="e">
        <f>+(#REF!-I49)/I49</f>
        <v>#REF!</v>
      </c>
      <c r="O49" s="40"/>
    </row>
    <row r="50" spans="2:15" ht="17.25" customHeight="1" thickTop="1">
      <c r="B50" s="84">
        <f t="shared" si="4"/>
        <v>40</v>
      </c>
      <c r="C50" s="200" t="s">
        <v>74</v>
      </c>
      <c r="D50" s="172" t="s">
        <v>28</v>
      </c>
      <c r="E50" s="173">
        <v>42087</v>
      </c>
      <c r="F50" s="203"/>
      <c r="G50" s="204"/>
      <c r="H50" s="181">
        <v>1.028</v>
      </c>
      <c r="I50" s="181">
        <v>1.028</v>
      </c>
      <c r="J50" s="181">
        <v>1.0369999999999999</v>
      </c>
      <c r="K50" s="176"/>
      <c r="M50" s="206">
        <f t="shared" si="3"/>
        <v>8.7548638132294715E-3</v>
      </c>
      <c r="O50" s="40"/>
    </row>
    <row r="51" spans="2:15" ht="16.5" customHeight="1">
      <c r="B51" s="84">
        <f t="shared" si="4"/>
        <v>41</v>
      </c>
      <c r="C51" s="207" t="s">
        <v>75</v>
      </c>
      <c r="D51" s="172" t="s">
        <v>28</v>
      </c>
      <c r="E51" s="173">
        <v>42087</v>
      </c>
      <c r="F51" s="203"/>
      <c r="G51" s="204"/>
      <c r="H51" s="180">
        <v>1.018</v>
      </c>
      <c r="I51" s="180">
        <v>1.018</v>
      </c>
      <c r="J51" s="180">
        <v>1.032</v>
      </c>
      <c r="K51" s="176"/>
      <c r="M51" s="206">
        <f t="shared" si="3"/>
        <v>1.3752455795677812E-2</v>
      </c>
      <c r="O51" s="40"/>
    </row>
    <row r="52" spans="2:15" ht="16.5" customHeight="1">
      <c r="B52" s="84">
        <f t="shared" si="4"/>
        <v>42</v>
      </c>
      <c r="C52" s="208" t="s">
        <v>76</v>
      </c>
      <c r="D52" s="172" t="s">
        <v>28</v>
      </c>
      <c r="E52" s="173">
        <v>42087</v>
      </c>
      <c r="F52" s="203"/>
      <c r="G52" s="209"/>
      <c r="H52" s="181">
        <v>1.0049999999999999</v>
      </c>
      <c r="I52" s="181">
        <v>1.0049999999999999</v>
      </c>
      <c r="J52" s="181">
        <v>1.0249999999999999</v>
      </c>
      <c r="K52" s="176"/>
      <c r="M52" s="206">
        <f t="shared" si="3"/>
        <v>1.9900497512437831E-2</v>
      </c>
      <c r="O52" s="40"/>
    </row>
    <row r="53" spans="2:15" ht="16.5" customHeight="1">
      <c r="B53" s="84">
        <f t="shared" si="4"/>
        <v>43</v>
      </c>
      <c r="C53" s="210" t="s">
        <v>77</v>
      </c>
      <c r="D53" s="172" t="s">
        <v>78</v>
      </c>
      <c r="E53" s="211">
        <v>42317</v>
      </c>
      <c r="F53" s="203"/>
      <c r="G53" s="212"/>
      <c r="H53" s="181">
        <v>100</v>
      </c>
      <c r="I53" s="181">
        <v>100</v>
      </c>
      <c r="J53" s="181">
        <v>100</v>
      </c>
      <c r="K53" s="176"/>
      <c r="M53" s="206">
        <f t="shared" si="3"/>
        <v>0</v>
      </c>
      <c r="O53" s="40"/>
    </row>
    <row r="54" spans="2:15" ht="16.5" customHeight="1">
      <c r="B54" s="84">
        <f t="shared" si="4"/>
        <v>44</v>
      </c>
      <c r="C54" s="213" t="s">
        <v>79</v>
      </c>
      <c r="D54" s="214" t="s">
        <v>25</v>
      </c>
      <c r="E54" s="215">
        <v>39958</v>
      </c>
      <c r="F54" s="216"/>
      <c r="G54" s="217"/>
      <c r="H54" s="218">
        <v>8.8979999999999997</v>
      </c>
      <c r="I54" s="219">
        <v>8.8979999999999997</v>
      </c>
      <c r="J54" s="219">
        <v>8.8770000000000007</v>
      </c>
      <c r="K54" s="176"/>
      <c r="M54" s="206">
        <f t="shared" si="3"/>
        <v>-2.3600809170599034E-3</v>
      </c>
      <c r="O54" s="40"/>
    </row>
    <row r="55" spans="2:15" ht="16.5" customHeight="1">
      <c r="B55" s="84">
        <f t="shared" si="4"/>
        <v>45</v>
      </c>
      <c r="C55" s="213" t="s">
        <v>80</v>
      </c>
      <c r="D55" s="220" t="s">
        <v>25</v>
      </c>
      <c r="E55" s="221">
        <v>39503</v>
      </c>
      <c r="F55" s="222"/>
      <c r="G55" s="223"/>
      <c r="H55" s="218">
        <v>104.04</v>
      </c>
      <c r="I55" s="219">
        <v>104.04</v>
      </c>
      <c r="J55" s="219">
        <v>104.827</v>
      </c>
      <c r="K55" s="176"/>
      <c r="M55" s="206">
        <f t="shared" si="3"/>
        <v>7.5643983083428668E-3</v>
      </c>
      <c r="O55" s="40"/>
    </row>
    <row r="56" spans="2:15" ht="16.5" customHeight="1" thickBot="1">
      <c r="B56" s="84">
        <f t="shared" si="4"/>
        <v>46</v>
      </c>
      <c r="C56" s="213" t="s">
        <v>81</v>
      </c>
      <c r="D56" s="214" t="s">
        <v>25</v>
      </c>
      <c r="E56" s="224">
        <v>39503</v>
      </c>
      <c r="F56" s="225"/>
      <c r="G56" s="226"/>
      <c r="H56" s="218">
        <v>116.127</v>
      </c>
      <c r="I56" s="219">
        <v>116.127</v>
      </c>
      <c r="J56" s="219">
        <v>116.128</v>
      </c>
      <c r="K56" s="176"/>
      <c r="M56" s="206">
        <f t="shared" si="3"/>
        <v>8.611261808233873E-6</v>
      </c>
      <c r="O56" s="40"/>
    </row>
    <row r="57" spans="2:15" ht="13.5" customHeight="1" thickTop="1" thickBot="1">
      <c r="B57" s="227" t="s">
        <v>82</v>
      </c>
      <c r="C57" s="228"/>
      <c r="D57" s="228"/>
      <c r="E57" s="228"/>
      <c r="F57" s="228"/>
      <c r="G57" s="228"/>
      <c r="H57" s="228"/>
      <c r="I57" s="228"/>
      <c r="J57" s="229"/>
      <c r="O57" s="40"/>
    </row>
    <row r="58" spans="2:15" ht="14.25" customHeight="1" thickTop="1" thickBot="1">
      <c r="B58" s="230" t="s">
        <v>0</v>
      </c>
      <c r="C58" s="231"/>
      <c r="D58" s="232" t="s">
        <v>1</v>
      </c>
      <c r="E58" s="233" t="s">
        <v>2</v>
      </c>
      <c r="F58" s="234" t="s">
        <v>83</v>
      </c>
      <c r="G58" s="235"/>
      <c r="H58" s="236" t="s">
        <v>84</v>
      </c>
      <c r="I58" s="236" t="s">
        <v>4</v>
      </c>
      <c r="J58" s="237" t="s">
        <v>5</v>
      </c>
      <c r="M58" s="8"/>
      <c r="O58" s="40"/>
    </row>
    <row r="59" spans="2:15" ht="13.5" customHeight="1">
      <c r="B59" s="10"/>
      <c r="C59" s="11"/>
      <c r="D59" s="12"/>
      <c r="E59" s="238"/>
      <c r="F59" s="239" t="s">
        <v>85</v>
      </c>
      <c r="G59" s="239" t="s">
        <v>86</v>
      </c>
      <c r="H59" s="240"/>
      <c r="I59" s="240"/>
      <c r="J59" s="241"/>
      <c r="M59" s="8"/>
      <c r="O59" s="40"/>
    </row>
    <row r="60" spans="2:15" ht="16.5" customHeight="1" thickBot="1">
      <c r="B60" s="17"/>
      <c r="C60" s="18"/>
      <c r="D60" s="19"/>
      <c r="E60" s="242"/>
      <c r="F60" s="243"/>
      <c r="G60" s="243"/>
      <c r="H60" s="243"/>
      <c r="I60" s="243"/>
      <c r="J60" s="244"/>
      <c r="M60" s="8"/>
      <c r="O60" s="40"/>
    </row>
    <row r="61" spans="2:15" ht="16.5" customHeight="1" thickTop="1" thickBot="1">
      <c r="B61" s="245" t="s">
        <v>87</v>
      </c>
      <c r="C61" s="56"/>
      <c r="D61" s="56"/>
      <c r="E61" s="56"/>
      <c r="F61" s="56"/>
      <c r="G61" s="56"/>
      <c r="H61" s="56"/>
      <c r="I61" s="56"/>
      <c r="J61" s="246"/>
      <c r="M61" s="8"/>
      <c r="O61" s="40"/>
    </row>
    <row r="62" spans="2:15" ht="16.5" thickTop="1" thickBot="1">
      <c r="B62" s="247">
        <v>47</v>
      </c>
      <c r="C62" s="248" t="s">
        <v>88</v>
      </c>
      <c r="D62" s="172" t="s">
        <v>17</v>
      </c>
      <c r="E62" s="249">
        <v>36831</v>
      </c>
      <c r="F62" s="249">
        <v>42138</v>
      </c>
      <c r="G62" s="250">
        <v>4.3449999999999998</v>
      </c>
      <c r="H62" s="37">
        <v>108.64700000000001</v>
      </c>
      <c r="I62" s="37">
        <v>108.727</v>
      </c>
      <c r="J62" s="37">
        <v>108.74</v>
      </c>
      <c r="K62" s="38"/>
      <c r="L62" s="38"/>
      <c r="M62" s="39"/>
      <c r="N62" s="38"/>
      <c r="O62" s="40"/>
    </row>
    <row r="63" spans="2:15" ht="16.5" thickTop="1" thickBot="1">
      <c r="B63" s="251">
        <f>B62+1</f>
        <v>48</v>
      </c>
      <c r="C63" s="252" t="s">
        <v>89</v>
      </c>
      <c r="D63" s="253" t="s">
        <v>28</v>
      </c>
      <c r="E63" s="249">
        <v>101.60599999999999</v>
      </c>
      <c r="F63" s="249">
        <v>42150</v>
      </c>
      <c r="G63" s="254">
        <v>3.8109999999999999</v>
      </c>
      <c r="H63" s="255">
        <v>103.902</v>
      </c>
      <c r="I63" s="255">
        <v>103.97499999999999</v>
      </c>
      <c r="J63" s="255">
        <v>103.985</v>
      </c>
      <c r="K63" s="38"/>
      <c r="L63" s="38"/>
      <c r="M63" s="39"/>
      <c r="N63" s="38"/>
      <c r="O63" s="40"/>
    </row>
    <row r="64" spans="2:15" ht="16.5" thickTop="1" thickBot="1">
      <c r="B64" s="256">
        <f t="shared" ref="B64:B85" si="5">B63+1</f>
        <v>49</v>
      </c>
      <c r="C64" s="257" t="s">
        <v>90</v>
      </c>
      <c r="D64" s="258" t="s">
        <v>28</v>
      </c>
      <c r="E64" s="249">
        <v>38847</v>
      </c>
      <c r="F64" s="249">
        <v>42107</v>
      </c>
      <c r="G64" s="259">
        <v>4.2089999999999996</v>
      </c>
      <c r="H64" s="180">
        <v>105.861</v>
      </c>
      <c r="I64" s="180">
        <v>105.94</v>
      </c>
      <c r="J64" s="180">
        <v>105.95099999999999</v>
      </c>
      <c r="K64" s="38"/>
      <c r="L64" s="38"/>
      <c r="M64" s="39"/>
      <c r="N64" s="38"/>
      <c r="O64" s="40"/>
    </row>
    <row r="65" spans="1:15" ht="16.5" thickTop="1" thickBot="1">
      <c r="B65" s="256">
        <f t="shared" si="5"/>
        <v>50</v>
      </c>
      <c r="C65" s="257" t="s">
        <v>91</v>
      </c>
      <c r="D65" s="258" t="s">
        <v>92</v>
      </c>
      <c r="E65" s="249">
        <v>36831</v>
      </c>
      <c r="F65" s="249">
        <v>42135</v>
      </c>
      <c r="G65" s="259">
        <v>4.2759999999999998</v>
      </c>
      <c r="H65" s="260">
        <v>102.527</v>
      </c>
      <c r="I65" s="260">
        <v>102.608</v>
      </c>
      <c r="J65" s="260">
        <v>102.619</v>
      </c>
      <c r="K65" s="38"/>
      <c r="L65" s="38"/>
      <c r="M65" s="39"/>
      <c r="N65" s="38"/>
      <c r="O65" s="40"/>
    </row>
    <row r="66" spans="1:15" ht="16.5" thickTop="1" thickBot="1">
      <c r="B66" s="256">
        <f t="shared" si="5"/>
        <v>51</v>
      </c>
      <c r="C66" s="261" t="s">
        <v>93</v>
      </c>
      <c r="D66" s="258" t="s">
        <v>94</v>
      </c>
      <c r="E66" s="249">
        <v>39209</v>
      </c>
      <c r="F66" s="249">
        <v>42135</v>
      </c>
      <c r="G66" s="259">
        <v>4.319</v>
      </c>
      <c r="H66" s="180">
        <v>104.18600000000001</v>
      </c>
      <c r="I66" s="180">
        <v>104.27200000000001</v>
      </c>
      <c r="J66" s="180">
        <v>104.285</v>
      </c>
      <c r="K66" s="38"/>
      <c r="L66" s="38"/>
      <c r="M66" s="39"/>
      <c r="N66" s="38"/>
      <c r="O66" s="40"/>
    </row>
    <row r="67" spans="1:15" ht="16.5" thickTop="1" thickBot="1">
      <c r="B67" s="256">
        <f t="shared" si="5"/>
        <v>52</v>
      </c>
      <c r="C67" s="261" t="s">
        <v>95</v>
      </c>
      <c r="D67" s="258" t="s">
        <v>32</v>
      </c>
      <c r="E67" s="249">
        <v>37865</v>
      </c>
      <c r="F67" s="249">
        <v>42146</v>
      </c>
      <c r="G67" s="259">
        <v>3.552</v>
      </c>
      <c r="H67" s="262">
        <v>107.43600000000001</v>
      </c>
      <c r="I67" s="262">
        <v>107.50700000000001</v>
      </c>
      <c r="J67" s="262">
        <v>107.517</v>
      </c>
      <c r="K67" s="38"/>
      <c r="L67" s="38"/>
      <c r="M67" s="39"/>
      <c r="N67" s="38"/>
      <c r="O67" s="40"/>
    </row>
    <row r="68" spans="1:15" ht="16.5" thickTop="1" thickBot="1">
      <c r="B68" s="256">
        <f t="shared" si="5"/>
        <v>53</v>
      </c>
      <c r="C68" s="263" t="s">
        <v>96</v>
      </c>
      <c r="D68" s="258" t="s">
        <v>64</v>
      </c>
      <c r="E68" s="249">
        <v>35436</v>
      </c>
      <c r="F68" s="249">
        <v>42153</v>
      </c>
      <c r="G68" s="259">
        <v>4.282</v>
      </c>
      <c r="H68" s="47">
        <v>104.619</v>
      </c>
      <c r="I68" s="47">
        <v>104.71</v>
      </c>
      <c r="J68" s="47">
        <v>104.72199999999999</v>
      </c>
      <c r="K68" s="38"/>
      <c r="L68" s="38"/>
      <c r="M68" s="39"/>
      <c r="N68" s="38"/>
      <c r="O68" s="40"/>
    </row>
    <row r="69" spans="1:15" ht="16.5" thickTop="1" thickBot="1">
      <c r="B69" s="256">
        <f t="shared" si="5"/>
        <v>54</v>
      </c>
      <c r="C69" s="263" t="s">
        <v>97</v>
      </c>
      <c r="D69" s="258" t="s">
        <v>12</v>
      </c>
      <c r="E69" s="249">
        <v>35464</v>
      </c>
      <c r="F69" s="249">
        <v>42150</v>
      </c>
      <c r="G69" s="259">
        <v>3.984</v>
      </c>
      <c r="H69" s="218">
        <v>102.661</v>
      </c>
      <c r="I69" s="218">
        <v>102.72799999999999</v>
      </c>
      <c r="J69" s="218">
        <v>102.738</v>
      </c>
      <c r="K69" s="38"/>
      <c r="L69" s="38"/>
      <c r="M69" s="68"/>
      <c r="N69" s="38"/>
      <c r="O69" s="40"/>
    </row>
    <row r="70" spans="1:15" ht="15" customHeight="1" thickTop="1" thickBot="1">
      <c r="B70" s="256">
        <f t="shared" si="5"/>
        <v>55</v>
      </c>
      <c r="C70" s="263" t="s">
        <v>98</v>
      </c>
      <c r="D70" s="258" t="s">
        <v>25</v>
      </c>
      <c r="E70" s="249">
        <v>37207</v>
      </c>
      <c r="F70" s="264">
        <v>42153</v>
      </c>
      <c r="G70" s="259">
        <v>3.6760000000000002</v>
      </c>
      <c r="H70" s="260">
        <v>105.172</v>
      </c>
      <c r="I70" s="260">
        <v>105.241</v>
      </c>
      <c r="J70" s="260">
        <v>105.25</v>
      </c>
      <c r="K70" s="38"/>
      <c r="L70" s="38"/>
      <c r="M70" s="39"/>
      <c r="N70" s="38"/>
      <c r="O70" s="40"/>
    </row>
    <row r="71" spans="1:15" ht="16.5" thickTop="1" thickBot="1">
      <c r="B71" s="256">
        <f t="shared" si="5"/>
        <v>56</v>
      </c>
      <c r="C71" s="263" t="s">
        <v>99</v>
      </c>
      <c r="D71" s="258" t="s">
        <v>100</v>
      </c>
      <c r="E71" s="249">
        <v>37043</v>
      </c>
      <c r="F71" s="249">
        <v>42153</v>
      </c>
      <c r="G71" s="259">
        <v>3.625</v>
      </c>
      <c r="H71" s="260">
        <v>102.126</v>
      </c>
      <c r="I71" s="260">
        <v>102.202</v>
      </c>
      <c r="J71" s="260">
        <v>102.21299999999999</v>
      </c>
      <c r="K71" s="38"/>
      <c r="L71" s="38"/>
      <c r="M71" s="39"/>
      <c r="N71" s="38"/>
      <c r="O71" s="40"/>
    </row>
    <row r="72" spans="1:15" ht="16.5" thickTop="1" thickBot="1">
      <c r="B72" s="256">
        <f t="shared" si="5"/>
        <v>57</v>
      </c>
      <c r="C72" s="263" t="s">
        <v>101</v>
      </c>
      <c r="D72" s="258" t="s">
        <v>102</v>
      </c>
      <c r="E72" s="249">
        <v>37242</v>
      </c>
      <c r="F72" s="249">
        <v>42149</v>
      </c>
      <c r="G72" s="259">
        <v>3.8660000000000001</v>
      </c>
      <c r="H72" s="260">
        <v>104.297</v>
      </c>
      <c r="I72" s="260">
        <v>104.379</v>
      </c>
      <c r="J72" s="260">
        <v>104.39100000000001</v>
      </c>
      <c r="K72" s="38"/>
      <c r="L72" s="38"/>
      <c r="M72" s="39"/>
      <c r="N72" s="38"/>
      <c r="O72" s="40"/>
    </row>
    <row r="73" spans="1:15" ht="15.75" customHeight="1" thickTop="1" thickBot="1">
      <c r="B73" s="256">
        <f t="shared" si="5"/>
        <v>58</v>
      </c>
      <c r="C73" s="261" t="s">
        <v>103</v>
      </c>
      <c r="D73" s="258" t="s">
        <v>104</v>
      </c>
      <c r="E73" s="249">
        <v>39489</v>
      </c>
      <c r="F73" s="249">
        <v>42154</v>
      </c>
      <c r="G73" s="259">
        <v>3.778</v>
      </c>
      <c r="H73" s="218">
        <v>103.61199999999999</v>
      </c>
      <c r="I73" s="218">
        <v>103.691</v>
      </c>
      <c r="J73" s="218">
        <v>103.702</v>
      </c>
      <c r="K73" s="38"/>
      <c r="L73" s="38"/>
      <c r="M73" s="39"/>
      <c r="N73" s="38"/>
      <c r="O73" s="40"/>
    </row>
    <row r="74" spans="1:15" ht="17.25" customHeight="1" thickTop="1" thickBot="1">
      <c r="B74" s="256">
        <f t="shared" si="5"/>
        <v>59</v>
      </c>
      <c r="C74" s="261" t="s">
        <v>105</v>
      </c>
      <c r="D74" s="258" t="s">
        <v>106</v>
      </c>
      <c r="E74" s="249">
        <v>36075</v>
      </c>
      <c r="F74" s="249">
        <v>42153</v>
      </c>
      <c r="G74" s="259">
        <v>4.0439999999999996</v>
      </c>
      <c r="H74" s="218">
        <v>106.816</v>
      </c>
      <c r="I74" s="218">
        <v>106.902</v>
      </c>
      <c r="J74" s="218">
        <v>106.913</v>
      </c>
      <c r="K74" s="38"/>
      <c r="L74" s="38"/>
      <c r="M74" s="39"/>
      <c r="N74" s="38"/>
      <c r="O74" s="40"/>
    </row>
    <row r="75" spans="1:15" ht="16.5" thickTop="1" thickBot="1">
      <c r="B75" s="256">
        <f t="shared" si="5"/>
        <v>60</v>
      </c>
      <c r="C75" s="261" t="s">
        <v>107</v>
      </c>
      <c r="D75" s="258" t="s">
        <v>78</v>
      </c>
      <c r="E75" s="249">
        <v>37396</v>
      </c>
      <c r="F75" s="265">
        <v>42121</v>
      </c>
      <c r="G75" s="259">
        <v>4.1970000000000001</v>
      </c>
      <c r="H75" s="218">
        <v>105.48399999999999</v>
      </c>
      <c r="I75" s="218">
        <v>105.559</v>
      </c>
      <c r="J75" s="218">
        <v>105.57</v>
      </c>
      <c r="K75" s="38"/>
      <c r="L75" s="38"/>
      <c r="M75" s="39"/>
      <c r="N75" s="38"/>
      <c r="O75" s="40"/>
    </row>
    <row r="76" spans="1:15" ht="16.5" thickTop="1" thickBot="1">
      <c r="B76" s="256">
        <f t="shared" si="5"/>
        <v>61</v>
      </c>
      <c r="C76" s="261" t="s">
        <v>108</v>
      </c>
      <c r="D76" s="258" t="s">
        <v>35</v>
      </c>
      <c r="E76" s="266">
        <v>40211</v>
      </c>
      <c r="F76" s="267">
        <v>42153</v>
      </c>
      <c r="G76" s="268">
        <v>3.2309999999999999</v>
      </c>
      <c r="H76" s="218">
        <v>103.5</v>
      </c>
      <c r="I76" s="218">
        <v>103.569</v>
      </c>
      <c r="J76" s="218">
        <v>103.57899999999999</v>
      </c>
      <c r="K76" s="38"/>
      <c r="L76" s="38"/>
      <c r="M76" s="39"/>
      <c r="N76" s="38"/>
      <c r="O76" s="40"/>
    </row>
    <row r="77" spans="1:15" ht="16.5" thickTop="1" thickBot="1">
      <c r="B77" s="269">
        <f t="shared" si="5"/>
        <v>62</v>
      </c>
      <c r="C77" s="270" t="s">
        <v>109</v>
      </c>
      <c r="D77" s="271" t="s">
        <v>110</v>
      </c>
      <c r="E77" s="249">
        <v>33910</v>
      </c>
      <c r="F77" s="249">
        <v>42124</v>
      </c>
      <c r="G77" s="272">
        <v>3.786</v>
      </c>
      <c r="H77" s="218">
        <v>102.63</v>
      </c>
      <c r="I77" s="218">
        <v>102.70099999999999</v>
      </c>
      <c r="J77" s="218">
        <v>102.711</v>
      </c>
      <c r="K77" s="38"/>
      <c r="L77" s="38"/>
      <c r="M77" s="39"/>
      <c r="N77" s="38"/>
      <c r="O77" s="40"/>
    </row>
    <row r="78" spans="1:15" ht="16.5" thickTop="1" thickBot="1">
      <c r="B78" s="269">
        <f t="shared" si="5"/>
        <v>63</v>
      </c>
      <c r="C78" s="273" t="s">
        <v>111</v>
      </c>
      <c r="D78" s="271" t="s">
        <v>112</v>
      </c>
      <c r="E78" s="249">
        <v>36815</v>
      </c>
      <c r="F78" s="249">
        <v>42153</v>
      </c>
      <c r="G78" s="272">
        <v>3.863</v>
      </c>
      <c r="H78" s="218">
        <v>104.79600000000001</v>
      </c>
      <c r="I78" s="218">
        <v>104.873</v>
      </c>
      <c r="J78" s="218">
        <v>104.883</v>
      </c>
      <c r="K78" s="38"/>
      <c r="L78" s="38"/>
      <c r="M78" s="39"/>
      <c r="N78" s="38"/>
      <c r="O78" s="40"/>
    </row>
    <row r="79" spans="1:15" ht="16.5" thickTop="1" thickBot="1">
      <c r="A79" s="274"/>
      <c r="B79" s="269">
        <f t="shared" si="5"/>
        <v>64</v>
      </c>
      <c r="C79" s="275" t="s">
        <v>113</v>
      </c>
      <c r="D79" s="271" t="s">
        <v>114</v>
      </c>
      <c r="E79" s="265">
        <v>35744</v>
      </c>
      <c r="F79" s="249">
        <v>42153</v>
      </c>
      <c r="G79" s="259">
        <v>4.2510000000000003</v>
      </c>
      <c r="H79" s="218">
        <v>102.86499999999999</v>
      </c>
      <c r="I79" s="218">
        <v>102.946</v>
      </c>
      <c r="J79" s="218">
        <v>102.95699999999999</v>
      </c>
      <c r="K79" s="38"/>
      <c r="L79" s="38"/>
      <c r="M79" s="39"/>
      <c r="N79" s="38"/>
      <c r="O79" s="40"/>
    </row>
    <row r="80" spans="1:15" ht="16.5" thickTop="1" thickBot="1">
      <c r="B80" s="276">
        <f t="shared" si="5"/>
        <v>65</v>
      </c>
      <c r="C80" s="277" t="s">
        <v>115</v>
      </c>
      <c r="D80" s="278" t="s">
        <v>114</v>
      </c>
      <c r="E80" s="279">
        <v>40000</v>
      </c>
      <c r="F80" s="280">
        <v>42152</v>
      </c>
      <c r="G80" s="281">
        <v>3.7029999999999998</v>
      </c>
      <c r="H80" s="262">
        <v>103.93600000000001</v>
      </c>
      <c r="I80" s="262">
        <v>104.003</v>
      </c>
      <c r="J80" s="262">
        <v>104.017</v>
      </c>
      <c r="K80" s="38"/>
      <c r="L80" s="38"/>
      <c r="M80" s="39"/>
      <c r="N80" s="38"/>
      <c r="O80" s="40"/>
    </row>
    <row r="81" spans="1:15" ht="16.5" thickTop="1" thickBot="1">
      <c r="B81" s="276">
        <f t="shared" si="5"/>
        <v>66</v>
      </c>
      <c r="C81" s="282" t="s">
        <v>116</v>
      </c>
      <c r="D81" s="172" t="s">
        <v>52</v>
      </c>
      <c r="E81" s="249">
        <v>39604</v>
      </c>
      <c r="F81" s="249">
        <v>42153</v>
      </c>
      <c r="G81" s="250">
        <v>3.5249999999999999</v>
      </c>
      <c r="H81" s="283">
        <v>105.041</v>
      </c>
      <c r="I81" s="283">
        <v>105.117</v>
      </c>
      <c r="J81" s="283">
        <v>105.127</v>
      </c>
      <c r="K81" s="30"/>
      <c r="L81" s="30"/>
      <c r="M81" s="155"/>
      <c r="N81" s="30"/>
      <c r="O81" s="40"/>
    </row>
    <row r="82" spans="1:15" ht="16.5" thickTop="1" thickBot="1">
      <c r="B82" s="276">
        <f t="shared" si="5"/>
        <v>67</v>
      </c>
      <c r="C82" s="284" t="s">
        <v>117</v>
      </c>
      <c r="D82" s="278" t="s">
        <v>118</v>
      </c>
      <c r="E82" s="249">
        <v>35481</v>
      </c>
      <c r="F82" s="249">
        <v>42149</v>
      </c>
      <c r="G82" s="285">
        <v>4.2240000000000002</v>
      </c>
      <c r="H82" s="262">
        <v>102.883</v>
      </c>
      <c r="I82" s="262">
        <v>102.968</v>
      </c>
      <c r="J82" s="262">
        <v>102.98</v>
      </c>
      <c r="K82" s="38"/>
      <c r="L82" s="38"/>
      <c r="M82" s="39"/>
      <c r="N82" s="38"/>
      <c r="O82" s="40"/>
    </row>
    <row r="83" spans="1:15" ht="16.5" thickTop="1" thickBot="1">
      <c r="B83" s="276">
        <f t="shared" si="5"/>
        <v>68</v>
      </c>
      <c r="C83" s="286" t="s">
        <v>119</v>
      </c>
      <c r="D83" s="278" t="s">
        <v>41</v>
      </c>
      <c r="E83" s="249">
        <v>39706</v>
      </c>
      <c r="F83" s="249">
        <v>42111</v>
      </c>
      <c r="G83" s="285">
        <v>4.2140000000000004</v>
      </c>
      <c r="H83" s="262">
        <v>103.524</v>
      </c>
      <c r="I83" s="262">
        <v>103.61</v>
      </c>
      <c r="J83" s="262">
        <v>103.621</v>
      </c>
      <c r="K83" s="38"/>
      <c r="L83" s="38"/>
      <c r="M83" s="39"/>
      <c r="N83" s="38"/>
      <c r="O83" s="40"/>
    </row>
    <row r="84" spans="1:15" ht="16.5" thickTop="1" thickBot="1">
      <c r="B84" s="276">
        <f t="shared" si="5"/>
        <v>69</v>
      </c>
      <c r="C84" s="287" t="s">
        <v>120</v>
      </c>
      <c r="D84" s="278" t="s">
        <v>10</v>
      </c>
      <c r="E84" s="249">
        <v>38565</v>
      </c>
      <c r="F84" s="249">
        <v>42153</v>
      </c>
      <c r="G84" s="285">
        <v>3.4889999999999999</v>
      </c>
      <c r="H84" s="260">
        <v>105.02800000000001</v>
      </c>
      <c r="I84" s="260">
        <v>105.096</v>
      </c>
      <c r="J84" s="260">
        <v>105.10599999999999</v>
      </c>
      <c r="K84" s="38"/>
      <c r="L84" s="38"/>
      <c r="M84" s="39"/>
      <c r="N84" s="38"/>
      <c r="O84" s="40"/>
    </row>
    <row r="85" spans="1:15" ht="16.5" thickTop="1" thickBot="1">
      <c r="B85" s="276">
        <f t="shared" si="5"/>
        <v>70</v>
      </c>
      <c r="C85" s="288" t="s">
        <v>121</v>
      </c>
      <c r="D85" s="289" t="s">
        <v>14</v>
      </c>
      <c r="E85" s="290">
        <v>34288</v>
      </c>
      <c r="F85" s="290">
        <v>42139</v>
      </c>
      <c r="G85" s="291">
        <v>3.6240000000000001</v>
      </c>
      <c r="H85" s="93">
        <v>102.54900000000001</v>
      </c>
      <c r="I85" s="93">
        <v>102.622</v>
      </c>
      <c r="J85" s="93">
        <v>102.633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5" t="s">
        <v>122</v>
      </c>
      <c r="C86" s="56"/>
      <c r="D86" s="56"/>
      <c r="E86" s="56"/>
      <c r="F86" s="56"/>
      <c r="G86" s="56"/>
      <c r="H86" s="56"/>
      <c r="I86" s="56"/>
      <c r="J86" s="246"/>
      <c r="K86" s="38"/>
      <c r="L86" s="38"/>
      <c r="M86" s="39"/>
      <c r="N86" s="38"/>
      <c r="O86" s="40"/>
    </row>
    <row r="87" spans="1:15" ht="16.5" thickTop="1" thickBot="1">
      <c r="B87" s="292">
        <v>71</v>
      </c>
      <c r="C87" s="293" t="s">
        <v>123</v>
      </c>
      <c r="D87" s="294" t="s">
        <v>17</v>
      </c>
      <c r="E87" s="249">
        <v>39084</v>
      </c>
      <c r="F87" s="249">
        <v>42121</v>
      </c>
      <c r="G87" s="250">
        <v>0.371</v>
      </c>
      <c r="H87" s="295">
        <v>10.576000000000001</v>
      </c>
      <c r="I87" s="295">
        <v>10.583</v>
      </c>
      <c r="J87" s="295">
        <v>10.584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92">
        <f>B87+1</f>
        <v>72</v>
      </c>
      <c r="C88" s="296" t="s">
        <v>124</v>
      </c>
      <c r="D88" s="297" t="s">
        <v>32</v>
      </c>
      <c r="E88" s="298">
        <v>39762</v>
      </c>
      <c r="F88" s="249">
        <v>42153</v>
      </c>
      <c r="G88" s="285">
        <v>3.379</v>
      </c>
      <c r="H88" s="299">
        <v>103.387</v>
      </c>
      <c r="I88" s="300">
        <v>103.431</v>
      </c>
      <c r="J88" s="300">
        <v>103.44</v>
      </c>
      <c r="M88" s="82"/>
      <c r="O88" s="40"/>
    </row>
    <row r="89" spans="1:15" ht="16.5" thickTop="1" thickBot="1">
      <c r="B89" s="292">
        <f t="shared" ref="B89:B91" si="6">B88+1</f>
        <v>73</v>
      </c>
      <c r="C89" s="301" t="s">
        <v>125</v>
      </c>
      <c r="D89" s="302" t="s">
        <v>126</v>
      </c>
      <c r="E89" s="303">
        <v>40543</v>
      </c>
      <c r="F89" s="265">
        <v>42132</v>
      </c>
      <c r="G89" s="291">
        <v>4.4429999999999996</v>
      </c>
      <c r="H89" s="304">
        <v>103.901</v>
      </c>
      <c r="I89" s="305">
        <v>103.983</v>
      </c>
      <c r="J89" s="305">
        <v>103.994</v>
      </c>
      <c r="M89" s="82"/>
      <c r="O89" s="40"/>
    </row>
    <row r="90" spans="1:15" ht="16.5" thickTop="1" thickBot="1">
      <c r="B90" s="292">
        <f t="shared" si="6"/>
        <v>74</v>
      </c>
      <c r="C90" s="306" t="s">
        <v>127</v>
      </c>
      <c r="D90" s="307" t="s">
        <v>128</v>
      </c>
      <c r="E90" s="308">
        <v>42024</v>
      </c>
      <c r="F90" s="309" t="s">
        <v>129</v>
      </c>
      <c r="G90" s="310" t="s">
        <v>129</v>
      </c>
      <c r="H90" s="311">
        <v>103.288</v>
      </c>
      <c r="I90" s="312">
        <v>103.355</v>
      </c>
      <c r="J90" s="312">
        <v>103.366</v>
      </c>
      <c r="M90" s="82"/>
      <c r="O90" s="40"/>
    </row>
    <row r="91" spans="1:15" ht="16.5" thickTop="1" thickBot="1">
      <c r="B91" s="292">
        <f t="shared" si="6"/>
        <v>75</v>
      </c>
      <c r="C91" s="313" t="s">
        <v>130</v>
      </c>
      <c r="D91" s="314" t="s">
        <v>131</v>
      </c>
      <c r="E91" s="315">
        <v>42195</v>
      </c>
      <c r="F91" s="316" t="s">
        <v>129</v>
      </c>
      <c r="G91" s="317" t="s">
        <v>129</v>
      </c>
      <c r="H91" s="318">
        <v>10.14</v>
      </c>
      <c r="I91" s="319">
        <v>10.147</v>
      </c>
      <c r="J91" s="319">
        <v>10.148</v>
      </c>
      <c r="K91" s="38"/>
      <c r="L91" s="38"/>
      <c r="M91" s="39"/>
      <c r="N91" s="38"/>
      <c r="O91" s="40"/>
    </row>
    <row r="92" spans="1:15" ht="13.5" customHeight="1" thickTop="1" thickBot="1">
      <c r="B92" s="245" t="s">
        <v>132</v>
      </c>
      <c r="C92" s="56"/>
      <c r="D92" s="56"/>
      <c r="E92" s="56"/>
      <c r="F92" s="56"/>
      <c r="G92" s="56"/>
      <c r="H92" s="56"/>
      <c r="I92" s="56"/>
      <c r="J92" s="246"/>
      <c r="M92" s="82"/>
      <c r="O92" s="40"/>
    </row>
    <row r="93" spans="1:15" ht="13.5" customHeight="1" thickTop="1" thickBot="1">
      <c r="A93" s="320" t="s">
        <v>133</v>
      </c>
      <c r="B93" s="320"/>
      <c r="C93" s="320"/>
      <c r="D93" s="320"/>
      <c r="E93" s="320"/>
      <c r="F93" s="320"/>
      <c r="G93" s="320"/>
      <c r="H93" s="320"/>
      <c r="I93" s="320"/>
      <c r="J93" s="320"/>
      <c r="M93" s="321"/>
      <c r="O93" s="40"/>
    </row>
    <row r="94" spans="1:15" ht="16.5" thickTop="1" thickBot="1">
      <c r="B94" s="322">
        <v>76</v>
      </c>
      <c r="C94" s="323" t="s">
        <v>134</v>
      </c>
      <c r="D94" s="324" t="s">
        <v>17</v>
      </c>
      <c r="E94" s="325">
        <v>34561</v>
      </c>
      <c r="F94" s="325">
        <v>42138</v>
      </c>
      <c r="G94" s="326">
        <v>1.147</v>
      </c>
      <c r="H94" s="37">
        <v>58.064999999999998</v>
      </c>
      <c r="I94" s="61">
        <v>59.552999999999997</v>
      </c>
      <c r="J94" s="61">
        <v>59.716000000000001</v>
      </c>
      <c r="K94" s="38"/>
      <c r="L94" s="38"/>
      <c r="M94" s="39"/>
      <c r="N94" s="38"/>
      <c r="O94" s="40"/>
    </row>
    <row r="95" spans="1:15" ht="16.5" thickTop="1" thickBot="1">
      <c r="B95" s="327">
        <f>B94+1</f>
        <v>77</v>
      </c>
      <c r="C95" s="328" t="s">
        <v>135</v>
      </c>
      <c r="D95" s="329" t="s">
        <v>92</v>
      </c>
      <c r="E95" s="249">
        <v>34415</v>
      </c>
      <c r="F95" s="249">
        <v>42135</v>
      </c>
      <c r="G95" s="250">
        <v>2.4209999999999998</v>
      </c>
      <c r="H95" s="262">
        <v>137.887</v>
      </c>
      <c r="I95" s="262">
        <v>138.751</v>
      </c>
      <c r="J95" s="262">
        <v>139.03100000000001</v>
      </c>
      <c r="K95" s="38"/>
      <c r="L95" s="38"/>
      <c r="M95" s="39"/>
      <c r="N95" s="38"/>
      <c r="O95" s="40"/>
    </row>
    <row r="96" spans="1:15" ht="16.5" thickTop="1" thickBot="1">
      <c r="B96" s="327">
        <f t="shared" ref="B96:B107" si="7">B95+1</f>
        <v>78</v>
      </c>
      <c r="C96" s="330" t="s">
        <v>136</v>
      </c>
      <c r="D96" s="214" t="s">
        <v>92</v>
      </c>
      <c r="E96" s="331">
        <v>34415</v>
      </c>
      <c r="F96" s="249">
        <v>42135</v>
      </c>
      <c r="G96" s="332">
        <v>22.765999999999998</v>
      </c>
      <c r="H96" s="333">
        <v>1402.8789999999999</v>
      </c>
      <c r="I96" s="333">
        <v>1418.1189999999999</v>
      </c>
      <c r="J96" s="333">
        <v>1419.2670000000001</v>
      </c>
      <c r="K96" s="38"/>
      <c r="L96" s="38"/>
      <c r="M96" s="39"/>
      <c r="N96" s="38"/>
      <c r="O96" s="40"/>
    </row>
    <row r="97" spans="1:15" ht="16.5" thickTop="1" thickBot="1">
      <c r="B97" s="334">
        <f t="shared" si="7"/>
        <v>79</v>
      </c>
      <c r="C97" s="335" t="s">
        <v>137</v>
      </c>
      <c r="D97" s="336" t="s">
        <v>12</v>
      </c>
      <c r="E97" s="337">
        <v>34449</v>
      </c>
      <c r="F97" s="249">
        <v>42150</v>
      </c>
      <c r="G97" s="338">
        <v>2.8340000000000001</v>
      </c>
      <c r="H97" s="339">
        <v>110.387</v>
      </c>
      <c r="I97" s="339">
        <v>111.541</v>
      </c>
      <c r="J97" s="339">
        <v>111.40600000000001</v>
      </c>
      <c r="K97" s="38"/>
      <c r="L97" s="38"/>
      <c r="M97" s="39"/>
      <c r="N97" s="38"/>
      <c r="O97" s="40"/>
    </row>
    <row r="98" spans="1:15" ht="16.5" thickTop="1" thickBot="1">
      <c r="B98" s="334">
        <f t="shared" si="7"/>
        <v>80</v>
      </c>
      <c r="C98" s="340" t="s">
        <v>138</v>
      </c>
      <c r="D98" s="336" t="s">
        <v>12</v>
      </c>
      <c r="E98" s="337">
        <v>681</v>
      </c>
      <c r="F98" s="249">
        <v>42150</v>
      </c>
      <c r="G98" s="338">
        <v>1.5449999999999999</v>
      </c>
      <c r="H98" s="339">
        <v>104.054</v>
      </c>
      <c r="I98" s="339">
        <v>106.458</v>
      </c>
      <c r="J98" s="339">
        <v>106.206</v>
      </c>
      <c r="K98" s="38"/>
      <c r="L98" s="38"/>
      <c r="M98" s="39"/>
      <c r="N98" s="38"/>
      <c r="O98" s="40"/>
    </row>
    <row r="99" spans="1:15" ht="16.5" thickTop="1" thickBot="1">
      <c r="B99" s="334">
        <f t="shared" si="7"/>
        <v>81</v>
      </c>
      <c r="C99" s="335" t="s">
        <v>139</v>
      </c>
      <c r="D99" s="341" t="s">
        <v>64</v>
      </c>
      <c r="E99" s="337">
        <v>105.764</v>
      </c>
      <c r="F99" s="249">
        <v>42153</v>
      </c>
      <c r="G99" s="338">
        <v>0.6</v>
      </c>
      <c r="H99" s="339">
        <v>86.412999999999997</v>
      </c>
      <c r="I99" s="339">
        <v>89.11</v>
      </c>
      <c r="J99" s="339">
        <v>88.893000000000001</v>
      </c>
      <c r="K99" s="38"/>
      <c r="L99" s="38"/>
      <c r="M99" s="39"/>
      <c r="N99" s="38"/>
      <c r="O99" s="40"/>
    </row>
    <row r="100" spans="1:15" ht="15.75" thickTop="1">
      <c r="B100" s="334">
        <f t="shared" si="7"/>
        <v>82</v>
      </c>
      <c r="C100" s="335" t="s">
        <v>140</v>
      </c>
      <c r="D100" s="341" t="s">
        <v>102</v>
      </c>
      <c r="E100" s="337">
        <v>36367</v>
      </c>
      <c r="F100" s="249">
        <v>42149</v>
      </c>
      <c r="G100" s="338">
        <v>0.45400000000000001</v>
      </c>
      <c r="H100" s="339">
        <v>17.013999999999999</v>
      </c>
      <c r="I100" s="339">
        <v>17.132000000000001</v>
      </c>
      <c r="J100" s="339">
        <v>17.128</v>
      </c>
      <c r="K100" s="339"/>
      <c r="L100" s="339"/>
      <c r="M100" s="339"/>
      <c r="N100" s="342"/>
      <c r="O100" s="40"/>
    </row>
    <row r="101" spans="1:15" ht="15.75" thickBot="1">
      <c r="B101" s="334">
        <f t="shared" si="7"/>
        <v>83</v>
      </c>
      <c r="C101" s="335" t="s">
        <v>141</v>
      </c>
      <c r="D101" s="341" t="s">
        <v>110</v>
      </c>
      <c r="E101" s="337">
        <v>36857</v>
      </c>
      <c r="F101" s="249">
        <v>42124</v>
      </c>
      <c r="G101" s="338">
        <v>6.5960000000000001</v>
      </c>
      <c r="H101" s="339">
        <v>261.738</v>
      </c>
      <c r="I101" s="339">
        <v>266.62599999999998</v>
      </c>
      <c r="J101" s="339">
        <v>267.358</v>
      </c>
      <c r="K101" s="339"/>
      <c r="L101" s="339"/>
      <c r="M101" s="339"/>
      <c r="N101" s="342"/>
      <c r="O101" s="40"/>
    </row>
    <row r="102" spans="1:15" ht="15.75" customHeight="1" thickTop="1" thickBot="1">
      <c r="B102" s="334">
        <f t="shared" si="7"/>
        <v>84</v>
      </c>
      <c r="C102" s="335" t="s">
        <v>142</v>
      </c>
      <c r="D102" s="343" t="s">
        <v>114</v>
      </c>
      <c r="E102" s="337">
        <v>34599</v>
      </c>
      <c r="F102" s="249">
        <v>42153</v>
      </c>
      <c r="G102" s="338">
        <v>0.70599999999999996</v>
      </c>
      <c r="H102" s="339">
        <v>29.309000000000001</v>
      </c>
      <c r="I102" s="339">
        <v>29.765000000000001</v>
      </c>
      <c r="J102" s="339">
        <v>29.658999999999999</v>
      </c>
      <c r="K102" s="38"/>
      <c r="L102" s="38"/>
      <c r="M102" s="39"/>
      <c r="N102" s="38"/>
      <c r="O102" s="40"/>
    </row>
    <row r="103" spans="1:15" ht="14.25" customHeight="1" thickTop="1" thickBot="1">
      <c r="B103" s="334">
        <f t="shared" si="7"/>
        <v>85</v>
      </c>
      <c r="C103" s="340" t="s">
        <v>143</v>
      </c>
      <c r="D103" s="343" t="s">
        <v>52</v>
      </c>
      <c r="E103" s="337">
        <v>38777</v>
      </c>
      <c r="F103" s="249">
        <v>42153</v>
      </c>
      <c r="G103" s="338">
        <v>32.738</v>
      </c>
      <c r="H103" s="333">
        <v>2208.1959999999999</v>
      </c>
      <c r="I103" s="333">
        <v>2267.076</v>
      </c>
      <c r="J103" s="333">
        <v>2269.1210000000001</v>
      </c>
      <c r="K103" s="38"/>
      <c r="L103" s="38"/>
      <c r="M103" s="39"/>
      <c r="N103" s="38"/>
      <c r="O103" s="40"/>
    </row>
    <row r="104" spans="1:15" ht="17.25" customHeight="1" thickTop="1" thickBot="1">
      <c r="B104" s="334">
        <f t="shared" si="7"/>
        <v>86</v>
      </c>
      <c r="C104" s="335" t="s">
        <v>144</v>
      </c>
      <c r="D104" s="343" t="s">
        <v>118</v>
      </c>
      <c r="E104" s="337">
        <v>34423</v>
      </c>
      <c r="F104" s="249">
        <v>42145</v>
      </c>
      <c r="G104" s="338">
        <v>2.54</v>
      </c>
      <c r="H104" s="344">
        <v>68.867000000000004</v>
      </c>
      <c r="I104" s="344">
        <v>70.149000000000001</v>
      </c>
      <c r="J104" s="344">
        <v>70.227999999999994</v>
      </c>
      <c r="K104" s="38"/>
      <c r="L104" s="38"/>
      <c r="M104" s="39"/>
      <c r="N104" s="38"/>
      <c r="O104" s="40"/>
    </row>
    <row r="105" spans="1:15" ht="16.5" thickTop="1" thickBot="1">
      <c r="B105" s="334">
        <f t="shared" si="7"/>
        <v>87</v>
      </c>
      <c r="C105" s="335" t="s">
        <v>145</v>
      </c>
      <c r="D105" s="343" t="s">
        <v>118</v>
      </c>
      <c r="E105" s="337">
        <v>34731</v>
      </c>
      <c r="F105" s="249">
        <v>42143</v>
      </c>
      <c r="G105" s="338">
        <v>1.8220000000000001</v>
      </c>
      <c r="H105" s="339">
        <v>53.774000000000001</v>
      </c>
      <c r="I105" s="339">
        <v>54.33</v>
      </c>
      <c r="J105" s="339">
        <v>54.383000000000003</v>
      </c>
      <c r="K105" s="38"/>
      <c r="L105" s="38"/>
      <c r="M105" s="39"/>
      <c r="N105" s="38"/>
      <c r="O105" s="40"/>
    </row>
    <row r="106" spans="1:15" ht="16.5" thickTop="1" thickBot="1">
      <c r="B106" s="334">
        <f t="shared" si="7"/>
        <v>88</v>
      </c>
      <c r="C106" s="345" t="s">
        <v>146</v>
      </c>
      <c r="D106" s="346" t="s">
        <v>14</v>
      </c>
      <c r="E106" s="347">
        <v>36297</v>
      </c>
      <c r="F106" s="348">
        <v>42139</v>
      </c>
      <c r="G106" s="349">
        <v>0.72</v>
      </c>
      <c r="H106" s="350">
        <v>97.671999999999997</v>
      </c>
      <c r="I106" s="350">
        <v>99.26</v>
      </c>
      <c r="J106" s="350">
        <v>99.224999999999994</v>
      </c>
      <c r="K106" s="38"/>
      <c r="L106" s="38"/>
      <c r="M106" s="39"/>
      <c r="N106" s="38"/>
      <c r="O106" s="40"/>
    </row>
    <row r="107" spans="1:15" ht="16.5" thickTop="1" thickBot="1">
      <c r="B107" s="351">
        <f t="shared" si="7"/>
        <v>89</v>
      </c>
      <c r="C107" s="352" t="s">
        <v>147</v>
      </c>
      <c r="D107" s="353" t="s">
        <v>14</v>
      </c>
      <c r="E107" s="348">
        <v>36626</v>
      </c>
      <c r="F107" s="348">
        <v>42139</v>
      </c>
      <c r="G107" s="354">
        <v>0.65500000000000003</v>
      </c>
      <c r="H107" s="93">
        <v>80.941999999999993</v>
      </c>
      <c r="I107" s="93">
        <v>82.712999999999994</v>
      </c>
      <c r="J107" s="93">
        <v>82.686999999999998</v>
      </c>
      <c r="K107" s="38"/>
      <c r="L107" s="38"/>
      <c r="M107" s="39"/>
      <c r="N107" s="38"/>
      <c r="O107" s="40"/>
    </row>
    <row r="108" spans="1:15" ht="12.75" customHeight="1" thickTop="1" thickBot="1">
      <c r="B108" s="156" t="s">
        <v>148</v>
      </c>
      <c r="C108" s="56"/>
      <c r="D108" s="56"/>
      <c r="E108" s="56"/>
      <c r="F108" s="56"/>
      <c r="G108" s="56"/>
      <c r="H108" s="56"/>
      <c r="I108" s="56"/>
      <c r="J108" s="246"/>
      <c r="M108" s="159"/>
      <c r="O108" s="40"/>
    </row>
    <row r="109" spans="1:15" ht="16.5" thickTop="1" thickBot="1">
      <c r="B109" s="355">
        <v>90</v>
      </c>
      <c r="C109" s="293" t="s">
        <v>149</v>
      </c>
      <c r="D109" s="172" t="s">
        <v>17</v>
      </c>
      <c r="E109" s="249">
        <v>39084</v>
      </c>
      <c r="F109" s="249">
        <v>42121</v>
      </c>
      <c r="G109" s="250">
        <v>0.26800000000000002</v>
      </c>
      <c r="H109" s="37">
        <v>11.09</v>
      </c>
      <c r="I109" s="61">
        <v>11.173</v>
      </c>
      <c r="J109" s="61">
        <v>11.183</v>
      </c>
      <c r="K109" s="38"/>
      <c r="L109" s="39"/>
      <c r="M109" s="38"/>
      <c r="N109" s="72"/>
      <c r="O109" s="40"/>
    </row>
    <row r="110" spans="1:15" ht="16.5" thickTop="1" thickBot="1">
      <c r="B110" s="356">
        <f>B109+1</f>
        <v>91</v>
      </c>
      <c r="C110" s="357" t="s">
        <v>150</v>
      </c>
      <c r="D110" s="343" t="s">
        <v>17</v>
      </c>
      <c r="E110" s="337">
        <v>1867429</v>
      </c>
      <c r="F110" s="249">
        <v>42121</v>
      </c>
      <c r="G110" s="338">
        <v>0.23</v>
      </c>
      <c r="H110" s="358">
        <v>12.038</v>
      </c>
      <c r="I110" s="359">
        <v>12.22</v>
      </c>
      <c r="J110" s="359">
        <v>12.221</v>
      </c>
      <c r="K110" s="38"/>
      <c r="L110" s="39"/>
      <c r="M110" s="38"/>
      <c r="N110" s="72"/>
      <c r="O110" s="40"/>
    </row>
    <row r="111" spans="1:15" ht="16.5" thickTop="1" thickBot="1">
      <c r="B111" s="356">
        <f t="shared" ref="B111:B124" si="8">B110+1</f>
        <v>92</v>
      </c>
      <c r="C111" s="360" t="s">
        <v>151</v>
      </c>
      <c r="D111" s="214" t="s">
        <v>17</v>
      </c>
      <c r="E111" s="331">
        <v>735</v>
      </c>
      <c r="F111" s="249">
        <v>42121</v>
      </c>
      <c r="G111" s="332">
        <v>0.20499999999999999</v>
      </c>
      <c r="H111" s="218">
        <v>14.638</v>
      </c>
      <c r="I111" s="361">
        <v>15.016</v>
      </c>
      <c r="J111" s="361">
        <v>15.041</v>
      </c>
      <c r="K111" s="38"/>
      <c r="L111" s="39"/>
      <c r="M111" s="38"/>
      <c r="N111" s="72"/>
      <c r="O111" s="40"/>
    </row>
    <row r="112" spans="1:15" ht="17.25" customHeight="1" thickTop="1" thickBot="1">
      <c r="A112" s="362"/>
      <c r="B112" s="356">
        <f t="shared" si="8"/>
        <v>93</v>
      </c>
      <c r="C112" s="360" t="s">
        <v>152</v>
      </c>
      <c r="D112" s="214" t="s">
        <v>17</v>
      </c>
      <c r="E112" s="331">
        <v>39084</v>
      </c>
      <c r="F112" s="249">
        <v>42121</v>
      </c>
      <c r="G112" s="332">
        <v>0.33100000000000002</v>
      </c>
      <c r="H112" s="218">
        <v>13.763999999999999</v>
      </c>
      <c r="I112" s="361">
        <v>14.095000000000001</v>
      </c>
      <c r="J112" s="361">
        <v>14.145</v>
      </c>
      <c r="K112" s="38"/>
      <c r="L112" s="39"/>
      <c r="M112" s="38"/>
      <c r="N112" s="72"/>
      <c r="O112" s="40"/>
    </row>
    <row r="113" spans="1:15" ht="16.5" thickTop="1" thickBot="1">
      <c r="B113" s="356">
        <f t="shared" si="8"/>
        <v>94</v>
      </c>
      <c r="C113" s="363" t="s">
        <v>153</v>
      </c>
      <c r="D113" s="364" t="s">
        <v>92</v>
      </c>
      <c r="E113" s="365">
        <v>39994</v>
      </c>
      <c r="F113" s="249">
        <v>42149</v>
      </c>
      <c r="G113" s="366">
        <v>0.35</v>
      </c>
      <c r="H113" s="367">
        <v>12.102</v>
      </c>
      <c r="I113" s="368">
        <v>12.291</v>
      </c>
      <c r="J113" s="368">
        <v>12.332000000000001</v>
      </c>
      <c r="K113" s="38"/>
      <c r="L113" s="39"/>
      <c r="M113" s="38"/>
      <c r="N113" s="72"/>
      <c r="O113" s="40"/>
    </row>
    <row r="114" spans="1:15" ht="15.75" customHeight="1" thickTop="1" thickBot="1">
      <c r="B114" s="356">
        <f t="shared" si="8"/>
        <v>95</v>
      </c>
      <c r="C114" s="363" t="s">
        <v>154</v>
      </c>
      <c r="D114" s="369" t="s">
        <v>92</v>
      </c>
      <c r="E114" s="365">
        <v>40848</v>
      </c>
      <c r="F114" s="249">
        <v>42149</v>
      </c>
      <c r="G114" s="370">
        <v>9.2999999999999999E-2</v>
      </c>
      <c r="H114" s="367">
        <v>10.808999999999999</v>
      </c>
      <c r="I114" s="368">
        <v>11.004</v>
      </c>
      <c r="J114" s="368">
        <v>11.061</v>
      </c>
      <c r="K114" s="38"/>
      <c r="L114" s="39"/>
      <c r="M114" s="38"/>
      <c r="N114" s="72"/>
      <c r="O114" s="40"/>
    </row>
    <row r="115" spans="1:15" ht="16.5" thickTop="1" thickBot="1">
      <c r="B115" s="356">
        <f t="shared" si="8"/>
        <v>96</v>
      </c>
      <c r="C115" s="371" t="s">
        <v>155</v>
      </c>
      <c r="D115" s="372" t="s">
        <v>92</v>
      </c>
      <c r="E115" s="373">
        <v>40848</v>
      </c>
      <c r="F115" s="249">
        <v>42149</v>
      </c>
      <c r="G115" s="374">
        <v>0.23200000000000001</v>
      </c>
      <c r="H115" s="375" t="s">
        <v>156</v>
      </c>
      <c r="I115" s="376" t="s">
        <v>156</v>
      </c>
      <c r="J115" s="376" t="s">
        <v>156</v>
      </c>
      <c r="K115" s="38"/>
      <c r="L115" s="39"/>
      <c r="M115" s="38"/>
      <c r="N115" s="72"/>
      <c r="O115" s="40"/>
    </row>
    <row r="116" spans="1:15" ht="16.5" thickTop="1" thickBot="1">
      <c r="B116" s="356">
        <f t="shared" si="8"/>
        <v>97</v>
      </c>
      <c r="C116" s="371" t="s">
        <v>157</v>
      </c>
      <c r="D116" s="377" t="s">
        <v>92</v>
      </c>
      <c r="E116" s="378">
        <v>40848</v>
      </c>
      <c r="F116" s="249">
        <v>42149</v>
      </c>
      <c r="G116" s="379">
        <v>0.318</v>
      </c>
      <c r="H116" s="380" t="s">
        <v>156</v>
      </c>
      <c r="I116" s="381" t="s">
        <v>156</v>
      </c>
      <c r="J116" s="381" t="s">
        <v>156</v>
      </c>
      <c r="K116" s="38"/>
      <c r="L116" s="39"/>
      <c r="M116" s="38"/>
      <c r="N116" s="72"/>
      <c r="O116" s="40"/>
    </row>
    <row r="117" spans="1:15" ht="16.5" thickTop="1" thickBot="1">
      <c r="B117" s="356">
        <f t="shared" si="8"/>
        <v>98</v>
      </c>
      <c r="C117" s="382" t="s">
        <v>158</v>
      </c>
      <c r="D117" s="383" t="s">
        <v>64</v>
      </c>
      <c r="E117" s="384">
        <v>39175</v>
      </c>
      <c r="F117" s="249">
        <v>42145</v>
      </c>
      <c r="G117" s="385">
        <v>2.3380000000000001</v>
      </c>
      <c r="H117" s="386">
        <v>131.96799999999999</v>
      </c>
      <c r="I117" s="387">
        <v>135.77699999999999</v>
      </c>
      <c r="J117" s="387">
        <v>135.21100000000001</v>
      </c>
      <c r="K117" s="38"/>
      <c r="L117" s="39"/>
      <c r="M117" s="38"/>
      <c r="N117" s="72"/>
      <c r="O117" s="40"/>
    </row>
    <row r="118" spans="1:15" ht="16.5" thickTop="1" thickBot="1">
      <c r="B118" s="356">
        <f t="shared" si="8"/>
        <v>99</v>
      </c>
      <c r="C118" s="388" t="s">
        <v>159</v>
      </c>
      <c r="D118" s="383" t="s">
        <v>64</v>
      </c>
      <c r="E118" s="384">
        <v>39175</v>
      </c>
      <c r="F118" s="249">
        <v>42145</v>
      </c>
      <c r="G118" s="389">
        <v>2.2360000000000002</v>
      </c>
      <c r="H118" s="390">
        <v>128.40700000000001</v>
      </c>
      <c r="I118" s="391">
        <v>131.28399999999999</v>
      </c>
      <c r="J118" s="391">
        <v>130.79599999999999</v>
      </c>
      <c r="K118" s="38"/>
      <c r="L118" s="39"/>
      <c r="M118" s="38"/>
      <c r="N118" s="72"/>
      <c r="O118" s="40"/>
    </row>
    <row r="119" spans="1:15" ht="16.5" thickTop="1" thickBot="1">
      <c r="B119" s="356">
        <f t="shared" si="8"/>
        <v>100</v>
      </c>
      <c r="C119" s="392" t="s">
        <v>160</v>
      </c>
      <c r="D119" s="393" t="s">
        <v>25</v>
      </c>
      <c r="E119" s="394">
        <v>40708</v>
      </c>
      <c r="F119" s="395">
        <v>128.76</v>
      </c>
      <c r="G119" s="396">
        <v>0.17299999999999999</v>
      </c>
      <c r="H119" s="397">
        <v>8.9019999999999992</v>
      </c>
      <c r="I119" s="398">
        <v>9.11</v>
      </c>
      <c r="J119" s="398">
        <v>9.1460000000000008</v>
      </c>
      <c r="K119" s="38"/>
      <c r="L119" s="39"/>
      <c r="M119" s="38"/>
      <c r="N119" s="72"/>
      <c r="O119" s="40"/>
    </row>
    <row r="120" spans="1:15" ht="16.5" thickTop="1" thickBot="1">
      <c r="B120" s="356">
        <f t="shared" si="8"/>
        <v>101</v>
      </c>
      <c r="C120" s="133" t="s">
        <v>161</v>
      </c>
      <c r="D120" s="172" t="s">
        <v>118</v>
      </c>
      <c r="E120" s="399">
        <v>39699</v>
      </c>
      <c r="F120" s="400">
        <v>42142</v>
      </c>
      <c r="G120" s="401">
        <v>2.657</v>
      </c>
      <c r="H120" s="402">
        <v>92.918000000000006</v>
      </c>
      <c r="I120" s="403">
        <v>95.576999999999998</v>
      </c>
      <c r="J120" s="403">
        <v>96.126999999999995</v>
      </c>
      <c r="K120" s="38"/>
      <c r="L120" s="39"/>
      <c r="M120" s="38"/>
      <c r="N120" s="72"/>
      <c r="O120" s="40"/>
    </row>
    <row r="121" spans="1:15" ht="16.5" thickTop="1" thickBot="1">
      <c r="B121" s="356">
        <f t="shared" si="8"/>
        <v>102</v>
      </c>
      <c r="C121" s="404" t="s">
        <v>162</v>
      </c>
      <c r="D121" s="405" t="s">
        <v>41</v>
      </c>
      <c r="E121" s="406">
        <v>40725</v>
      </c>
      <c r="F121" s="280">
        <v>42152</v>
      </c>
      <c r="G121" s="407">
        <v>0.52</v>
      </c>
      <c r="H121" s="408">
        <v>78.915000000000006</v>
      </c>
      <c r="I121" s="409">
        <v>79.450999999999993</v>
      </c>
      <c r="J121" s="409">
        <v>79.356999999999999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56">
        <f t="shared" si="8"/>
        <v>103</v>
      </c>
      <c r="C122" s="404" t="s">
        <v>163</v>
      </c>
      <c r="D122" s="405" t="s">
        <v>41</v>
      </c>
      <c r="E122" s="410">
        <v>40725</v>
      </c>
      <c r="F122" s="280">
        <v>42152</v>
      </c>
      <c r="G122" s="411">
        <v>0.13300000000000001</v>
      </c>
      <c r="H122" s="397">
        <v>79.802999999999997</v>
      </c>
      <c r="I122" s="398">
        <v>80.995999999999995</v>
      </c>
      <c r="J122" s="398">
        <v>80.951999999999998</v>
      </c>
      <c r="K122" s="38"/>
      <c r="L122" s="39"/>
      <c r="M122" s="38"/>
      <c r="N122" s="72"/>
      <c r="O122" s="40"/>
    </row>
    <row r="123" spans="1:15" ht="16.5" thickTop="1" thickBot="1">
      <c r="B123" s="356">
        <f t="shared" si="8"/>
        <v>104</v>
      </c>
      <c r="C123" s="412" t="s">
        <v>164</v>
      </c>
      <c r="D123" s="413" t="s">
        <v>131</v>
      </c>
      <c r="E123" s="414">
        <v>40910</v>
      </c>
      <c r="F123" s="415">
        <v>42153</v>
      </c>
      <c r="G123" s="416">
        <v>3.0619999999999998</v>
      </c>
      <c r="H123" s="417">
        <v>96.120999999999995</v>
      </c>
      <c r="I123" s="418">
        <v>96.731999999999999</v>
      </c>
      <c r="J123" s="418">
        <v>96.697999999999993</v>
      </c>
      <c r="K123" s="419"/>
      <c r="L123" s="420"/>
      <c r="M123" s="419"/>
      <c r="N123" s="421"/>
      <c r="O123" s="40"/>
    </row>
    <row r="124" spans="1:15" ht="16.5" thickTop="1" thickBot="1">
      <c r="B124" s="422">
        <f t="shared" si="8"/>
        <v>105</v>
      </c>
      <c r="C124" s="423" t="s">
        <v>165</v>
      </c>
      <c r="D124" s="150" t="s">
        <v>14</v>
      </c>
      <c r="E124" s="424">
        <v>41904</v>
      </c>
      <c r="F124" s="425" t="s">
        <v>166</v>
      </c>
      <c r="G124" s="426" t="s">
        <v>166</v>
      </c>
      <c r="H124" s="93">
        <v>86.855999999999995</v>
      </c>
      <c r="I124" s="427">
        <v>89.152000000000001</v>
      </c>
      <c r="J124" s="427">
        <v>89.165000000000006</v>
      </c>
      <c r="K124" s="171"/>
      <c r="M124" s="82"/>
      <c r="O124" s="40"/>
    </row>
    <row r="125" spans="1:15" ht="13.5" customHeight="1" thickTop="1" thickBot="1">
      <c r="B125" s="156" t="s">
        <v>167</v>
      </c>
      <c r="C125" s="157"/>
      <c r="D125" s="157"/>
      <c r="E125" s="157"/>
      <c r="F125" s="157"/>
      <c r="G125" s="157"/>
      <c r="H125" s="157"/>
      <c r="I125" s="157"/>
      <c r="J125" s="157"/>
      <c r="M125" s="159"/>
      <c r="O125" s="40"/>
    </row>
    <row r="126" spans="1:15" ht="16.5" thickTop="1" thickBot="1">
      <c r="B126" s="356">
        <v>106</v>
      </c>
      <c r="C126" s="133" t="s">
        <v>168</v>
      </c>
      <c r="D126" s="172" t="s">
        <v>28</v>
      </c>
      <c r="E126" s="249">
        <v>40210</v>
      </c>
      <c r="F126" s="249">
        <v>42129</v>
      </c>
      <c r="G126" s="250">
        <v>2.1320000000000001</v>
      </c>
      <c r="H126" s="37">
        <v>108.15600000000001</v>
      </c>
      <c r="I126" s="61">
        <v>108.15600000000001</v>
      </c>
      <c r="J126" s="61">
        <v>110.122</v>
      </c>
      <c r="K126" s="176" t="s">
        <v>62</v>
      </c>
      <c r="M126" s="82">
        <f t="shared" ref="M126:M136" si="9">+(J126-I126)/I126</f>
        <v>1.8177447390805818E-2</v>
      </c>
      <c r="O126" s="40"/>
    </row>
    <row r="127" spans="1:15" ht="16.5" thickTop="1" thickBot="1">
      <c r="B127" s="356">
        <f t="shared" ref="B127:B142" si="10">B126+1</f>
        <v>107</v>
      </c>
      <c r="C127" s="133" t="s">
        <v>169</v>
      </c>
      <c r="D127" s="405" t="s">
        <v>28</v>
      </c>
      <c r="E127" s="406">
        <v>40630</v>
      </c>
      <c r="F127" s="249">
        <v>42129</v>
      </c>
      <c r="G127" s="250">
        <v>1.867</v>
      </c>
      <c r="H127" s="408">
        <v>94.576999999999998</v>
      </c>
      <c r="I127" s="409">
        <v>94.576999999999998</v>
      </c>
      <c r="J127" s="409">
        <v>98.141000000000005</v>
      </c>
      <c r="K127" s="176" t="s">
        <v>62</v>
      </c>
      <c r="M127" s="82">
        <f t="shared" si="9"/>
        <v>3.7683580574558374E-2</v>
      </c>
      <c r="O127" s="40"/>
    </row>
    <row r="128" spans="1:15" ht="16.5" thickTop="1" thickBot="1">
      <c r="B128" s="356">
        <f t="shared" si="10"/>
        <v>108</v>
      </c>
      <c r="C128" s="428" t="s">
        <v>170</v>
      </c>
      <c r="D128" s="405" t="s">
        <v>12</v>
      </c>
      <c r="E128" s="406">
        <v>39097</v>
      </c>
      <c r="F128" s="265">
        <v>42150</v>
      </c>
      <c r="G128" s="429">
        <v>3.2749999999999999</v>
      </c>
      <c r="H128" s="408">
        <v>127.36</v>
      </c>
      <c r="I128" s="409">
        <v>127.36</v>
      </c>
      <c r="J128" s="409">
        <v>130.178</v>
      </c>
      <c r="K128" s="430" t="s">
        <v>171</v>
      </c>
      <c r="M128" s="82">
        <f t="shared" si="9"/>
        <v>2.212625628140702E-2</v>
      </c>
      <c r="O128" s="40"/>
    </row>
    <row r="129" spans="2:15" ht="16.5" thickTop="1" thickBot="1">
      <c r="B129" s="356">
        <f t="shared" si="10"/>
        <v>109</v>
      </c>
      <c r="C129" s="431" t="s">
        <v>172</v>
      </c>
      <c r="D129" s="432" t="s">
        <v>173</v>
      </c>
      <c r="E129" s="433">
        <v>40543</v>
      </c>
      <c r="F129" s="434">
        <v>42132</v>
      </c>
      <c r="G129" s="435">
        <v>1.9950000000000001</v>
      </c>
      <c r="H129" s="436">
        <v>100.38200000000001</v>
      </c>
      <c r="I129" s="437">
        <v>101.495</v>
      </c>
      <c r="J129" s="437">
        <v>101.191</v>
      </c>
      <c r="K129" s="171" t="s">
        <v>60</v>
      </c>
      <c r="M129" s="82">
        <f t="shared" si="9"/>
        <v>-2.9952214394797973E-3</v>
      </c>
      <c r="O129" s="40"/>
    </row>
    <row r="130" spans="2:15" ht="16.5" thickTop="1" thickBot="1">
      <c r="B130" s="356">
        <f t="shared" si="10"/>
        <v>110</v>
      </c>
      <c r="C130" s="438" t="s">
        <v>174</v>
      </c>
      <c r="D130" s="439" t="s">
        <v>173</v>
      </c>
      <c r="E130" s="440">
        <v>40543</v>
      </c>
      <c r="F130" s="434">
        <v>42132</v>
      </c>
      <c r="G130" s="441">
        <v>0.41699999999999998</v>
      </c>
      <c r="H130" s="339">
        <v>94.831999999999994</v>
      </c>
      <c r="I130" s="437">
        <v>96.698999999999998</v>
      </c>
      <c r="J130" s="437">
        <v>97.426000000000002</v>
      </c>
      <c r="K130" s="171" t="s">
        <v>60</v>
      </c>
      <c r="M130" s="82">
        <f t="shared" si="9"/>
        <v>7.5181749552736214E-3</v>
      </c>
      <c r="O130" s="40"/>
    </row>
    <row r="131" spans="2:15" ht="16.5" thickTop="1" thickBot="1">
      <c r="B131" s="356">
        <f t="shared" si="10"/>
        <v>111</v>
      </c>
      <c r="C131" s="442" t="s">
        <v>175</v>
      </c>
      <c r="D131" s="443" t="s">
        <v>78</v>
      </c>
      <c r="E131" s="440">
        <v>38671</v>
      </c>
      <c r="F131" s="434">
        <v>42149</v>
      </c>
      <c r="G131" s="444">
        <v>3.8849999999999998</v>
      </c>
      <c r="H131" s="445">
        <v>181.97200000000001</v>
      </c>
      <c r="I131" s="446">
        <v>181.97200000000001</v>
      </c>
      <c r="J131" s="446">
        <v>183.77699999999999</v>
      </c>
      <c r="K131" s="165" t="s">
        <v>58</v>
      </c>
      <c r="M131" s="82">
        <f t="shared" si="9"/>
        <v>9.9191084342644936E-3</v>
      </c>
      <c r="O131" s="40"/>
    </row>
    <row r="132" spans="2:15" ht="16.5" thickTop="1" thickBot="1">
      <c r="B132" s="356">
        <f t="shared" si="10"/>
        <v>112</v>
      </c>
      <c r="C132" s="447" t="s">
        <v>176</v>
      </c>
      <c r="D132" s="448" t="s">
        <v>78</v>
      </c>
      <c r="E132" s="449">
        <v>38671</v>
      </c>
      <c r="F132" s="249">
        <v>42149</v>
      </c>
      <c r="G132" s="450">
        <v>3.3820000000000001</v>
      </c>
      <c r="H132" s="445">
        <v>171.56800000000001</v>
      </c>
      <c r="I132" s="446">
        <v>171.56800000000001</v>
      </c>
      <c r="J132" s="446">
        <v>172.79900000000001</v>
      </c>
      <c r="K132" s="165" t="s">
        <v>58</v>
      </c>
      <c r="M132" s="82">
        <f t="shared" si="9"/>
        <v>7.1749976685628698E-3</v>
      </c>
      <c r="O132" s="40"/>
    </row>
    <row r="133" spans="2:15" ht="16.5" thickTop="1" thickBot="1">
      <c r="B133" s="356">
        <f t="shared" si="10"/>
        <v>113</v>
      </c>
      <c r="C133" s="447" t="s">
        <v>177</v>
      </c>
      <c r="D133" s="448" t="s">
        <v>78</v>
      </c>
      <c r="E133" s="449">
        <v>38671</v>
      </c>
      <c r="F133" s="249">
        <v>42149</v>
      </c>
      <c r="G133" s="450">
        <v>5.2149999999999999</v>
      </c>
      <c r="H133" s="445">
        <v>149.82900000000001</v>
      </c>
      <c r="I133" s="446">
        <v>149.82900000000001</v>
      </c>
      <c r="J133" s="446">
        <v>150.422</v>
      </c>
      <c r="K133" s="165" t="s">
        <v>58</v>
      </c>
      <c r="M133" s="82">
        <f t="shared" si="9"/>
        <v>3.9578452769489835E-3</v>
      </c>
      <c r="O133" s="40"/>
    </row>
    <row r="134" spans="2:15" ht="15.75" customHeight="1" thickTop="1" thickBot="1">
      <c r="B134" s="356">
        <f t="shared" si="10"/>
        <v>114</v>
      </c>
      <c r="C134" s="447" t="s">
        <v>178</v>
      </c>
      <c r="D134" s="448" t="s">
        <v>78</v>
      </c>
      <c r="E134" s="449">
        <v>38835</v>
      </c>
      <c r="F134" s="451">
        <v>41421</v>
      </c>
      <c r="G134" s="450">
        <v>63.142000000000003</v>
      </c>
      <c r="H134" s="452">
        <v>12794.422</v>
      </c>
      <c r="I134" s="453">
        <v>12794.422</v>
      </c>
      <c r="J134" s="453">
        <v>12811.732</v>
      </c>
      <c r="K134" s="165" t="s">
        <v>58</v>
      </c>
      <c r="M134" s="82">
        <f t="shared" si="9"/>
        <v>1.3529333329789725E-3</v>
      </c>
      <c r="O134" s="40"/>
    </row>
    <row r="135" spans="2:15" ht="16.5" thickTop="1" thickBot="1">
      <c r="B135" s="356">
        <f t="shared" si="10"/>
        <v>115</v>
      </c>
      <c r="C135" s="454" t="s">
        <v>179</v>
      </c>
      <c r="D135" s="448" t="s">
        <v>78</v>
      </c>
      <c r="E135" s="449">
        <v>40014</v>
      </c>
      <c r="F135" s="455" t="s">
        <v>129</v>
      </c>
      <c r="G135" s="456" t="s">
        <v>129</v>
      </c>
      <c r="H135" s="445">
        <v>18.018999999999998</v>
      </c>
      <c r="I135" s="446">
        <v>18.018999999999998</v>
      </c>
      <c r="J135" s="446">
        <v>18.138999999999999</v>
      </c>
      <c r="K135" s="165" t="s">
        <v>58</v>
      </c>
      <c r="M135" s="82">
        <f t="shared" si="9"/>
        <v>6.659637049780843E-3</v>
      </c>
      <c r="O135" s="40"/>
    </row>
    <row r="136" spans="2:15" ht="16.5" thickTop="1" thickBot="1">
      <c r="B136" s="356">
        <f t="shared" si="10"/>
        <v>116</v>
      </c>
      <c r="C136" s="454" t="s">
        <v>180</v>
      </c>
      <c r="D136" s="448" t="s">
        <v>78</v>
      </c>
      <c r="E136" s="449">
        <v>40455</v>
      </c>
      <c r="F136" s="451" t="s">
        <v>129</v>
      </c>
      <c r="G136" s="456" t="s">
        <v>129</v>
      </c>
      <c r="H136" s="445">
        <v>129.04599999999999</v>
      </c>
      <c r="I136" s="446">
        <v>129.04599999999999</v>
      </c>
      <c r="J136" s="446">
        <v>130.001</v>
      </c>
      <c r="K136" s="165" t="s">
        <v>58</v>
      </c>
      <c r="M136" s="82">
        <f t="shared" si="9"/>
        <v>7.4004618508129857E-3</v>
      </c>
      <c r="O136" s="40"/>
    </row>
    <row r="137" spans="2:15" ht="16.5" thickTop="1" thickBot="1">
      <c r="B137" s="356">
        <f t="shared" si="10"/>
        <v>117</v>
      </c>
      <c r="C137" s="454" t="s">
        <v>181</v>
      </c>
      <c r="D137" s="448" t="s">
        <v>182</v>
      </c>
      <c r="E137" s="449">
        <v>40240</v>
      </c>
      <c r="F137" s="451">
        <v>42151</v>
      </c>
      <c r="G137" s="456">
        <v>1.446</v>
      </c>
      <c r="H137" s="445">
        <v>116.015</v>
      </c>
      <c r="I137" s="446">
        <v>116.015</v>
      </c>
      <c r="J137" s="446">
        <v>119.825</v>
      </c>
      <c r="K137" s="176" t="s">
        <v>62</v>
      </c>
      <c r="M137" s="82" t="e">
        <f>+(I137-#REF!)/#REF!</f>
        <v>#REF!</v>
      </c>
      <c r="O137" s="40"/>
    </row>
    <row r="138" spans="2:15" ht="16.5" thickTop="1" thickBot="1">
      <c r="B138" s="356">
        <f t="shared" si="10"/>
        <v>118</v>
      </c>
      <c r="C138" s="457" t="s">
        <v>183</v>
      </c>
      <c r="D138" s="458" t="s">
        <v>131</v>
      </c>
      <c r="E138" s="459">
        <v>40147</v>
      </c>
      <c r="F138" s="451">
        <v>41418</v>
      </c>
      <c r="G138" s="450">
        <v>32.752000000000002</v>
      </c>
      <c r="H138" s="460">
        <v>8825.2610000000004</v>
      </c>
      <c r="I138" s="461">
        <v>8825.2610000000004</v>
      </c>
      <c r="J138" s="461">
        <v>8803.8850000000002</v>
      </c>
      <c r="K138" s="165" t="s">
        <v>58</v>
      </c>
      <c r="M138" s="82">
        <f t="shared" ref="M138:M140" si="11">+(J138-I138)/I138</f>
        <v>-2.4221379968252725E-3</v>
      </c>
      <c r="O138" s="40"/>
    </row>
    <row r="139" spans="2:15" ht="16.5" thickTop="1" thickBot="1">
      <c r="B139" s="356">
        <f t="shared" si="10"/>
        <v>119</v>
      </c>
      <c r="C139" s="462" t="s">
        <v>184</v>
      </c>
      <c r="D139" s="294" t="s">
        <v>112</v>
      </c>
      <c r="E139" s="315">
        <v>41359</v>
      </c>
      <c r="F139" s="249">
        <v>42153</v>
      </c>
      <c r="G139" s="463">
        <v>0.10199999999999999</v>
      </c>
      <c r="H139" s="464">
        <v>7.867</v>
      </c>
      <c r="I139" s="464">
        <v>7.867</v>
      </c>
      <c r="J139" s="464">
        <v>7.9189999999999996</v>
      </c>
      <c r="K139" s="165" t="s">
        <v>58</v>
      </c>
      <c r="M139" s="82">
        <f t="shared" si="11"/>
        <v>6.6098894114655655E-3</v>
      </c>
      <c r="O139" s="40"/>
    </row>
    <row r="140" spans="2:15" ht="16.5" thickTop="1" thickBot="1">
      <c r="B140" s="356">
        <f t="shared" si="10"/>
        <v>120</v>
      </c>
      <c r="C140" s="465" t="s">
        <v>185</v>
      </c>
      <c r="D140" s="466" t="s">
        <v>131</v>
      </c>
      <c r="E140" s="467">
        <v>41984</v>
      </c>
      <c r="F140" s="468" t="s">
        <v>129</v>
      </c>
      <c r="G140" s="469" t="s">
        <v>129</v>
      </c>
      <c r="H140" s="470">
        <v>88.100999999999999</v>
      </c>
      <c r="I140" s="471">
        <v>88.100999999999999</v>
      </c>
      <c r="J140" s="471">
        <v>89.703000000000003</v>
      </c>
      <c r="K140" s="165" t="s">
        <v>58</v>
      </c>
      <c r="M140" s="82">
        <f t="shared" si="11"/>
        <v>1.8183675554193528E-2</v>
      </c>
      <c r="O140" s="40"/>
    </row>
    <row r="141" spans="2:15" ht="15.75" thickTop="1">
      <c r="B141" s="356">
        <f t="shared" si="10"/>
        <v>121</v>
      </c>
      <c r="C141" s="472" t="s">
        <v>186</v>
      </c>
      <c r="D141" s="473" t="s">
        <v>52</v>
      </c>
      <c r="E141" s="474">
        <v>42170</v>
      </c>
      <c r="F141" s="468" t="s">
        <v>166</v>
      </c>
      <c r="G141" s="475" t="s">
        <v>187</v>
      </c>
      <c r="H141" s="476">
        <v>946.48699999999997</v>
      </c>
      <c r="I141" s="476">
        <v>946.48699999999997</v>
      </c>
      <c r="J141" s="476">
        <v>952.44299999999998</v>
      </c>
      <c r="K141" s="165"/>
      <c r="M141" s="206"/>
      <c r="O141" s="40"/>
    </row>
    <row r="142" spans="2:15" ht="15.75" thickBot="1">
      <c r="B142" s="356">
        <f t="shared" si="10"/>
        <v>122</v>
      </c>
      <c r="C142" s="477" t="s">
        <v>188</v>
      </c>
      <c r="D142" s="294" t="s">
        <v>10</v>
      </c>
      <c r="E142" s="414">
        <v>42352</v>
      </c>
      <c r="F142" s="316" t="s">
        <v>166</v>
      </c>
      <c r="G142" s="478" t="s">
        <v>187</v>
      </c>
      <c r="H142" s="479">
        <v>5000</v>
      </c>
      <c r="I142" s="479">
        <v>5000</v>
      </c>
      <c r="J142" s="479">
        <v>5000</v>
      </c>
      <c r="K142" s="165"/>
      <c r="M142" s="206"/>
      <c r="O142" s="40"/>
    </row>
    <row r="143" spans="2:15" ht="13.5" customHeight="1" thickTop="1" thickBot="1">
      <c r="B143" s="245" t="s">
        <v>189</v>
      </c>
      <c r="C143" s="56"/>
      <c r="D143" s="56"/>
      <c r="E143" s="56"/>
      <c r="F143" s="56"/>
      <c r="G143" s="56"/>
      <c r="H143" s="56"/>
      <c r="I143" s="56"/>
      <c r="J143" s="246"/>
      <c r="M143" s="159"/>
      <c r="O143" s="40"/>
    </row>
    <row r="144" spans="2:15" ht="16.5" thickTop="1" thickBot="1">
      <c r="B144" s="480">
        <v>123</v>
      </c>
      <c r="C144" s="481" t="s">
        <v>190</v>
      </c>
      <c r="D144" s="482" t="s">
        <v>128</v>
      </c>
      <c r="E144" s="483">
        <v>42024</v>
      </c>
      <c r="F144" s="484" t="s">
        <v>129</v>
      </c>
      <c r="G144" s="485" t="s">
        <v>129</v>
      </c>
      <c r="H144" s="486">
        <v>103.095</v>
      </c>
      <c r="I144" s="486">
        <v>106.31399999999999</v>
      </c>
      <c r="J144" s="486">
        <v>105.917</v>
      </c>
      <c r="K144" s="165" t="s">
        <v>58</v>
      </c>
      <c r="M144" s="82">
        <f t="shared" ref="M144" si="12">+(J144-I144)/I144</f>
        <v>-3.7342212690707846E-3</v>
      </c>
      <c r="O144" s="40"/>
    </row>
    <row r="145" spans="2:15" ht="16.5" customHeight="1" thickTop="1" thickBot="1">
      <c r="B145" s="156" t="s">
        <v>191</v>
      </c>
      <c r="C145" s="157"/>
      <c r="D145" s="157"/>
      <c r="E145" s="157"/>
      <c r="F145" s="157"/>
      <c r="G145" s="157"/>
      <c r="H145" s="157"/>
      <c r="I145" s="157"/>
      <c r="J145" s="158"/>
      <c r="M145" s="159"/>
      <c r="O145" s="40"/>
    </row>
    <row r="146" spans="2:15" ht="16.5" customHeight="1" thickTop="1" thickBot="1">
      <c r="B146" s="487">
        <v>124</v>
      </c>
      <c r="C146" s="488" t="s">
        <v>192</v>
      </c>
      <c r="D146" s="489" t="s">
        <v>112</v>
      </c>
      <c r="E146" s="490">
        <v>41317</v>
      </c>
      <c r="F146" s="490">
        <v>42153</v>
      </c>
      <c r="G146" s="491">
        <v>0.107</v>
      </c>
      <c r="H146" s="492">
        <v>7.9809999999999999</v>
      </c>
      <c r="I146" s="492">
        <v>7.9809999999999999</v>
      </c>
      <c r="J146" s="492">
        <v>8.0790000000000006</v>
      </c>
      <c r="K146" s="165" t="s">
        <v>58</v>
      </c>
      <c r="M146" s="493">
        <f t="shared" ref="M146:M147" si="13">+(J146-I146)/I146</f>
        <v>1.2279163012153959E-2</v>
      </c>
      <c r="O146" s="40"/>
    </row>
    <row r="147" spans="2:15" ht="16.5" customHeight="1" thickTop="1" thickBot="1">
      <c r="B147" s="494">
        <v>125</v>
      </c>
      <c r="C147" s="149" t="s">
        <v>193</v>
      </c>
      <c r="D147" s="150" t="s">
        <v>131</v>
      </c>
      <c r="E147" s="495">
        <v>41982</v>
      </c>
      <c r="F147" s="496" t="s">
        <v>129</v>
      </c>
      <c r="G147" s="496" t="s">
        <v>129</v>
      </c>
      <c r="H147" s="486">
        <v>86.378</v>
      </c>
      <c r="I147" s="486">
        <v>86.378</v>
      </c>
      <c r="J147" s="486">
        <v>87.200999999999993</v>
      </c>
      <c r="K147" s="165" t="s">
        <v>58</v>
      </c>
      <c r="M147" s="493">
        <f t="shared" si="13"/>
        <v>9.5278890458217746E-3</v>
      </c>
      <c r="O147" s="40"/>
    </row>
    <row r="148" spans="2:15" s="499" customFormat="1" ht="13.5" thickTop="1">
      <c r="B148" s="497"/>
      <c r="C148" s="8"/>
      <c r="D148" s="8"/>
      <c r="E148" s="8"/>
      <c r="F148" s="8"/>
      <c r="G148" s="8"/>
      <c r="H148" s="8"/>
      <c r="I148" s="8"/>
      <c r="J148" s="8"/>
      <c r="K148" s="498"/>
    </row>
    <row r="149" spans="2:15" s="499" customFormat="1" ht="12.75">
      <c r="B149" s="500" t="s">
        <v>194</v>
      </c>
    </row>
    <row r="150" spans="2:15" s="499" customFormat="1">
      <c r="B150" s="500" t="s">
        <v>195</v>
      </c>
      <c r="C150" s="8"/>
      <c r="D150" s="501"/>
      <c r="E150" s="502"/>
      <c r="F150" s="503"/>
      <c r="G150" s="502"/>
      <c r="H150" s="502"/>
      <c r="I150" s="502"/>
      <c r="J150" s="504"/>
      <c r="M150" s="505"/>
    </row>
    <row r="151" spans="2:15" s="499" customFormat="1">
      <c r="B151" s="506"/>
      <c r="E151" s="502"/>
      <c r="F151" s="503"/>
      <c r="G151" s="72"/>
      <c r="H151" s="502"/>
      <c r="I151" s="72"/>
      <c r="J151" s="504"/>
      <c r="M151" s="505"/>
    </row>
    <row r="152" spans="2:15" s="499" customFormat="1">
      <c r="B152" s="507"/>
      <c r="C152" s="501"/>
      <c r="D152" s="501"/>
      <c r="E152" s="502"/>
      <c r="F152" s="502"/>
      <c r="G152" s="72" t="s">
        <v>196</v>
      </c>
      <c r="H152" s="502"/>
      <c r="I152" s="502"/>
      <c r="J152" s="504"/>
      <c r="M152" s="505"/>
    </row>
    <row r="153" spans="2:15" s="499" customFormat="1">
      <c r="B153" s="507"/>
      <c r="C153" s="501"/>
      <c r="D153" s="501"/>
      <c r="E153" s="502" t="s">
        <v>197</v>
      </c>
      <c r="F153" s="502"/>
      <c r="G153" s="502"/>
      <c r="H153" s="502"/>
      <c r="I153" s="502"/>
      <c r="J153" s="504"/>
      <c r="M153" s="505"/>
    </row>
    <row r="154" spans="2:15" s="499" customFormat="1">
      <c r="B154" s="507"/>
      <c r="C154" s="501"/>
      <c r="D154" s="501"/>
      <c r="E154" s="502"/>
      <c r="F154" s="502"/>
      <c r="G154" s="502"/>
      <c r="H154" s="502"/>
      <c r="I154" s="502"/>
      <c r="J154" s="504"/>
      <c r="M154" s="505"/>
    </row>
    <row r="155" spans="2:15" s="499" customFormat="1">
      <c r="B155" s="507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5" s="499" customFormat="1">
      <c r="B156" s="507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5" s="499" customFormat="1">
      <c r="B157" s="507"/>
      <c r="C157" s="501"/>
      <c r="D157" s="501"/>
      <c r="E157" s="502"/>
      <c r="F157" s="502" t="s">
        <v>198</v>
      </c>
      <c r="G157" s="502"/>
      <c r="H157" s="502"/>
      <c r="I157" s="502"/>
      <c r="J157" s="504"/>
      <c r="M157" s="505"/>
    </row>
    <row r="158" spans="2:15" s="499" customFormat="1">
      <c r="B158" s="507"/>
      <c r="C158" s="501"/>
      <c r="D158" s="501"/>
      <c r="E158" s="502"/>
      <c r="F158" s="502"/>
      <c r="G158" s="502"/>
      <c r="H158" s="502"/>
      <c r="I158" s="502"/>
      <c r="J158" s="504"/>
      <c r="M158" s="505"/>
    </row>
    <row r="159" spans="2:15" s="499" customFormat="1">
      <c r="B159" s="507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5" s="499" customFormat="1">
      <c r="B160" s="507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7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7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7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7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7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7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7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7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7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7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7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7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7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7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7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7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7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7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7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7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7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7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7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7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7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7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7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7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7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7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7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7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7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7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7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7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7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7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7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7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7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7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7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7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7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7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7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7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7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7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7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7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7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7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7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7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7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7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7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7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7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7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7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7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7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7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7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7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7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7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7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7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7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7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7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7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7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7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7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7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7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7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7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7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7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7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7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7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7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7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7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7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7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7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7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7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7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7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7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7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7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7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7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7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7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7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7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7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7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7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7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7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7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7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7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7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7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7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7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7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7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7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7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7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7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7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7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7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7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7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7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7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7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7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7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7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7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7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7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7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7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7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7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7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7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7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7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7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7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7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7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7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7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7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7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7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7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7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7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7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7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7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7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7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7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7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7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7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7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7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7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7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7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7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7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7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7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7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7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7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7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7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7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7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7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7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7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7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7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7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7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7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7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7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7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7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7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7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7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7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7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7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7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7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7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7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7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7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7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7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7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7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7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7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7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7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7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7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7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7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7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7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7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7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7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7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7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7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7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7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7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7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7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7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7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7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7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7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7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7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7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7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7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7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7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7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7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7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7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7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7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7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7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7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7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7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7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7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7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7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7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7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7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7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7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7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7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7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7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7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7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7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7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7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7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7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7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7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7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7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7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7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7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7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7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7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7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7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7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7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7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7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7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7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7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7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7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7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7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7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7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7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7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7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7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7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7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7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7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7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7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7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7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7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7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7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7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7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7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7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7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7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7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7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7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7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7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7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7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7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7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7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7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7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7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7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7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7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7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7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7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7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7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7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7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7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7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7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7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7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7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7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7"/>
      <c r="C513" s="501"/>
      <c r="D513" s="501"/>
      <c r="E513" s="502"/>
      <c r="F513" s="502"/>
      <c r="G513" s="502"/>
      <c r="H513" s="502"/>
      <c r="I513" s="502"/>
      <c r="J513" s="504"/>
      <c r="M513" s="9"/>
    </row>
    <row r="514" spans="2:13" s="499" customFormat="1">
      <c r="B514" s="507"/>
      <c r="C514" s="501"/>
      <c r="D514" s="501"/>
      <c r="E514" s="502"/>
      <c r="F514" s="502"/>
      <c r="G514" s="502"/>
      <c r="H514" s="502"/>
      <c r="I514" s="502"/>
      <c r="J514" s="504"/>
      <c r="M514" s="9"/>
    </row>
    <row r="523" spans="2:13">
      <c r="B523" s="500"/>
      <c r="C523" s="8"/>
      <c r="D523" s="8"/>
      <c r="E523" s="8"/>
      <c r="F523" s="8"/>
      <c r="G523" s="8"/>
      <c r="H523" s="8"/>
      <c r="I523" s="8"/>
      <c r="J523" s="508"/>
    </row>
    <row r="524" spans="2:13">
      <c r="B524" s="500"/>
      <c r="C524" s="8"/>
      <c r="D524" s="8"/>
      <c r="E524" s="8"/>
      <c r="F524" s="8"/>
      <c r="G524" s="8"/>
      <c r="H524" s="8"/>
      <c r="I524" s="8"/>
      <c r="J524" s="508"/>
    </row>
    <row r="525" spans="2:13">
      <c r="B525" s="500"/>
      <c r="C525" s="8"/>
      <c r="D525" s="8"/>
      <c r="E525" s="8"/>
      <c r="F525" s="8"/>
      <c r="G525" s="8"/>
      <c r="H525" s="8"/>
      <c r="I525" s="8"/>
      <c r="J525" s="508"/>
    </row>
    <row r="526" spans="2:13">
      <c r="B526" s="500"/>
      <c r="C526" s="8"/>
      <c r="D526" s="8"/>
      <c r="E526" s="8"/>
      <c r="F526" s="8"/>
      <c r="G526" s="8"/>
      <c r="H526" s="8"/>
      <c r="I526" s="8"/>
      <c r="J526" s="508"/>
    </row>
    <row r="527" spans="2:13">
      <c r="B527" s="500"/>
      <c r="C527" s="8"/>
      <c r="D527" s="8"/>
      <c r="E527" s="8"/>
      <c r="F527" s="8"/>
      <c r="G527" s="8"/>
      <c r="H527" s="8"/>
      <c r="I527" s="8"/>
      <c r="J527" s="508"/>
    </row>
    <row r="528" spans="2:13">
      <c r="B528" s="500"/>
      <c r="C528" s="8"/>
      <c r="D528" s="8"/>
      <c r="E528" s="8"/>
      <c r="F528" s="8"/>
      <c r="G528" s="8"/>
      <c r="H528" s="8"/>
      <c r="I528" s="8"/>
      <c r="J528" s="508"/>
    </row>
    <row r="529" spans="2:10">
      <c r="B529" s="500"/>
      <c r="C529" s="8"/>
      <c r="D529" s="8"/>
      <c r="E529" s="8"/>
      <c r="F529" s="8"/>
      <c r="G529" s="8"/>
      <c r="H529" s="8"/>
      <c r="I529" s="8"/>
      <c r="J529" s="508"/>
    </row>
    <row r="530" spans="2:10">
      <c r="B530" s="500"/>
      <c r="C530" s="8"/>
      <c r="D530" s="8"/>
      <c r="E530" s="8"/>
      <c r="F530" s="8"/>
      <c r="G530" s="8"/>
      <c r="H530" s="8"/>
      <c r="I530" s="8"/>
      <c r="J530" s="508"/>
    </row>
    <row r="531" spans="2:10">
      <c r="B531" s="500"/>
      <c r="C531" s="8"/>
      <c r="D531" s="8"/>
      <c r="E531" s="8"/>
      <c r="F531" s="8"/>
      <c r="G531" s="8"/>
      <c r="H531" s="8"/>
      <c r="I531" s="8"/>
      <c r="J531" s="508"/>
    </row>
    <row r="532" spans="2:10">
      <c r="B532" s="500"/>
      <c r="C532" s="8"/>
      <c r="D532" s="8"/>
      <c r="E532" s="8"/>
      <c r="F532" s="8"/>
      <c r="G532" s="8"/>
      <c r="H532" s="8"/>
      <c r="I532" s="8"/>
      <c r="J532" s="508"/>
    </row>
    <row r="533" spans="2:10">
      <c r="B533" s="500"/>
      <c r="C533" s="8"/>
      <c r="D533" s="8"/>
      <c r="E533" s="8"/>
      <c r="F533" s="8"/>
      <c r="G533" s="8"/>
      <c r="H533" s="8"/>
      <c r="I533" s="8"/>
      <c r="J533" s="508"/>
    </row>
    <row r="534" spans="2:10">
      <c r="B534" s="500"/>
      <c r="C534" s="8"/>
      <c r="D534" s="8"/>
      <c r="E534" s="8"/>
      <c r="F534" s="8"/>
      <c r="G534" s="8"/>
      <c r="H534" s="8"/>
      <c r="I534" s="8"/>
      <c r="J534" s="508"/>
    </row>
    <row r="535" spans="2:10">
      <c r="B535" s="500"/>
      <c r="C535" s="8"/>
      <c r="D535" s="8"/>
      <c r="E535" s="8"/>
      <c r="F535" s="8"/>
      <c r="G535" s="8"/>
      <c r="H535" s="8"/>
      <c r="I535" s="8"/>
      <c r="J535" s="508"/>
    </row>
    <row r="536" spans="2:10">
      <c r="B536" s="500"/>
      <c r="C536" s="8"/>
      <c r="D536" s="8"/>
      <c r="E536" s="8"/>
      <c r="F536" s="8"/>
      <c r="G536" s="8"/>
      <c r="H536" s="8"/>
      <c r="I536" s="8"/>
      <c r="J536" s="508"/>
    </row>
    <row r="537" spans="2:10">
      <c r="B537" s="500"/>
      <c r="C537" s="8"/>
      <c r="D537" s="8"/>
      <c r="E537" s="8"/>
      <c r="F537" s="8"/>
      <c r="G537" s="8"/>
      <c r="H537" s="8"/>
      <c r="I537" s="8"/>
      <c r="J537" s="508"/>
    </row>
    <row r="538" spans="2:10">
      <c r="B538" s="500"/>
      <c r="C538" s="8"/>
      <c r="D538" s="8"/>
      <c r="E538" s="8"/>
      <c r="F538" s="8"/>
      <c r="G538" s="8"/>
      <c r="H538" s="8"/>
      <c r="I538" s="8"/>
      <c r="J538" s="508"/>
    </row>
    <row r="539" spans="2:10">
      <c r="B539" s="500"/>
      <c r="C539" s="8"/>
      <c r="D539" s="8"/>
      <c r="E539" s="8"/>
      <c r="F539" s="8"/>
      <c r="G539" s="8"/>
      <c r="H539" s="8"/>
      <c r="I539" s="8"/>
      <c r="J539" s="508"/>
    </row>
    <row r="540" spans="2:10">
      <c r="B540" s="500"/>
      <c r="C540" s="8"/>
      <c r="D540" s="8"/>
      <c r="E540" s="8"/>
      <c r="F540" s="8"/>
      <c r="G540" s="8"/>
      <c r="H540" s="8"/>
      <c r="I540" s="8"/>
      <c r="J540" s="508"/>
    </row>
    <row r="541" spans="2:10">
      <c r="B541" s="500"/>
      <c r="C541" s="8"/>
      <c r="D541" s="8"/>
      <c r="E541" s="8"/>
      <c r="F541" s="8"/>
      <c r="G541" s="8"/>
      <c r="H541" s="8"/>
      <c r="I541" s="8"/>
      <c r="J541" s="508"/>
    </row>
    <row r="542" spans="2:10">
      <c r="B542" s="500"/>
      <c r="C542" s="8"/>
      <c r="D542" s="8"/>
      <c r="E542" s="8"/>
      <c r="F542" s="8"/>
      <c r="G542" s="8"/>
      <c r="H542" s="8"/>
      <c r="I542" s="8"/>
      <c r="J542" s="508"/>
    </row>
    <row r="543" spans="2:10">
      <c r="B543" s="500"/>
      <c r="C543" s="8"/>
      <c r="D543" s="8"/>
      <c r="E543" s="8"/>
      <c r="F543" s="8"/>
      <c r="G543" s="8"/>
      <c r="H543" s="8"/>
      <c r="I543" s="8"/>
      <c r="J543" s="508"/>
    </row>
    <row r="544" spans="2:10">
      <c r="B544" s="500"/>
      <c r="C544" s="8"/>
      <c r="D544" s="8"/>
      <c r="E544" s="8"/>
      <c r="F544" s="8"/>
      <c r="G544" s="8"/>
      <c r="H544" s="8"/>
      <c r="I544" s="8"/>
      <c r="J544" s="508"/>
    </row>
    <row r="545" spans="2:10">
      <c r="B545" s="500"/>
      <c r="C545" s="8"/>
      <c r="D545" s="8"/>
      <c r="E545" s="8"/>
      <c r="F545" s="8"/>
      <c r="G545" s="8"/>
      <c r="H545" s="8"/>
      <c r="I545" s="8"/>
      <c r="J545" s="508"/>
    </row>
    <row r="546" spans="2:10">
      <c r="B546" s="500"/>
      <c r="C546" s="8"/>
      <c r="D546" s="8"/>
      <c r="E546" s="8"/>
      <c r="F546" s="8"/>
      <c r="G546" s="8"/>
      <c r="H546" s="8"/>
      <c r="I546" s="8"/>
      <c r="J546" s="508"/>
    </row>
    <row r="547" spans="2:10">
      <c r="B547" s="500"/>
      <c r="C547" s="8"/>
      <c r="D547" s="8"/>
      <c r="E547" s="8"/>
      <c r="F547" s="8"/>
      <c r="G547" s="8"/>
      <c r="H547" s="8"/>
      <c r="I547" s="8"/>
      <c r="J547" s="508"/>
    </row>
    <row r="548" spans="2:10">
      <c r="B548" s="500"/>
      <c r="C548" s="8"/>
      <c r="D548" s="8"/>
      <c r="E548" s="8"/>
      <c r="F548" s="8"/>
      <c r="G548" s="8"/>
      <c r="H548" s="8"/>
      <c r="I548" s="8"/>
      <c r="J548" s="508"/>
    </row>
    <row r="549" spans="2:10">
      <c r="B549" s="500"/>
      <c r="C549" s="8"/>
      <c r="D549" s="8"/>
      <c r="E549" s="8"/>
      <c r="F549" s="8"/>
      <c r="G549" s="8"/>
      <c r="H549" s="8"/>
      <c r="I549" s="8"/>
      <c r="J549" s="508"/>
    </row>
    <row r="550" spans="2:10">
      <c r="B550" s="500"/>
      <c r="C550" s="8"/>
      <c r="D550" s="8"/>
      <c r="E550" s="8"/>
      <c r="F550" s="8"/>
      <c r="G550" s="8"/>
      <c r="H550" s="8"/>
      <c r="I550" s="8"/>
      <c r="J550" s="508"/>
    </row>
    <row r="551" spans="2:10">
      <c r="B551" s="500"/>
      <c r="C551" s="8"/>
      <c r="D551" s="8"/>
      <c r="E551" s="8"/>
      <c r="F551" s="8"/>
      <c r="G551" s="8"/>
      <c r="H551" s="8"/>
      <c r="I551" s="8"/>
      <c r="J551" s="508"/>
    </row>
    <row r="552" spans="2:10">
      <c r="B552" s="500"/>
      <c r="C552" s="8"/>
      <c r="D552" s="8"/>
      <c r="E552" s="8"/>
      <c r="F552" s="8"/>
      <c r="G552" s="8"/>
      <c r="H552" s="8"/>
      <c r="I552" s="8"/>
      <c r="J552" s="508"/>
    </row>
    <row r="553" spans="2:10">
      <c r="B553" s="500"/>
      <c r="C553" s="8"/>
      <c r="D553" s="8"/>
      <c r="E553" s="8"/>
      <c r="F553" s="8"/>
      <c r="G553" s="8"/>
      <c r="H553" s="8"/>
      <c r="I553" s="8"/>
      <c r="J553" s="508"/>
    </row>
    <row r="554" spans="2:10">
      <c r="B554" s="500"/>
      <c r="C554" s="8"/>
      <c r="D554" s="8"/>
      <c r="E554" s="8"/>
      <c r="F554" s="8"/>
      <c r="G554" s="8"/>
      <c r="H554" s="8"/>
      <c r="I554" s="8"/>
      <c r="J554" s="508"/>
    </row>
    <row r="555" spans="2:10">
      <c r="B555" s="500"/>
      <c r="C555" s="8"/>
      <c r="D555" s="8"/>
      <c r="E555" s="8"/>
      <c r="F555" s="8"/>
      <c r="G555" s="8"/>
      <c r="H555" s="8"/>
      <c r="I555" s="8"/>
      <c r="J555" s="508"/>
    </row>
    <row r="556" spans="2:10">
      <c r="B556" s="500"/>
      <c r="C556" s="8"/>
      <c r="D556" s="8"/>
      <c r="E556" s="8"/>
      <c r="F556" s="8"/>
      <c r="G556" s="8"/>
      <c r="H556" s="8"/>
      <c r="I556" s="8"/>
      <c r="J556" s="508"/>
    </row>
    <row r="557" spans="2:10">
      <c r="B557" s="500"/>
      <c r="C557" s="8"/>
      <c r="D557" s="8"/>
      <c r="E557" s="8"/>
      <c r="F557" s="8"/>
      <c r="G557" s="8"/>
      <c r="H557" s="8"/>
      <c r="I557" s="8"/>
      <c r="J557" s="508"/>
    </row>
    <row r="558" spans="2:10">
      <c r="B558" s="500"/>
      <c r="C558" s="8"/>
      <c r="D558" s="8"/>
      <c r="E558" s="8"/>
      <c r="F558" s="8"/>
      <c r="G558" s="8"/>
      <c r="H558" s="8"/>
      <c r="I558" s="8"/>
      <c r="J558" s="508"/>
    </row>
    <row r="559" spans="2:10">
      <c r="B559" s="500"/>
      <c r="C559" s="8"/>
      <c r="D559" s="8"/>
      <c r="E559" s="8"/>
      <c r="F559" s="8"/>
      <c r="G559" s="8"/>
      <c r="H559" s="8"/>
      <c r="I559" s="8"/>
      <c r="J559" s="508"/>
    </row>
    <row r="560" spans="2:10">
      <c r="B560" s="500"/>
      <c r="C560" s="8"/>
      <c r="D560" s="8"/>
      <c r="E560" s="8"/>
      <c r="F560" s="8"/>
      <c r="G560" s="8"/>
      <c r="H560" s="8"/>
      <c r="I560" s="8"/>
      <c r="J560" s="508"/>
    </row>
    <row r="561" spans="2:10">
      <c r="B561" s="500"/>
      <c r="C561" s="8"/>
      <c r="D561" s="8"/>
      <c r="E561" s="8"/>
      <c r="F561" s="8"/>
      <c r="G561" s="8"/>
      <c r="H561" s="8"/>
      <c r="I561" s="8"/>
      <c r="J561" s="508"/>
    </row>
    <row r="562" spans="2:10">
      <c r="B562" s="500"/>
      <c r="C562" s="8"/>
      <c r="D562" s="8"/>
      <c r="E562" s="8"/>
      <c r="F562" s="8"/>
      <c r="G562" s="8"/>
      <c r="H562" s="8"/>
      <c r="I562" s="8"/>
      <c r="J562" s="508"/>
    </row>
    <row r="563" spans="2:10">
      <c r="B563" s="500"/>
      <c r="C563" s="8"/>
      <c r="D563" s="8"/>
      <c r="E563" s="8"/>
      <c r="F563" s="8"/>
      <c r="G563" s="8"/>
      <c r="H563" s="8"/>
      <c r="I563" s="8"/>
      <c r="J563" s="508"/>
    </row>
    <row r="564" spans="2:10">
      <c r="B564" s="500"/>
      <c r="C564" s="8"/>
      <c r="D564" s="8"/>
      <c r="E564" s="8"/>
      <c r="F564" s="8"/>
      <c r="G564" s="8"/>
      <c r="H564" s="8"/>
      <c r="I564" s="8"/>
      <c r="J564" s="508"/>
    </row>
    <row r="565" spans="2:10">
      <c r="B565" s="500"/>
      <c r="C565" s="8"/>
      <c r="D565" s="8"/>
      <c r="E565" s="8"/>
      <c r="F565" s="8"/>
      <c r="G565" s="8"/>
      <c r="H565" s="8"/>
      <c r="I565" s="8"/>
      <c r="J565" s="508"/>
    </row>
    <row r="566" spans="2:10">
      <c r="B566" s="500"/>
      <c r="C566" s="8"/>
      <c r="D566" s="8"/>
      <c r="E566" s="8"/>
      <c r="F566" s="8"/>
      <c r="G566" s="8"/>
      <c r="H566" s="8"/>
      <c r="I566" s="8"/>
      <c r="J566" s="508"/>
    </row>
    <row r="567" spans="2:10">
      <c r="B567" s="500"/>
      <c r="C567" s="8"/>
      <c r="D567" s="8"/>
      <c r="E567" s="8"/>
      <c r="F567" s="8"/>
      <c r="G567" s="8"/>
      <c r="H567" s="8"/>
      <c r="I567" s="8"/>
      <c r="J567" s="508"/>
    </row>
    <row r="568" spans="2:10">
      <c r="B568" s="500"/>
      <c r="C568" s="8"/>
      <c r="D568" s="8"/>
      <c r="E568" s="8"/>
      <c r="F568" s="8"/>
      <c r="G568" s="8"/>
      <c r="H568" s="8"/>
      <c r="I568" s="8"/>
      <c r="J568" s="508"/>
    </row>
    <row r="569" spans="2:10">
      <c r="B569" s="500"/>
      <c r="C569" s="8"/>
      <c r="D569" s="8"/>
      <c r="E569" s="8"/>
      <c r="F569" s="8"/>
      <c r="G569" s="8"/>
      <c r="H569" s="8"/>
      <c r="I569" s="8"/>
      <c r="J569" s="508"/>
    </row>
  </sheetData>
  <mergeCells count="77">
    <mergeCell ref="B143:J143"/>
    <mergeCell ref="B145:J145"/>
    <mergeCell ref="B61:J61"/>
    <mergeCell ref="B86:J86"/>
    <mergeCell ref="B92:J92"/>
    <mergeCell ref="A93:J93"/>
    <mergeCell ref="B108:J108"/>
    <mergeCell ref="B125:J12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08-01-2016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2016-01-08T12:29:14Z</dcterms:created>
  <dcterms:modified xsi:type="dcterms:W3CDTF">2016-01-08T12:29:29Z</dcterms:modified>
</cp:coreProperties>
</file>