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7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<sst xmlns="http://schemas.openxmlformats.org/spreadsheetml/2006/main" count="329" uniqueCount="178">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</sst>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3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6" fillId="0" borderId="28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10" fontId="3" fillId="0" borderId="39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6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4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6" fillId="0" borderId="28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 wrapText="1"/>
    </xf>
    <xf numFmtId="164" fontId="5" fillId="0" borderId="50" xfId="1" applyNumberFormat="1" applyFont="1" applyFill="1" applyBorder="1" applyAlignment="1">
      <alignment vertical="center"/>
    </xf>
    <xf numFmtId="0" fontId="9" fillId="0" borderId="4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5" fillId="0" borderId="59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28" xfId="1" applyFont="1" applyFill="1" applyBorder="1" applyAlignment="1">
      <alignment wrapText="1"/>
    </xf>
    <xf numFmtId="167" fontId="5" fillId="0" borderId="70" xfId="3" applyNumberFormat="1" applyFont="1" applyFill="1" applyBorder="1" applyAlignment="1">
      <alignment horizontal="right" vertical="center"/>
    </xf>
    <xf numFmtId="167" fontId="8" fillId="0" borderId="71" xfId="1" applyNumberFormat="1" applyFont="1" applyFill="1" applyBorder="1" applyAlignment="1">
      <alignment vertical="center"/>
    </xf>
    <xf numFmtId="167" fontId="8" fillId="2" borderId="71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8" xfId="2" applyFont="1" applyFill="1" applyBorder="1" applyAlignment="1">
      <alignment vertical="center"/>
    </xf>
    <xf numFmtId="167" fontId="5" fillId="0" borderId="72" xfId="3" applyNumberFormat="1" applyFont="1" applyFill="1" applyBorder="1" applyAlignment="1">
      <alignment horizontal="right" vertical="center"/>
    </xf>
    <xf numFmtId="167" fontId="8" fillId="0" borderId="32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0" borderId="38" xfId="3" applyNumberFormat="1" applyFont="1" applyFill="1" applyBorder="1" applyAlignment="1">
      <alignment horizontal="right" vertical="center"/>
    </xf>
    <xf numFmtId="167" fontId="8" fillId="2" borderId="3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2" xfId="1" applyNumberFormat="1" applyFont="1" applyFill="1" applyBorder="1" applyAlignment="1">
      <alignment vertical="center"/>
    </xf>
    <xf numFmtId="164" fontId="8" fillId="2" borderId="38" xfId="1" applyNumberFormat="1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7" fontId="8" fillId="0" borderId="75" xfId="1" applyNumberFormat="1" applyFont="1" applyFill="1" applyBorder="1" applyAlignment="1">
      <alignment vertical="center"/>
    </xf>
    <xf numFmtId="167" fontId="8" fillId="2" borderId="76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1" xfId="1" applyNumberFormat="1" applyFont="1" applyFill="1" applyBorder="1" applyAlignment="1">
      <alignment vertical="center"/>
    </xf>
    <xf numFmtId="167" fontId="8" fillId="2" borderId="32" xfId="1" applyNumberFormat="1" applyFont="1" applyFill="1" applyBorder="1" applyAlignment="1">
      <alignment vertical="center"/>
    </xf>
    <xf numFmtId="167" fontId="8" fillId="2" borderId="38" xfId="1" applyNumberFormat="1" applyFont="1" applyFill="1" applyBorder="1" applyAlignment="1">
      <alignment vertical="center"/>
    </xf>
    <xf numFmtId="0" fontId="5" fillId="0" borderId="58" xfId="2" applyFont="1" applyBorder="1" applyAlignment="1">
      <alignment vertical="center"/>
    </xf>
    <xf numFmtId="167" fontId="8" fillId="2" borderId="77" xfId="1" applyNumberFormat="1" applyFont="1" applyFill="1" applyBorder="1"/>
    <xf numFmtId="167" fontId="8" fillId="2" borderId="23" xfId="1" applyNumberFormat="1" applyFont="1" applyFill="1" applyBorder="1"/>
    <xf numFmtId="0" fontId="6" fillId="0" borderId="53" xfId="1" applyFont="1" applyFill="1" applyBorder="1" applyAlignment="1">
      <alignment horizontal="left" vertical="center" wrapText="1"/>
    </xf>
    <xf numFmtId="164" fontId="5" fillId="0" borderId="62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vertical="center"/>
    </xf>
    <xf numFmtId="164" fontId="8" fillId="2" borderId="47" xfId="1" applyNumberFormat="1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3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1" fontId="5" fillId="0" borderId="48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3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60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14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0" fontId="7" fillId="0" borderId="12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horizontal="center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167" fontId="8" fillId="0" borderId="143" xfId="1" applyNumberFormat="1" applyFont="1" applyFill="1" applyBorder="1" applyAlignment="1">
      <alignment vertical="center"/>
    </xf>
    <xf numFmtId="167" fontId="8" fillId="0" borderId="144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167" fontId="8" fillId="2" borderId="144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64" xfId="1" applyNumberFormat="1" applyFont="1" applyFill="1" applyBorder="1" applyAlignment="1">
      <alignment horizontal="right" vertical="center"/>
    </xf>
    <xf numFmtId="164" fontId="8" fillId="2" borderId="151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167" fontId="8" fillId="2" borderId="32" xfId="1" applyNumberFormat="1" applyFont="1" applyFill="1" applyBorder="1"/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10" xfId="1" applyBorder="1" applyAlignment="1">
      <alignment vertical="center"/>
    </xf>
    <xf numFmtId="0" fontId="1" fillId="0" borderId="111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1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" fillId="0" borderId="18" xfId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5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63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69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164" fontId="8" fillId="0" borderId="152" xfId="1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9"/>
  <sheetViews>
    <sheetView tabSelected="1" topLeftCell="A111" zoomScaleNormal="100" workbookViewId="0">
      <selection activeCell="O122" sqref="O122"/>
    </sheetView>
  </sheetViews>
  <sheetFormatPr baseColWidth="10" defaultColWidth="11.42578125" defaultRowHeight="15"/>
  <cols>
    <col min="1" max="1" width="1.28515625" style="1" customWidth="1"/>
    <col min="2" max="2" width="4" style="234" customWidth="1"/>
    <col min="3" max="3" width="36.5703125" style="235" customWidth="1"/>
    <col min="4" max="4" width="30.5703125" style="235" customWidth="1"/>
    <col min="5" max="5" width="9.7109375" style="234" customWidth="1"/>
    <col min="6" max="6" width="14.140625" style="234" customWidth="1"/>
    <col min="7" max="7" width="10" style="234" customWidth="1"/>
    <col min="8" max="8" width="10.28515625" style="234" customWidth="1"/>
    <col min="9" max="9" width="13.7109375" style="234" customWidth="1"/>
    <col min="10" max="10" width="12.140625" style="2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03" t="s">
        <v>0</v>
      </c>
      <c r="C1" s="304"/>
      <c r="D1" s="305" t="s">
        <v>1</v>
      </c>
      <c r="E1" s="306" t="s">
        <v>2</v>
      </c>
      <c r="F1" s="306"/>
      <c r="G1" s="305" t="s">
        <v>3</v>
      </c>
      <c r="H1" s="305"/>
      <c r="I1" s="305" t="s">
        <v>4</v>
      </c>
      <c r="J1" s="309" t="s">
        <v>5</v>
      </c>
    </row>
    <row r="2" spans="2:14" ht="17.25" customHeight="1">
      <c r="B2" s="266"/>
      <c r="C2" s="267"/>
      <c r="D2" s="271"/>
      <c r="E2" s="307"/>
      <c r="F2" s="307"/>
      <c r="G2" s="271"/>
      <c r="H2" s="271"/>
      <c r="I2" s="271"/>
      <c r="J2" s="310"/>
    </row>
    <row r="3" spans="2:14" ht="0.75" customHeight="1" thickBot="1">
      <c r="B3" s="268"/>
      <c r="C3" s="269"/>
      <c r="D3" s="272"/>
      <c r="E3" s="308"/>
      <c r="F3" s="308"/>
      <c r="G3" s="272"/>
      <c r="H3" s="272"/>
      <c r="I3" s="272"/>
      <c r="J3" s="311"/>
    </row>
    <row r="4" spans="2:14" ht="18" customHeight="1" thickTop="1" thickBot="1">
      <c r="B4" s="299" t="s">
        <v>6</v>
      </c>
      <c r="C4" s="300"/>
      <c r="D4" s="300"/>
      <c r="E4" s="300"/>
      <c r="F4" s="300"/>
      <c r="G4" s="300"/>
      <c r="H4" s="300"/>
      <c r="I4" s="300"/>
      <c r="J4" s="301"/>
      <c r="M4" s="3" t="s">
        <v>7</v>
      </c>
    </row>
    <row r="5" spans="2:14" ht="18.75" customHeight="1" thickTop="1" thickBot="1">
      <c r="B5" s="239" t="s">
        <v>8</v>
      </c>
      <c r="C5" s="300"/>
      <c r="D5" s="300"/>
      <c r="E5" s="300"/>
      <c r="F5" s="300"/>
      <c r="G5" s="302"/>
      <c r="H5" s="302"/>
      <c r="I5" s="302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93">
        <v>33805</v>
      </c>
      <c r="F6" s="294"/>
      <c r="G6" s="297">
        <v>143.49</v>
      </c>
      <c r="H6" s="298"/>
      <c r="I6" s="9">
        <v>147.31200000000001</v>
      </c>
      <c r="J6" s="9">
        <v>147.32400000000001</v>
      </c>
      <c r="K6" s="10"/>
      <c r="L6" s="10"/>
      <c r="M6" s="11"/>
      <c r="N6" s="10"/>
    </row>
    <row r="7" spans="2:14" ht="18" customHeight="1" thickTop="1" thickBot="1">
      <c r="B7" s="239" t="s">
        <v>11</v>
      </c>
      <c r="C7" s="254"/>
      <c r="D7" s="254"/>
      <c r="E7" s="254"/>
      <c r="F7" s="254"/>
      <c r="G7" s="254"/>
      <c r="H7" s="254"/>
      <c r="I7" s="254"/>
      <c r="J7" s="255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93">
        <v>39084</v>
      </c>
      <c r="F8" s="294"/>
      <c r="G8" s="295">
        <v>12.612</v>
      </c>
      <c r="H8" s="296"/>
      <c r="I8" s="9">
        <v>12.965999999999999</v>
      </c>
      <c r="J8" s="9">
        <v>12.967000000000001</v>
      </c>
      <c r="K8" s="10"/>
      <c r="L8" s="10"/>
      <c r="M8" s="11"/>
      <c r="N8" s="10"/>
    </row>
    <row r="9" spans="2:14" ht="18" customHeight="1" thickTop="1" thickBot="1">
      <c r="B9" s="239" t="s">
        <v>14</v>
      </c>
      <c r="C9" s="254"/>
      <c r="D9" s="254"/>
      <c r="E9" s="254"/>
      <c r="F9" s="254"/>
      <c r="G9" s="254"/>
      <c r="H9" s="254"/>
      <c r="I9" s="254"/>
      <c r="J9" s="255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93">
        <v>38740</v>
      </c>
      <c r="F10" s="294"/>
      <c r="G10" s="297">
        <v>1.296</v>
      </c>
      <c r="H10" s="298"/>
      <c r="I10" s="9">
        <v>1.3360000000000001</v>
      </c>
      <c r="J10" s="9">
        <v>1.3360000000000001</v>
      </c>
      <c r="K10" s="12" t="s">
        <v>17</v>
      </c>
      <c r="L10" s="10"/>
      <c r="M10" s="11">
        <f t="shared" ref="M10" si="0">+(J10-I10)/I10</f>
        <v>0</v>
      </c>
      <c r="N10" s="10"/>
    </row>
    <row r="11" spans="2:14" ht="18" customHeight="1" thickTop="1" thickBot="1">
      <c r="B11" s="19"/>
      <c r="C11" s="254" t="s">
        <v>18</v>
      </c>
      <c r="D11" s="254"/>
      <c r="E11" s="254"/>
      <c r="F11" s="254"/>
      <c r="G11" s="254"/>
      <c r="H11" s="254"/>
      <c r="I11" s="254"/>
      <c r="J11" s="255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287">
        <v>33878</v>
      </c>
      <c r="F12" s="288"/>
      <c r="G12" s="24"/>
      <c r="H12" s="25">
        <v>35.081000000000003</v>
      </c>
      <c r="I12" s="25">
        <v>36.164999999999999</v>
      </c>
      <c r="J12" s="25">
        <v>36.167999999999999</v>
      </c>
      <c r="K12" s="10"/>
      <c r="L12" s="10"/>
      <c r="M12" s="11">
        <f t="shared" ref="M12:M13" si="1">+(J12-I12)/I12</f>
        <v>8.2953131480716536E-5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89">
        <v>34106</v>
      </c>
      <c r="F13" s="290"/>
      <c r="G13" s="29"/>
      <c r="H13" s="30">
        <v>47.709000000000003</v>
      </c>
      <c r="I13" s="30">
        <v>49.091000000000001</v>
      </c>
      <c r="J13" s="30">
        <v>49.094999999999999</v>
      </c>
      <c r="K13" s="10"/>
      <c r="L13" s="10"/>
      <c r="M13" s="31">
        <f t="shared" si="1"/>
        <v>8.1481330590083372E-5</v>
      </c>
      <c r="N13" s="10"/>
    </row>
    <row r="14" spans="2:14" ht="14.25" customHeight="1" thickBot="1">
      <c r="B14" s="32"/>
      <c r="C14" s="33"/>
      <c r="D14" s="34"/>
      <c r="E14" s="35"/>
      <c r="F14" s="36"/>
      <c r="G14" s="37"/>
      <c r="H14" s="38"/>
      <c r="I14" s="38"/>
      <c r="J14" s="38"/>
      <c r="K14" s="39"/>
      <c r="L14" s="39"/>
      <c r="M14" s="40"/>
      <c r="N14" s="39"/>
    </row>
    <row r="15" spans="2:14" ht="15.75" thickBot="1">
      <c r="B15" s="41">
        <v>6</v>
      </c>
      <c r="C15" s="42" t="s">
        <v>22</v>
      </c>
      <c r="D15" s="43" t="s">
        <v>23</v>
      </c>
      <c r="E15" s="291">
        <v>39540</v>
      </c>
      <c r="F15" s="291"/>
      <c r="G15" s="44"/>
      <c r="H15" s="45">
        <v>165.01400000000001</v>
      </c>
      <c r="I15" s="45">
        <v>155.465</v>
      </c>
      <c r="J15" s="45">
        <v>155.83099999999999</v>
      </c>
      <c r="K15" s="10"/>
      <c r="L15" s="10"/>
      <c r="M15" s="46">
        <f t="shared" ref="M15:M21" si="2">+(J15-I15)/I15</f>
        <v>2.3542276396615667E-3</v>
      </c>
      <c r="N15" s="10"/>
    </row>
    <row r="16" spans="2:14" ht="16.5" thickTop="1" thickBot="1">
      <c r="B16" s="47">
        <v>7</v>
      </c>
      <c r="C16" s="48" t="s">
        <v>24</v>
      </c>
      <c r="D16" s="49" t="s">
        <v>23</v>
      </c>
      <c r="E16" s="292">
        <v>39540</v>
      </c>
      <c r="F16" s="292"/>
      <c r="G16" s="50"/>
      <c r="H16" s="25">
        <v>578.24199999999996</v>
      </c>
      <c r="I16" s="30">
        <v>543.73900000000003</v>
      </c>
      <c r="J16" s="30">
        <v>543.41200000000003</v>
      </c>
      <c r="K16" s="10"/>
      <c r="L16" s="10"/>
      <c r="M16" s="11">
        <f t="shared" si="2"/>
        <v>-6.0139147642526681E-4</v>
      </c>
      <c r="N16" s="10"/>
    </row>
    <row r="17" spans="2:14" ht="16.5" thickTop="1" thickBot="1">
      <c r="B17" s="47">
        <v>8</v>
      </c>
      <c r="C17" s="51" t="s">
        <v>25</v>
      </c>
      <c r="D17" s="52" t="s">
        <v>26</v>
      </c>
      <c r="E17" s="292">
        <v>39736</v>
      </c>
      <c r="F17" s="292"/>
      <c r="G17" s="53"/>
      <c r="H17" s="25">
        <v>128.89599999999999</v>
      </c>
      <c r="I17" s="25">
        <v>120.089</v>
      </c>
      <c r="J17" s="25">
        <v>119.691</v>
      </c>
      <c r="K17" s="10"/>
      <c r="L17" s="10"/>
      <c r="M17" s="11">
        <f t="shared" si="2"/>
        <v>-3.3142086286004225E-3</v>
      </c>
      <c r="N17" s="10"/>
    </row>
    <row r="18" spans="2:14" s="5" customFormat="1" ht="16.5" thickTop="1" thickBot="1">
      <c r="B18" s="47">
        <f>B17+1</f>
        <v>9</v>
      </c>
      <c r="C18" s="51" t="s">
        <v>27</v>
      </c>
      <c r="D18" s="52" t="s">
        <v>26</v>
      </c>
      <c r="E18" s="257">
        <v>39736</v>
      </c>
      <c r="F18" s="258"/>
      <c r="G18" s="53"/>
      <c r="H18" s="25">
        <v>123.727</v>
      </c>
      <c r="I18" s="25">
        <v>123.212</v>
      </c>
      <c r="J18" s="25">
        <v>123.068</v>
      </c>
      <c r="K18" s="10"/>
      <c r="L18" s="10"/>
      <c r="M18" s="11">
        <f t="shared" si="2"/>
        <v>-1.1687173327273759E-3</v>
      </c>
      <c r="N18" s="10"/>
    </row>
    <row r="19" spans="2:14" ht="16.5" thickTop="1" thickBot="1">
      <c r="B19" s="54">
        <f>B18+1</f>
        <v>10</v>
      </c>
      <c r="C19" s="55" t="s">
        <v>28</v>
      </c>
      <c r="D19" s="56" t="s">
        <v>26</v>
      </c>
      <c r="E19" s="257">
        <v>39736</v>
      </c>
      <c r="F19" s="258"/>
      <c r="G19" s="53"/>
      <c r="H19" s="25">
        <v>116.624</v>
      </c>
      <c r="I19" s="25">
        <v>116.694</v>
      </c>
      <c r="J19" s="25">
        <v>116.649</v>
      </c>
      <c r="K19" s="10"/>
      <c r="L19" s="10"/>
      <c r="M19" s="11">
        <f t="shared" si="2"/>
        <v>-3.856239395341809E-4</v>
      </c>
      <c r="N19" s="10"/>
    </row>
    <row r="20" spans="2:14" ht="15.75" customHeight="1" thickTop="1" thickBot="1">
      <c r="B20" s="57">
        <f>B19+1</f>
        <v>11</v>
      </c>
      <c r="C20" s="58" t="s">
        <v>29</v>
      </c>
      <c r="D20" s="59" t="s">
        <v>26</v>
      </c>
      <c r="E20" s="286">
        <v>39951</v>
      </c>
      <c r="F20" s="258"/>
      <c r="G20" s="60"/>
      <c r="H20" s="25">
        <v>113.32299999999999</v>
      </c>
      <c r="I20" s="25">
        <v>112.33199999999999</v>
      </c>
      <c r="J20" s="25">
        <v>112.223</v>
      </c>
      <c r="K20" s="10"/>
      <c r="L20" s="10"/>
      <c r="M20" s="11">
        <f t="shared" si="2"/>
        <v>-9.703379268596185E-4</v>
      </c>
      <c r="N20" s="10"/>
    </row>
    <row r="21" spans="2:14" ht="16.5" thickTop="1" thickBot="1">
      <c r="B21" s="47">
        <v>12</v>
      </c>
      <c r="C21" s="61" t="s">
        <v>30</v>
      </c>
      <c r="D21" s="62" t="s">
        <v>26</v>
      </c>
      <c r="E21" s="280">
        <v>40109</v>
      </c>
      <c r="F21" s="258"/>
      <c r="G21" s="60"/>
      <c r="H21" s="25">
        <v>87.980999999999995</v>
      </c>
      <c r="I21" s="25">
        <v>86.79</v>
      </c>
      <c r="J21" s="25">
        <v>86.884</v>
      </c>
      <c r="K21" s="10"/>
      <c r="L21" s="10"/>
      <c r="M21" s="11">
        <f t="shared" si="2"/>
        <v>1.0830740868763E-3</v>
      </c>
      <c r="N21" s="10"/>
    </row>
    <row r="22" spans="2:14" ht="16.5" thickTop="1" thickBot="1">
      <c r="B22" s="21">
        <v>13</v>
      </c>
      <c r="C22" s="61" t="s">
        <v>31</v>
      </c>
      <c r="D22" s="62" t="s">
        <v>32</v>
      </c>
      <c r="E22" s="280">
        <v>39657</v>
      </c>
      <c r="F22" s="258"/>
      <c r="G22" s="60"/>
      <c r="H22" s="25">
        <v>140.483</v>
      </c>
      <c r="I22" s="25">
        <v>129.91399999999999</v>
      </c>
      <c r="J22" s="25">
        <v>129.84399999999999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7">
        <v>14</v>
      </c>
      <c r="C23" s="61" t="s">
        <v>33</v>
      </c>
      <c r="D23" s="62" t="s">
        <v>10</v>
      </c>
      <c r="E23" s="280">
        <v>40427</v>
      </c>
      <c r="F23" s="258"/>
      <c r="G23" s="63"/>
      <c r="H23" s="25">
        <v>102.67400000000001</v>
      </c>
      <c r="I23" s="25">
        <v>96.519000000000005</v>
      </c>
      <c r="J23" s="25">
        <v>95.863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64">
        <v>15</v>
      </c>
      <c r="C24" s="65" t="s">
        <v>34</v>
      </c>
      <c r="D24" s="66" t="s">
        <v>10</v>
      </c>
      <c r="E24" s="259">
        <v>40672</v>
      </c>
      <c r="F24" s="260"/>
      <c r="G24" s="67"/>
      <c r="H24" s="68">
        <v>105.73</v>
      </c>
      <c r="I24" s="68">
        <v>107.36</v>
      </c>
      <c r="J24" s="68">
        <v>107.34399999999999</v>
      </c>
      <c r="K24" s="10"/>
      <c r="L24" s="10"/>
      <c r="M24" s="11">
        <f>+(J24-I24)/I24</f>
        <v>-1.4903129657232994E-4</v>
      </c>
      <c r="N24" s="10"/>
    </row>
    <row r="25" spans="2:14" ht="18" customHeight="1" thickTop="1" thickBot="1">
      <c r="B25" s="281" t="s">
        <v>35</v>
      </c>
      <c r="C25" s="282"/>
      <c r="D25" s="282"/>
      <c r="E25" s="282"/>
      <c r="F25" s="282"/>
      <c r="G25" s="282"/>
      <c r="H25" s="282"/>
      <c r="I25" s="282"/>
      <c r="J25" s="283"/>
      <c r="M25" s="69"/>
    </row>
    <row r="26" spans="2:14" ht="16.5" customHeight="1" thickTop="1" thickBot="1">
      <c r="B26" s="21">
        <v>16</v>
      </c>
      <c r="C26" s="42" t="s">
        <v>36</v>
      </c>
      <c r="D26" s="70" t="s">
        <v>37</v>
      </c>
      <c r="E26" s="284">
        <v>39171</v>
      </c>
      <c r="F26" s="285"/>
      <c r="G26" s="71"/>
      <c r="H26" s="72">
        <v>1313.441</v>
      </c>
      <c r="I26" s="73">
        <v>1338.866</v>
      </c>
      <c r="J26" s="73">
        <v>1342.75</v>
      </c>
      <c r="K26" s="74" t="s">
        <v>38</v>
      </c>
      <c r="M26" s="75">
        <f t="shared" ref="M26:M39" si="3">+(J26-I26)/I26</f>
        <v>2.9009624562876452E-3</v>
      </c>
    </row>
    <row r="27" spans="2:14" ht="16.5" thickTop="1" thickBot="1">
      <c r="B27" s="21">
        <f t="shared" ref="B27:B34" si="4">+B26+1</f>
        <v>17</v>
      </c>
      <c r="C27" s="76" t="s">
        <v>39</v>
      </c>
      <c r="D27" s="43" t="s">
        <v>23</v>
      </c>
      <c r="E27" s="280">
        <v>38022</v>
      </c>
      <c r="F27" s="258"/>
      <c r="G27" s="77"/>
      <c r="H27" s="78">
        <v>2306.4969999999998</v>
      </c>
      <c r="I27" s="78">
        <v>2227.703</v>
      </c>
      <c r="J27" s="78">
        <v>2232.248</v>
      </c>
      <c r="K27" s="79" t="s">
        <v>40</v>
      </c>
      <c r="M27" s="75">
        <f t="shared" si="3"/>
        <v>2.0402181080691963E-3</v>
      </c>
    </row>
    <row r="28" spans="2:14" ht="16.5" thickTop="1" thickBot="1">
      <c r="B28" s="21">
        <f t="shared" si="4"/>
        <v>18</v>
      </c>
      <c r="C28" s="80" t="s">
        <v>41</v>
      </c>
      <c r="D28" s="81" t="s">
        <v>20</v>
      </c>
      <c r="E28" s="286">
        <v>40210</v>
      </c>
      <c r="F28" s="258"/>
      <c r="G28" s="82"/>
      <c r="H28" s="83">
        <v>107.249</v>
      </c>
      <c r="I28" s="84">
        <v>100.288</v>
      </c>
      <c r="J28" s="84">
        <v>99.906999999999996</v>
      </c>
      <c r="K28" s="85" t="s">
        <v>42</v>
      </c>
      <c r="M28" s="75">
        <f t="shared" si="3"/>
        <v>-3.7990587109125742E-3</v>
      </c>
    </row>
    <row r="29" spans="2:14" ht="16.5" thickTop="1" thickBot="1">
      <c r="B29" s="21">
        <f t="shared" si="4"/>
        <v>19</v>
      </c>
      <c r="C29" s="61" t="s">
        <v>43</v>
      </c>
      <c r="D29" s="62" t="s">
        <v>44</v>
      </c>
      <c r="E29" s="280">
        <v>39745</v>
      </c>
      <c r="F29" s="258"/>
      <c r="G29" s="86"/>
      <c r="H29" s="25">
        <v>103.40600000000001</v>
      </c>
      <c r="I29" s="87">
        <v>101.145</v>
      </c>
      <c r="J29" s="87">
        <v>101.67400000000001</v>
      </c>
      <c r="K29" s="74" t="s">
        <v>38</v>
      </c>
      <c r="M29" s="75">
        <f t="shared" si="3"/>
        <v>5.2301151811756444E-3</v>
      </c>
    </row>
    <row r="30" spans="2:14" ht="16.5" thickTop="1" thickBot="1">
      <c r="B30" s="21">
        <f t="shared" si="4"/>
        <v>20</v>
      </c>
      <c r="C30" s="61" t="s">
        <v>45</v>
      </c>
      <c r="D30" s="62" t="s">
        <v>44</v>
      </c>
      <c r="E30" s="280">
        <v>39748</v>
      </c>
      <c r="F30" s="258"/>
      <c r="G30" s="77"/>
      <c r="H30" s="25">
        <v>120.76600000000001</v>
      </c>
      <c r="I30" s="88">
        <v>122.292</v>
      </c>
      <c r="J30" s="88">
        <v>122.73</v>
      </c>
      <c r="K30" s="74" t="s">
        <v>38</v>
      </c>
      <c r="M30" s="75">
        <f t="shared" si="3"/>
        <v>3.5815916004317732E-3</v>
      </c>
    </row>
    <row r="31" spans="2:14" ht="16.5" thickTop="1" thickBot="1">
      <c r="B31" s="21">
        <f t="shared" si="4"/>
        <v>21</v>
      </c>
      <c r="C31" s="61" t="s">
        <v>46</v>
      </c>
      <c r="D31" s="89" t="s">
        <v>47</v>
      </c>
      <c r="E31" s="280">
        <v>39535</v>
      </c>
      <c r="F31" s="258"/>
      <c r="G31" s="77"/>
      <c r="H31" s="90">
        <v>1190.742</v>
      </c>
      <c r="I31" s="238">
        <v>1198.81</v>
      </c>
      <c r="J31" s="91">
        <v>1198.6189999999999</v>
      </c>
      <c r="K31" s="92" t="s">
        <v>17</v>
      </c>
      <c r="M31" s="75">
        <f t="shared" si="3"/>
        <v>-1.5932466362478703E-4</v>
      </c>
    </row>
    <row r="32" spans="2:14" ht="16.5" thickTop="1" thickBot="1">
      <c r="B32" s="21">
        <f t="shared" si="4"/>
        <v>22</v>
      </c>
      <c r="C32" s="61" t="s">
        <v>48</v>
      </c>
      <c r="D32" s="62" t="s">
        <v>26</v>
      </c>
      <c r="E32" s="257">
        <v>39937</v>
      </c>
      <c r="F32" s="258"/>
      <c r="G32" s="77"/>
      <c r="H32" s="25">
        <v>127.271</v>
      </c>
      <c r="I32" s="93">
        <v>125.914</v>
      </c>
      <c r="J32" s="93">
        <v>126.96299999999999</v>
      </c>
      <c r="K32" s="74" t="s">
        <v>38</v>
      </c>
      <c r="M32" s="75">
        <f t="shared" si="3"/>
        <v>8.3310831202248557E-3</v>
      </c>
    </row>
    <row r="33" spans="1:14" ht="16.5" thickTop="1" thickBot="1">
      <c r="B33" s="21">
        <f t="shared" si="4"/>
        <v>23</v>
      </c>
      <c r="C33" s="61" t="s">
        <v>49</v>
      </c>
      <c r="D33" s="62" t="s">
        <v>10</v>
      </c>
      <c r="E33" s="257">
        <v>39888</v>
      </c>
      <c r="F33" s="258"/>
      <c r="G33" s="77"/>
      <c r="H33" s="25">
        <v>15.247</v>
      </c>
      <c r="I33" s="87">
        <v>15.209</v>
      </c>
      <c r="J33" s="87">
        <v>15.32</v>
      </c>
      <c r="K33" s="74" t="s">
        <v>38</v>
      </c>
      <c r="M33" s="75">
        <f t="shared" si="3"/>
        <v>7.2983102110592843E-3</v>
      </c>
    </row>
    <row r="34" spans="1:14" ht="16.5" thickTop="1" thickBot="1">
      <c r="B34" s="21">
        <f t="shared" si="4"/>
        <v>24</v>
      </c>
      <c r="C34" s="61" t="s">
        <v>50</v>
      </c>
      <c r="D34" s="62" t="s">
        <v>10</v>
      </c>
      <c r="E34" s="257">
        <v>39895</v>
      </c>
      <c r="F34" s="258"/>
      <c r="G34" s="77"/>
      <c r="H34" s="78">
        <v>5923.4369999999999</v>
      </c>
      <c r="I34" s="94">
        <v>5912.5259999999998</v>
      </c>
      <c r="J34" s="94">
        <v>5947.6809999999996</v>
      </c>
      <c r="K34" s="74" t="s">
        <v>38</v>
      </c>
      <c r="M34" s="75">
        <f t="shared" si="3"/>
        <v>5.9458512317746674E-3</v>
      </c>
    </row>
    <row r="35" spans="1:14" ht="16.5" thickTop="1" thickBot="1">
      <c r="B35" s="21">
        <f>B34+1</f>
        <v>25</v>
      </c>
      <c r="C35" s="61" t="s">
        <v>51</v>
      </c>
      <c r="D35" s="62" t="s">
        <v>10</v>
      </c>
      <c r="E35" s="257">
        <v>41183</v>
      </c>
      <c r="F35" s="258"/>
      <c r="G35" s="77"/>
      <c r="H35" s="78">
        <v>5000</v>
      </c>
      <c r="I35" s="95">
        <v>5047.6899999999996</v>
      </c>
      <c r="J35" s="95">
        <v>5070.4430000000002</v>
      </c>
      <c r="K35" s="74"/>
      <c r="M35" s="75">
        <f t="shared" si="3"/>
        <v>4.5076064496830459E-3</v>
      </c>
    </row>
    <row r="36" spans="1:14" ht="16.5" thickTop="1" thickBot="1">
      <c r="B36" s="21">
        <f t="shared" ref="B36:B39" si="5">B35+1</f>
        <v>26</v>
      </c>
      <c r="C36" s="61" t="s">
        <v>52</v>
      </c>
      <c r="D36" s="62" t="s">
        <v>10</v>
      </c>
      <c r="E36" s="257">
        <v>41579</v>
      </c>
      <c r="F36" s="258"/>
      <c r="G36" s="77"/>
      <c r="H36" s="94">
        <v>5000</v>
      </c>
      <c r="I36" s="94">
        <v>5000</v>
      </c>
      <c r="J36" s="94">
        <v>5000</v>
      </c>
      <c r="K36" s="74"/>
      <c r="M36" s="75"/>
    </row>
    <row r="37" spans="1:14" ht="16.5" thickTop="1" thickBot="1">
      <c r="B37" s="21">
        <f t="shared" si="5"/>
        <v>27</v>
      </c>
      <c r="C37" s="96" t="s">
        <v>53</v>
      </c>
      <c r="D37" s="62" t="s">
        <v>16</v>
      </c>
      <c r="E37" s="257">
        <v>38740</v>
      </c>
      <c r="F37" s="258"/>
      <c r="G37" s="77"/>
      <c r="H37" s="25">
        <v>2.2229999999999999</v>
      </c>
      <c r="I37" s="97">
        <v>2.1560000000000001</v>
      </c>
      <c r="J37" s="97">
        <v>2.1629999999999998</v>
      </c>
      <c r="K37" s="92" t="s">
        <v>17</v>
      </c>
      <c r="M37" s="75">
        <f t="shared" si="3"/>
        <v>3.2467532467530947E-3</v>
      </c>
    </row>
    <row r="38" spans="1:14" ht="16.5" thickTop="1" thickBot="1">
      <c r="A38" s="1" t="s">
        <v>54</v>
      </c>
      <c r="B38" s="21">
        <f t="shared" si="5"/>
        <v>28</v>
      </c>
      <c r="C38" s="96" t="s">
        <v>55</v>
      </c>
      <c r="D38" s="62" t="s">
        <v>16</v>
      </c>
      <c r="E38" s="257">
        <v>38740</v>
      </c>
      <c r="F38" s="258"/>
      <c r="G38" s="77"/>
      <c r="H38" s="25">
        <v>1.901</v>
      </c>
      <c r="I38" s="98">
        <v>1.8819999999999999</v>
      </c>
      <c r="J38" s="98">
        <v>1.885</v>
      </c>
      <c r="K38" s="92" t="s">
        <v>17</v>
      </c>
      <c r="M38" s="75">
        <f t="shared" si="3"/>
        <v>1.5940488841658415E-3</v>
      </c>
    </row>
    <row r="39" spans="1:14" ht="16.5" thickTop="1" thickBot="1">
      <c r="B39" s="21">
        <f t="shared" si="5"/>
        <v>29</v>
      </c>
      <c r="C39" s="58" t="s">
        <v>56</v>
      </c>
      <c r="D39" s="99" t="s">
        <v>16</v>
      </c>
      <c r="E39" s="259">
        <v>40071</v>
      </c>
      <c r="F39" s="260"/>
      <c r="G39" s="100"/>
      <c r="H39" s="101">
        <v>1.2010000000000001</v>
      </c>
      <c r="I39" s="102">
        <v>1.0940000000000001</v>
      </c>
      <c r="J39" s="102">
        <v>1.093</v>
      </c>
      <c r="K39" s="85" t="s">
        <v>42</v>
      </c>
      <c r="M39" s="75">
        <f t="shared" si="3"/>
        <v>-9.1407678244982801E-4</v>
      </c>
    </row>
    <row r="40" spans="1:14" ht="18" customHeight="1" thickTop="1" thickBot="1">
      <c r="B40" s="261" t="s">
        <v>57</v>
      </c>
      <c r="C40" s="262"/>
      <c r="D40" s="262"/>
      <c r="E40" s="262"/>
      <c r="F40" s="262"/>
      <c r="G40" s="262"/>
      <c r="H40" s="262"/>
      <c r="I40" s="262"/>
      <c r="J40" s="263"/>
    </row>
    <row r="41" spans="1:14" ht="14.25" customHeight="1" thickTop="1" thickBot="1">
      <c r="B41" s="264" t="s">
        <v>0</v>
      </c>
      <c r="C41" s="265"/>
      <c r="D41" s="270" t="s">
        <v>1</v>
      </c>
      <c r="E41" s="273" t="s">
        <v>2</v>
      </c>
      <c r="F41" s="276" t="s">
        <v>58</v>
      </c>
      <c r="G41" s="277"/>
      <c r="H41" s="278" t="s">
        <v>3</v>
      </c>
      <c r="I41" s="278" t="s">
        <v>4</v>
      </c>
      <c r="J41" s="249" t="s">
        <v>5</v>
      </c>
      <c r="M41" s="1"/>
    </row>
    <row r="42" spans="1:14" ht="13.5" customHeight="1">
      <c r="B42" s="266"/>
      <c r="C42" s="267"/>
      <c r="D42" s="271"/>
      <c r="E42" s="274"/>
      <c r="F42" s="252" t="s">
        <v>59</v>
      </c>
      <c r="G42" s="252" t="s">
        <v>60</v>
      </c>
      <c r="H42" s="279"/>
      <c r="I42" s="279"/>
      <c r="J42" s="250"/>
      <c r="M42" s="1"/>
    </row>
    <row r="43" spans="1:14" ht="18" customHeight="1" thickBot="1">
      <c r="B43" s="268"/>
      <c r="C43" s="269"/>
      <c r="D43" s="272"/>
      <c r="E43" s="275"/>
      <c r="F43" s="253"/>
      <c r="G43" s="253"/>
      <c r="H43" s="253"/>
      <c r="I43" s="253"/>
      <c r="J43" s="251"/>
      <c r="M43" s="1"/>
    </row>
    <row r="44" spans="1:14" thickTop="1" thickBot="1">
      <c r="B44" s="239" t="s">
        <v>61</v>
      </c>
      <c r="C44" s="254"/>
      <c r="D44" s="254"/>
      <c r="E44" s="254"/>
      <c r="F44" s="254"/>
      <c r="G44" s="254"/>
      <c r="H44" s="254"/>
      <c r="I44" s="254"/>
      <c r="J44" s="255"/>
      <c r="M44" s="1"/>
    </row>
    <row r="45" spans="1:14" ht="16.5" thickTop="1" thickBot="1">
      <c r="B45" s="103">
        <v>30</v>
      </c>
      <c r="C45" s="104" t="s">
        <v>62</v>
      </c>
      <c r="D45" s="81" t="s">
        <v>13</v>
      </c>
      <c r="E45" s="105">
        <v>36831</v>
      </c>
      <c r="F45" s="105">
        <v>41401</v>
      </c>
      <c r="G45" s="106">
        <v>3.2010000000000001</v>
      </c>
      <c r="H45" s="107">
        <v>107.25</v>
      </c>
      <c r="I45" s="107">
        <v>107.529</v>
      </c>
      <c r="J45" s="107">
        <v>107.541</v>
      </c>
      <c r="K45" s="10"/>
      <c r="L45" s="10"/>
      <c r="M45" s="11"/>
      <c r="N45" s="10"/>
    </row>
    <row r="46" spans="1:14" ht="16.5" thickTop="1" thickBot="1">
      <c r="B46" s="108">
        <f t="shared" ref="B46:B69" si="6">B45+1</f>
        <v>31</v>
      </c>
      <c r="C46" s="109" t="s">
        <v>63</v>
      </c>
      <c r="D46" s="110" t="s">
        <v>20</v>
      </c>
      <c r="E46" s="105">
        <v>34974</v>
      </c>
      <c r="F46" s="105">
        <v>41379</v>
      </c>
      <c r="G46" s="111">
        <v>3.4870000000000001</v>
      </c>
      <c r="H46" s="25">
        <v>104.16200000000001</v>
      </c>
      <c r="I46" s="112">
        <v>103.687</v>
      </c>
      <c r="J46" s="112">
        <v>103.697</v>
      </c>
      <c r="K46" s="10"/>
      <c r="L46" s="10"/>
      <c r="M46" s="11"/>
      <c r="N46" s="10"/>
    </row>
    <row r="47" spans="1:14" ht="16.5" thickTop="1" thickBot="1">
      <c r="B47" s="113">
        <f t="shared" si="6"/>
        <v>32</v>
      </c>
      <c r="C47" s="114" t="s">
        <v>64</v>
      </c>
      <c r="D47" s="110" t="s">
        <v>20</v>
      </c>
      <c r="E47" s="105">
        <v>38847</v>
      </c>
      <c r="F47" s="105">
        <v>41366</v>
      </c>
      <c r="G47" s="111">
        <v>3.3980000000000001</v>
      </c>
      <c r="H47" s="25">
        <v>105.267</v>
      </c>
      <c r="I47" s="87">
        <v>105.09699999999999</v>
      </c>
      <c r="J47" s="87">
        <v>105.108</v>
      </c>
      <c r="K47" s="10"/>
      <c r="L47" s="10"/>
      <c r="M47" s="11"/>
      <c r="N47" s="10"/>
    </row>
    <row r="48" spans="1:14" ht="16.5" thickTop="1" thickBot="1">
      <c r="B48" s="113">
        <f t="shared" si="6"/>
        <v>33</v>
      </c>
      <c r="C48" s="114" t="s">
        <v>65</v>
      </c>
      <c r="D48" s="110" t="s">
        <v>66</v>
      </c>
      <c r="E48" s="105">
        <v>36831</v>
      </c>
      <c r="F48" s="105">
        <v>41421</v>
      </c>
      <c r="G48" s="111">
        <v>3.8959999999999999</v>
      </c>
      <c r="H48" s="25">
        <v>102.46599999999999</v>
      </c>
      <c r="I48" s="115">
        <v>102.015</v>
      </c>
      <c r="J48" s="115">
        <v>102.03700000000001</v>
      </c>
      <c r="K48" s="10"/>
      <c r="L48" s="10"/>
      <c r="M48" s="11"/>
      <c r="N48" s="10"/>
    </row>
    <row r="49" spans="2:14" ht="16.5" thickTop="1" thickBot="1">
      <c r="B49" s="113">
        <f t="shared" si="6"/>
        <v>34</v>
      </c>
      <c r="C49" s="116" t="s">
        <v>67</v>
      </c>
      <c r="D49" s="110" t="s">
        <v>68</v>
      </c>
      <c r="E49" s="105">
        <v>39209</v>
      </c>
      <c r="F49" s="105">
        <v>41421</v>
      </c>
      <c r="G49" s="111">
        <v>3.7149999999999999</v>
      </c>
      <c r="H49" s="25">
        <v>103.164</v>
      </c>
      <c r="I49" s="25">
        <v>102.887</v>
      </c>
      <c r="J49" s="25">
        <v>102.899</v>
      </c>
      <c r="K49" s="10"/>
      <c r="L49" s="10"/>
      <c r="M49" s="11"/>
      <c r="N49" s="10"/>
    </row>
    <row r="50" spans="2:14" ht="16.5" thickTop="1" thickBot="1">
      <c r="B50" s="113">
        <f t="shared" si="6"/>
        <v>35</v>
      </c>
      <c r="C50" s="116" t="s">
        <v>69</v>
      </c>
      <c r="D50" s="110" t="s">
        <v>23</v>
      </c>
      <c r="E50" s="105">
        <v>37865</v>
      </c>
      <c r="F50" s="105">
        <v>41422</v>
      </c>
      <c r="G50" s="111">
        <v>3.3929999999999998</v>
      </c>
      <c r="H50" s="25">
        <v>106.613</v>
      </c>
      <c r="I50" s="25">
        <v>106.273</v>
      </c>
      <c r="J50" s="25">
        <v>106.283</v>
      </c>
      <c r="K50" s="10"/>
      <c r="L50" s="10"/>
      <c r="M50" s="11"/>
      <c r="N50" s="10"/>
    </row>
    <row r="51" spans="2:14" ht="15.75" thickTop="1">
      <c r="B51" s="113">
        <f t="shared" si="6"/>
        <v>36</v>
      </c>
      <c r="C51" s="109" t="s">
        <v>70</v>
      </c>
      <c r="D51" s="110" t="s">
        <v>44</v>
      </c>
      <c r="E51" s="105">
        <v>35436</v>
      </c>
      <c r="F51" s="105">
        <v>41425</v>
      </c>
      <c r="G51" s="111">
        <v>3.8140000000000001</v>
      </c>
      <c r="H51" s="25">
        <v>103.696</v>
      </c>
      <c r="I51" s="25">
        <v>103.452</v>
      </c>
      <c r="J51" s="25">
        <v>103.465</v>
      </c>
      <c r="K51" s="10"/>
      <c r="L51" s="10"/>
      <c r="M51" s="16"/>
      <c r="N51" s="10"/>
    </row>
    <row r="52" spans="2:14" ht="15.75" thickBot="1">
      <c r="B52" s="113">
        <f t="shared" si="6"/>
        <v>37</v>
      </c>
      <c r="C52" s="109" t="s">
        <v>71</v>
      </c>
      <c r="D52" s="110" t="s">
        <v>72</v>
      </c>
      <c r="E52" s="105">
        <v>35464</v>
      </c>
      <c r="F52" s="105">
        <v>41396</v>
      </c>
      <c r="G52" s="111">
        <v>3.8740000000000001</v>
      </c>
      <c r="H52" s="25">
        <v>103.57899999999999</v>
      </c>
      <c r="I52" s="25">
        <v>102.935</v>
      </c>
      <c r="J52" s="25">
        <v>102.94499999999999</v>
      </c>
      <c r="K52" s="10"/>
      <c r="L52" s="10"/>
      <c r="M52" s="16"/>
      <c r="N52" s="10"/>
    </row>
    <row r="53" spans="2:14" ht="16.5" thickTop="1" thickBot="1">
      <c r="B53" s="113">
        <f t="shared" si="6"/>
        <v>38</v>
      </c>
      <c r="C53" s="116" t="s">
        <v>73</v>
      </c>
      <c r="D53" s="110" t="s">
        <v>72</v>
      </c>
      <c r="E53" s="105">
        <v>39188</v>
      </c>
      <c r="F53" s="105">
        <v>41396</v>
      </c>
      <c r="G53" s="111">
        <v>3.8</v>
      </c>
      <c r="H53" s="25">
        <v>104.035</v>
      </c>
      <c r="I53" s="25">
        <v>103.52</v>
      </c>
      <c r="J53" s="25">
        <v>103.53</v>
      </c>
      <c r="K53" s="10"/>
      <c r="L53" s="10"/>
      <c r="M53" s="11"/>
      <c r="N53" s="10"/>
    </row>
    <row r="54" spans="2:14" ht="15" customHeight="1" thickTop="1" thickBot="1">
      <c r="B54" s="113">
        <f t="shared" si="6"/>
        <v>39</v>
      </c>
      <c r="C54" s="109" t="s">
        <v>74</v>
      </c>
      <c r="D54" s="110" t="s">
        <v>75</v>
      </c>
      <c r="E54" s="105">
        <v>37207</v>
      </c>
      <c r="F54" s="105">
        <v>41418</v>
      </c>
      <c r="G54" s="111">
        <v>3.5009999999999999</v>
      </c>
      <c r="H54" s="115">
        <v>105.393</v>
      </c>
      <c r="I54" s="115">
        <v>104.895</v>
      </c>
      <c r="J54" s="115">
        <v>104.902</v>
      </c>
    </row>
    <row r="55" spans="2:14" ht="16.5" thickTop="1" thickBot="1">
      <c r="B55" s="113">
        <f t="shared" si="6"/>
        <v>40</v>
      </c>
      <c r="C55" s="109" t="s">
        <v>76</v>
      </c>
      <c r="D55" s="110" t="s">
        <v>77</v>
      </c>
      <c r="E55" s="105">
        <v>37043</v>
      </c>
      <c r="F55" s="105">
        <v>41424</v>
      </c>
      <c r="G55" s="111">
        <v>3.395</v>
      </c>
      <c r="H55" s="115">
        <v>101.616</v>
      </c>
      <c r="I55" s="115">
        <v>101.453</v>
      </c>
      <c r="J55" s="115">
        <v>101.464</v>
      </c>
      <c r="K55" s="10"/>
      <c r="L55" s="10"/>
      <c r="M55" s="11"/>
      <c r="N55" s="10"/>
    </row>
    <row r="56" spans="2:14" ht="16.5" thickTop="1" thickBot="1">
      <c r="B56" s="113">
        <f t="shared" si="6"/>
        <v>41</v>
      </c>
      <c r="C56" s="109" t="s">
        <v>78</v>
      </c>
      <c r="D56" s="110" t="s">
        <v>79</v>
      </c>
      <c r="E56" s="105">
        <v>37242</v>
      </c>
      <c r="F56" s="105">
        <v>41351</v>
      </c>
      <c r="G56" s="111">
        <v>3.7650000000000001</v>
      </c>
      <c r="H56" s="25">
        <v>103.937</v>
      </c>
      <c r="I56" s="25">
        <v>103.571</v>
      </c>
      <c r="J56" s="25">
        <v>103.583</v>
      </c>
      <c r="K56" s="10"/>
      <c r="L56" s="10"/>
      <c r="M56" s="11"/>
      <c r="N56" s="10"/>
    </row>
    <row r="57" spans="2:14" ht="15.75" customHeight="1" thickTop="1" thickBot="1">
      <c r="B57" s="113">
        <f t="shared" si="6"/>
        <v>42</v>
      </c>
      <c r="C57" s="116" t="s">
        <v>80</v>
      </c>
      <c r="D57" s="110" t="s">
        <v>47</v>
      </c>
      <c r="E57" s="105">
        <v>39489</v>
      </c>
      <c r="F57" s="105">
        <v>41424</v>
      </c>
      <c r="G57" s="111">
        <v>3.3159999999999998</v>
      </c>
      <c r="H57" s="25">
        <v>103.745</v>
      </c>
      <c r="I57" s="25">
        <v>103.405</v>
      </c>
      <c r="J57" s="25">
        <v>103.41500000000001</v>
      </c>
      <c r="K57" s="10"/>
      <c r="L57" s="10"/>
      <c r="M57" s="11"/>
      <c r="N57" s="10"/>
    </row>
    <row r="58" spans="2:14" ht="17.25" customHeight="1" thickTop="1" thickBot="1">
      <c r="B58" s="113">
        <f t="shared" si="6"/>
        <v>43</v>
      </c>
      <c r="C58" s="116" t="s">
        <v>81</v>
      </c>
      <c r="D58" s="110" t="s">
        <v>82</v>
      </c>
      <c r="E58" s="105">
        <v>36075</v>
      </c>
      <c r="F58" s="105">
        <v>41394</v>
      </c>
      <c r="G58" s="111">
        <v>3.383</v>
      </c>
      <c r="H58" s="25">
        <v>106.429</v>
      </c>
      <c r="I58" s="25">
        <v>106.24</v>
      </c>
      <c r="J58" s="25">
        <v>106.251</v>
      </c>
      <c r="K58" s="10"/>
      <c r="L58" s="10"/>
      <c r="M58" s="11"/>
      <c r="N58" s="10"/>
    </row>
    <row r="59" spans="2:14" ht="16.5" thickTop="1" thickBot="1">
      <c r="B59" s="113">
        <f t="shared" si="6"/>
        <v>44</v>
      </c>
      <c r="C59" s="116" t="s">
        <v>83</v>
      </c>
      <c r="D59" s="110" t="s">
        <v>84</v>
      </c>
      <c r="E59" s="105">
        <v>37396</v>
      </c>
      <c r="F59" s="105">
        <v>41382</v>
      </c>
      <c r="G59" s="111">
        <v>3.59</v>
      </c>
      <c r="H59" s="25">
        <v>105.458</v>
      </c>
      <c r="I59" s="25">
        <v>104.989</v>
      </c>
      <c r="J59" s="25">
        <v>104.999</v>
      </c>
      <c r="K59" s="10"/>
      <c r="L59" s="10"/>
      <c r="M59" s="11"/>
      <c r="N59" s="10"/>
    </row>
    <row r="60" spans="2:14" ht="16.5" thickTop="1" thickBot="1">
      <c r="B60" s="113">
        <f t="shared" si="6"/>
        <v>45</v>
      </c>
      <c r="C60" s="116" t="s">
        <v>85</v>
      </c>
      <c r="D60" s="110" t="s">
        <v>26</v>
      </c>
      <c r="E60" s="105">
        <v>40211</v>
      </c>
      <c r="F60" s="105">
        <v>41423</v>
      </c>
      <c r="G60" s="111">
        <v>2.823</v>
      </c>
      <c r="H60" s="25">
        <v>102.929</v>
      </c>
      <c r="I60" s="25">
        <v>102.66500000000001</v>
      </c>
      <c r="J60" s="25">
        <v>102.672</v>
      </c>
      <c r="K60" s="10"/>
      <c r="L60" s="10"/>
      <c r="M60" s="11"/>
      <c r="N60" s="10"/>
    </row>
    <row r="61" spans="2:14" ht="16.5" thickTop="1" thickBot="1">
      <c r="B61" s="113">
        <f t="shared" si="6"/>
        <v>46</v>
      </c>
      <c r="C61" s="109" t="s">
        <v>86</v>
      </c>
      <c r="D61" s="110" t="s">
        <v>87</v>
      </c>
      <c r="E61" s="105">
        <v>33910</v>
      </c>
      <c r="F61" s="117">
        <v>47190</v>
      </c>
      <c r="G61" s="111">
        <v>3.32</v>
      </c>
      <c r="H61" s="25">
        <v>102.35</v>
      </c>
      <c r="I61" s="25">
        <v>102.001</v>
      </c>
      <c r="J61" s="25">
        <v>102.011</v>
      </c>
      <c r="K61" s="10"/>
      <c r="L61" s="10"/>
      <c r="M61" s="11"/>
      <c r="N61" s="10"/>
    </row>
    <row r="62" spans="2:14" ht="16.5" thickTop="1" thickBot="1">
      <c r="B62" s="113">
        <f t="shared" si="6"/>
        <v>47</v>
      </c>
      <c r="C62" s="116" t="s">
        <v>88</v>
      </c>
      <c r="D62" s="110" t="s">
        <v>89</v>
      </c>
      <c r="E62" s="105">
        <v>36815</v>
      </c>
      <c r="F62" s="105">
        <v>41423</v>
      </c>
      <c r="G62" s="111">
        <v>3.4350000000000001</v>
      </c>
      <c r="H62" s="25">
        <v>104.217</v>
      </c>
      <c r="I62" s="25">
        <v>104.035</v>
      </c>
      <c r="J62" s="25">
        <v>104.04900000000001</v>
      </c>
      <c r="K62" s="10"/>
      <c r="L62" s="10"/>
      <c r="M62" s="11"/>
      <c r="N62" s="10"/>
    </row>
    <row r="63" spans="2:14" ht="16.5" thickTop="1" thickBot="1">
      <c r="B63" s="113">
        <f t="shared" si="6"/>
        <v>48</v>
      </c>
      <c r="C63" s="118" t="s">
        <v>90</v>
      </c>
      <c r="D63" s="119" t="s">
        <v>91</v>
      </c>
      <c r="E63" s="120">
        <v>35744</v>
      </c>
      <c r="F63" s="105">
        <v>41424</v>
      </c>
      <c r="G63" s="121">
        <v>3.8780000000000001</v>
      </c>
      <c r="H63" s="112">
        <v>102.401</v>
      </c>
      <c r="I63" s="25">
        <v>101.956</v>
      </c>
      <c r="J63" s="25">
        <v>101.974</v>
      </c>
      <c r="K63" s="10"/>
      <c r="L63" s="10"/>
      <c r="M63" s="11"/>
      <c r="N63" s="10"/>
    </row>
    <row r="64" spans="2:14" ht="16.5" thickTop="1" thickBot="1">
      <c r="B64" s="113">
        <f t="shared" si="6"/>
        <v>49</v>
      </c>
      <c r="C64" s="122" t="s">
        <v>92</v>
      </c>
      <c r="D64" s="123" t="s">
        <v>93</v>
      </c>
      <c r="E64" s="124">
        <v>40000</v>
      </c>
      <c r="F64" s="124">
        <v>41425</v>
      </c>
      <c r="G64" s="125">
        <v>3.5169999999999999</v>
      </c>
      <c r="H64" s="25">
        <v>103.37</v>
      </c>
      <c r="I64" s="25">
        <v>102.995</v>
      </c>
      <c r="J64" s="25">
        <v>103.00700000000001</v>
      </c>
      <c r="K64" s="10"/>
      <c r="L64" s="10"/>
      <c r="M64" s="11"/>
      <c r="N64" s="10"/>
    </row>
    <row r="65" spans="1:14" ht="16.5" thickTop="1" thickBot="1">
      <c r="B65" s="113">
        <f t="shared" si="6"/>
        <v>50</v>
      </c>
      <c r="C65" s="126" t="s">
        <v>94</v>
      </c>
      <c r="D65" s="81" t="s">
        <v>95</v>
      </c>
      <c r="E65" s="105">
        <v>39604</v>
      </c>
      <c r="F65" s="105">
        <v>41423</v>
      </c>
      <c r="G65" s="106">
        <v>3.1240000000000001</v>
      </c>
      <c r="H65" s="115">
        <v>104.285</v>
      </c>
      <c r="I65" s="115">
        <v>103.944</v>
      </c>
      <c r="J65" s="115">
        <v>103.953</v>
      </c>
      <c r="K65" s="10"/>
      <c r="L65" s="10"/>
      <c r="M65" s="11"/>
      <c r="N65" s="10"/>
    </row>
    <row r="66" spans="1:14" ht="16.5" thickTop="1" thickBot="1">
      <c r="B66" s="113">
        <f t="shared" si="6"/>
        <v>51</v>
      </c>
      <c r="C66" s="109" t="s">
        <v>96</v>
      </c>
      <c r="D66" s="110" t="s">
        <v>97</v>
      </c>
      <c r="E66" s="105">
        <v>35481</v>
      </c>
      <c r="F66" s="105">
        <v>41421</v>
      </c>
      <c r="G66" s="111">
        <v>3.8660000000000001</v>
      </c>
      <c r="H66" s="25">
        <v>102.367</v>
      </c>
      <c r="I66" s="25">
        <v>101.896</v>
      </c>
      <c r="J66" s="25">
        <v>101.907</v>
      </c>
      <c r="K66" s="10"/>
      <c r="L66" s="10"/>
      <c r="M66" s="11"/>
      <c r="N66" s="10"/>
    </row>
    <row r="67" spans="1:14" ht="16.5" thickTop="1" thickBot="1">
      <c r="A67" s="1">
        <v>0</v>
      </c>
      <c r="B67" s="113">
        <f t="shared" si="6"/>
        <v>52</v>
      </c>
      <c r="C67" s="116" t="s">
        <v>98</v>
      </c>
      <c r="D67" s="110" t="s">
        <v>32</v>
      </c>
      <c r="E67" s="105">
        <v>39706</v>
      </c>
      <c r="F67" s="105">
        <v>41388</v>
      </c>
      <c r="G67" s="111">
        <v>3.746</v>
      </c>
      <c r="H67" s="25">
        <v>103.8</v>
      </c>
      <c r="I67" s="25">
        <v>103.133</v>
      </c>
      <c r="J67" s="25">
        <v>103.14400000000001</v>
      </c>
      <c r="K67" s="10"/>
      <c r="L67" s="10"/>
      <c r="M67" s="11"/>
      <c r="N67" s="10"/>
    </row>
    <row r="68" spans="1:14" ht="16.5" thickTop="1" thickBot="1">
      <c r="A68" s="1">
        <v>103</v>
      </c>
      <c r="B68" s="113">
        <f t="shared" si="6"/>
        <v>53</v>
      </c>
      <c r="C68" s="116" t="s">
        <v>99</v>
      </c>
      <c r="D68" s="110" t="s">
        <v>10</v>
      </c>
      <c r="E68" s="105">
        <v>38565</v>
      </c>
      <c r="F68" s="105">
        <v>41425</v>
      </c>
      <c r="G68" s="111">
        <v>3.1349999999999998</v>
      </c>
      <c r="H68" s="25">
        <v>104.521</v>
      </c>
      <c r="I68" s="25">
        <v>104.16500000000001</v>
      </c>
      <c r="J68" s="25">
        <v>104.17400000000001</v>
      </c>
      <c r="K68" s="10"/>
      <c r="L68" s="10"/>
      <c r="M68" s="11"/>
      <c r="N68" s="10"/>
    </row>
    <row r="69" spans="1:14" ht="16.5" thickTop="1" thickBot="1">
      <c r="B69" s="127">
        <f t="shared" si="6"/>
        <v>54</v>
      </c>
      <c r="C69" s="128" t="s">
        <v>100</v>
      </c>
      <c r="D69" s="119" t="s">
        <v>101</v>
      </c>
      <c r="E69" s="129">
        <v>34288</v>
      </c>
      <c r="F69" s="129">
        <v>41418</v>
      </c>
      <c r="G69" s="121">
        <v>3.2829999999999999</v>
      </c>
      <c r="H69" s="112">
        <v>101.94199999999999</v>
      </c>
      <c r="I69" s="112">
        <v>101.68</v>
      </c>
      <c r="J69" s="112">
        <v>101.69</v>
      </c>
      <c r="K69" s="10"/>
      <c r="L69" s="10"/>
      <c r="M69" s="11"/>
      <c r="N69" s="10"/>
    </row>
    <row r="70" spans="1:14" ht="16.5" thickTop="1" thickBot="1">
      <c r="A70" s="1" t="s">
        <v>54</v>
      </c>
      <c r="B70" s="243" t="s">
        <v>102</v>
      </c>
      <c r="C70" s="240"/>
      <c r="D70" s="240"/>
      <c r="E70" s="240"/>
      <c r="F70" s="240"/>
      <c r="G70" s="240"/>
      <c r="H70" s="240"/>
      <c r="I70" s="240"/>
      <c r="J70" s="256"/>
      <c r="K70" s="10"/>
      <c r="L70" s="10"/>
      <c r="M70" s="11"/>
      <c r="N70" s="10"/>
    </row>
    <row r="71" spans="1:14" ht="16.5" thickTop="1" thickBot="1">
      <c r="B71" s="130">
        <v>55</v>
      </c>
      <c r="C71" s="131" t="s">
        <v>103</v>
      </c>
      <c r="D71" s="132" t="s">
        <v>13</v>
      </c>
      <c r="E71" s="105">
        <v>39084</v>
      </c>
      <c r="F71" s="105">
        <v>41394</v>
      </c>
      <c r="G71" s="106">
        <v>0.314</v>
      </c>
      <c r="H71" s="133">
        <v>10.458</v>
      </c>
      <c r="I71" s="133">
        <v>10.455</v>
      </c>
      <c r="J71" s="133">
        <v>10.456</v>
      </c>
      <c r="K71" s="10"/>
      <c r="L71" s="10"/>
      <c r="M71" s="11"/>
      <c r="N71" s="10"/>
    </row>
    <row r="72" spans="1:14" ht="16.5" thickTop="1" thickBot="1">
      <c r="A72" s="1" t="s">
        <v>54</v>
      </c>
      <c r="B72" s="134">
        <f>+B71+1</f>
        <v>56</v>
      </c>
      <c r="C72" s="135" t="s">
        <v>104</v>
      </c>
      <c r="D72" s="136" t="s">
        <v>23</v>
      </c>
      <c r="E72" s="137">
        <v>39762</v>
      </c>
      <c r="F72" s="137">
        <v>41415</v>
      </c>
      <c r="G72" s="111">
        <v>3.9449999999999998</v>
      </c>
      <c r="H72" s="138">
        <v>103.31</v>
      </c>
      <c r="I72" s="138">
        <v>102.393</v>
      </c>
      <c r="J72" s="138">
        <v>102.40300000000001</v>
      </c>
      <c r="M72" s="75"/>
    </row>
    <row r="73" spans="1:14" ht="16.5" thickTop="1" thickBot="1">
      <c r="B73" s="139">
        <f>+B72+1</f>
        <v>57</v>
      </c>
      <c r="C73" s="140" t="s">
        <v>105</v>
      </c>
      <c r="D73" s="119" t="s">
        <v>106</v>
      </c>
      <c r="E73" s="141">
        <v>40543</v>
      </c>
      <c r="F73" s="141">
        <v>41418</v>
      </c>
      <c r="G73" s="121">
        <v>3.57</v>
      </c>
      <c r="H73" s="142">
        <v>103.455</v>
      </c>
      <c r="I73" s="142">
        <v>102.946</v>
      </c>
      <c r="J73" s="142">
        <v>102.958</v>
      </c>
      <c r="M73" s="75"/>
    </row>
    <row r="74" spans="1:14" ht="13.5" customHeight="1" thickTop="1" thickBot="1">
      <c r="B74" s="239" t="s">
        <v>107</v>
      </c>
      <c r="C74" s="240"/>
      <c r="D74" s="240"/>
      <c r="E74" s="240"/>
      <c r="F74" s="240"/>
      <c r="G74" s="240"/>
      <c r="H74" s="240"/>
      <c r="I74" s="241"/>
      <c r="J74" s="242"/>
      <c r="M74" s="75"/>
    </row>
    <row r="75" spans="1:14" ht="15" customHeight="1" thickTop="1" thickBot="1">
      <c r="B75" s="143">
        <v>58</v>
      </c>
      <c r="C75" s="144" t="s">
        <v>108</v>
      </c>
      <c r="D75" s="145" t="s">
        <v>75</v>
      </c>
      <c r="E75" s="120">
        <v>39503</v>
      </c>
      <c r="F75" s="120">
        <v>41418</v>
      </c>
      <c r="G75" s="146">
        <v>3.6549999999999998</v>
      </c>
      <c r="H75" s="9">
        <v>101.07899999999999</v>
      </c>
      <c r="I75" s="147">
        <v>100.581</v>
      </c>
      <c r="J75" s="147">
        <v>100.651</v>
      </c>
      <c r="K75" s="74" t="s">
        <v>38</v>
      </c>
      <c r="M75" s="75">
        <f>+(J75-I75)/I75</f>
        <v>6.9595649277689802E-4</v>
      </c>
    </row>
    <row r="76" spans="1:14" ht="13.5" customHeight="1" thickTop="1" thickBot="1">
      <c r="B76" s="239" t="s">
        <v>109</v>
      </c>
      <c r="C76" s="240"/>
      <c r="D76" s="240"/>
      <c r="E76" s="240"/>
      <c r="F76" s="240"/>
      <c r="G76" s="240"/>
      <c r="H76" s="240"/>
      <c r="I76" s="241"/>
      <c r="J76" s="242"/>
      <c r="M76" s="148"/>
    </row>
    <row r="77" spans="1:14" ht="16.5" thickTop="1" thickBot="1">
      <c r="B77" s="149">
        <v>59</v>
      </c>
      <c r="C77" s="150" t="s">
        <v>110</v>
      </c>
      <c r="D77" s="151" t="s">
        <v>13</v>
      </c>
      <c r="E77" s="152">
        <v>34561</v>
      </c>
      <c r="F77" s="152">
        <v>41401</v>
      </c>
      <c r="G77" s="153">
        <v>0.70199999999999996</v>
      </c>
      <c r="H77" s="107">
        <v>70.831999999999994</v>
      </c>
      <c r="I77" s="107">
        <v>66.807000000000002</v>
      </c>
      <c r="J77" s="107">
        <v>66.566000000000003</v>
      </c>
      <c r="K77" s="10"/>
      <c r="L77" s="10"/>
      <c r="M77" s="11"/>
      <c r="N77" s="10"/>
    </row>
    <row r="78" spans="1:14" ht="16.5" thickTop="1" thickBot="1">
      <c r="B78" s="149">
        <f t="shared" ref="B78:B91" si="7">+B77+1</f>
        <v>60</v>
      </c>
      <c r="C78" s="135" t="s">
        <v>111</v>
      </c>
      <c r="D78" s="136" t="s">
        <v>66</v>
      </c>
      <c r="E78" s="154">
        <v>34415</v>
      </c>
      <c r="F78" s="152">
        <v>41421</v>
      </c>
      <c r="G78" s="111">
        <v>2.2160000000000002</v>
      </c>
      <c r="H78" s="25">
        <v>150.572</v>
      </c>
      <c r="I78" s="25">
        <v>147.06899999999999</v>
      </c>
      <c r="J78" s="25">
        <v>147.05099999999999</v>
      </c>
      <c r="K78" s="10"/>
      <c r="L78" s="10"/>
      <c r="M78" s="11"/>
      <c r="N78" s="10"/>
    </row>
    <row r="79" spans="1:14" ht="16.5" thickTop="1" thickBot="1">
      <c r="B79" s="149">
        <f t="shared" si="7"/>
        <v>61</v>
      </c>
      <c r="C79" s="135" t="s">
        <v>112</v>
      </c>
      <c r="D79" s="110" t="s">
        <v>66</v>
      </c>
      <c r="E79" s="154">
        <v>34415</v>
      </c>
      <c r="F79" s="152">
        <v>41421</v>
      </c>
      <c r="G79" s="111">
        <v>18.41</v>
      </c>
      <c r="H79" s="25">
        <v>1493.097</v>
      </c>
      <c r="I79" s="78">
        <v>1461.3109999999999</v>
      </c>
      <c r="J79" s="78">
        <v>1460.991</v>
      </c>
      <c r="K79" s="10"/>
      <c r="L79" s="10"/>
      <c r="M79" s="11"/>
      <c r="N79" s="10"/>
    </row>
    <row r="80" spans="1:14" ht="16.5" thickTop="1" thickBot="1">
      <c r="B80" s="149">
        <f t="shared" si="7"/>
        <v>62</v>
      </c>
      <c r="C80" s="135" t="s">
        <v>113</v>
      </c>
      <c r="D80" s="155" t="s">
        <v>72</v>
      </c>
      <c r="E80" s="154">
        <v>34449</v>
      </c>
      <c r="F80" s="152">
        <v>41396</v>
      </c>
      <c r="G80" s="111">
        <v>2.3940000000000001</v>
      </c>
      <c r="H80" s="25">
        <v>111.72499999999999</v>
      </c>
      <c r="I80" s="25">
        <v>107.876</v>
      </c>
      <c r="J80" s="25">
        <v>107.851</v>
      </c>
      <c r="K80" s="10"/>
      <c r="L80" s="10"/>
      <c r="M80" s="11"/>
      <c r="N80" s="10"/>
    </row>
    <row r="81" spans="1:16" ht="16.5" thickTop="1" thickBot="1">
      <c r="B81" s="149">
        <f t="shared" si="7"/>
        <v>63</v>
      </c>
      <c r="C81" s="156" t="s">
        <v>114</v>
      </c>
      <c r="D81" s="155" t="s">
        <v>72</v>
      </c>
      <c r="E81" s="154">
        <v>681</v>
      </c>
      <c r="F81" s="152">
        <v>41396</v>
      </c>
      <c r="G81" s="111">
        <v>1.6930000000000001</v>
      </c>
      <c r="H81" s="25">
        <v>110.651</v>
      </c>
      <c r="I81" s="25">
        <v>105.976</v>
      </c>
      <c r="J81" s="25">
        <v>105.92</v>
      </c>
      <c r="K81" s="10"/>
      <c r="L81" s="10"/>
      <c r="M81" s="11"/>
      <c r="N81" s="10"/>
    </row>
    <row r="82" spans="1:16" ht="16.5" thickTop="1" thickBot="1">
      <c r="B82" s="149">
        <f t="shared" si="7"/>
        <v>64</v>
      </c>
      <c r="C82" s="135" t="s">
        <v>115</v>
      </c>
      <c r="D82" s="136" t="s">
        <v>44</v>
      </c>
      <c r="E82" s="154">
        <v>105.764</v>
      </c>
      <c r="F82" s="152">
        <v>41425</v>
      </c>
      <c r="G82" s="111">
        <v>0.34899999999999998</v>
      </c>
      <c r="H82" s="25">
        <v>87.724000000000004</v>
      </c>
      <c r="I82" s="25">
        <v>83.927000000000007</v>
      </c>
      <c r="J82" s="25">
        <v>83.808000000000007</v>
      </c>
      <c r="K82" s="10"/>
      <c r="L82" s="10"/>
      <c r="M82" s="11"/>
      <c r="N82" s="10"/>
    </row>
    <row r="83" spans="1:16" ht="16.5" thickTop="1" thickBot="1">
      <c r="B83" s="149">
        <f t="shared" si="7"/>
        <v>65</v>
      </c>
      <c r="C83" s="135" t="s">
        <v>116</v>
      </c>
      <c r="D83" s="136" t="s">
        <v>79</v>
      </c>
      <c r="E83" s="154">
        <v>36367</v>
      </c>
      <c r="F83" s="152">
        <v>41351</v>
      </c>
      <c r="G83" s="111">
        <v>0.38600000000000001</v>
      </c>
      <c r="H83" s="25">
        <v>16.757000000000001</v>
      </c>
      <c r="I83" s="25">
        <v>16.649000000000001</v>
      </c>
      <c r="J83" s="25">
        <v>16.658999999999999</v>
      </c>
      <c r="K83" s="10"/>
      <c r="L83" s="10"/>
      <c r="M83" s="11"/>
      <c r="N83" s="10"/>
    </row>
    <row r="84" spans="1:16" ht="16.5" thickTop="1" thickBot="1">
      <c r="B84" s="149">
        <f t="shared" si="7"/>
        <v>66</v>
      </c>
      <c r="C84" s="135" t="s">
        <v>117</v>
      </c>
      <c r="D84" s="136" t="s">
        <v>87</v>
      </c>
      <c r="E84" s="154">
        <v>36857</v>
      </c>
      <c r="F84" s="157">
        <v>47190</v>
      </c>
      <c r="G84" s="111">
        <v>3.907</v>
      </c>
      <c r="H84" s="25">
        <v>269.423</v>
      </c>
      <c r="I84" s="25">
        <v>261.98</v>
      </c>
      <c r="J84" s="25">
        <v>262.089</v>
      </c>
      <c r="K84" s="10"/>
      <c r="L84" s="10"/>
      <c r="M84" s="11"/>
      <c r="N84" s="10"/>
    </row>
    <row r="85" spans="1:16" ht="16.5" thickTop="1" thickBot="1">
      <c r="A85" s="1">
        <v>44</v>
      </c>
      <c r="B85" s="149">
        <f t="shared" si="7"/>
        <v>67</v>
      </c>
      <c r="C85" s="135" t="s">
        <v>118</v>
      </c>
      <c r="D85" s="110" t="s">
        <v>91</v>
      </c>
      <c r="E85" s="154">
        <v>34599</v>
      </c>
      <c r="F85" s="152">
        <v>41424</v>
      </c>
      <c r="G85" s="111">
        <v>0.87</v>
      </c>
      <c r="H85" s="25">
        <v>39.445</v>
      </c>
      <c r="I85" s="25">
        <v>34.947000000000003</v>
      </c>
      <c r="J85" s="25">
        <v>34.789000000000001</v>
      </c>
      <c r="K85" s="10"/>
      <c r="L85" s="10"/>
      <c r="M85" s="11"/>
      <c r="N85" s="10"/>
    </row>
    <row r="86" spans="1:16" ht="15.75" customHeight="1" thickTop="1" thickBot="1">
      <c r="A86" s="1">
        <v>23</v>
      </c>
      <c r="B86" s="149">
        <f t="shared" si="7"/>
        <v>68</v>
      </c>
      <c r="C86" s="156" t="s">
        <v>119</v>
      </c>
      <c r="D86" s="110" t="s">
        <v>95</v>
      </c>
      <c r="E86" s="154">
        <v>38777</v>
      </c>
      <c r="F86" s="152">
        <v>41425</v>
      </c>
      <c r="G86" s="111">
        <v>16.587</v>
      </c>
      <c r="H86" s="78">
        <v>2463.9589999999998</v>
      </c>
      <c r="I86" s="78">
        <v>2332.1170000000002</v>
      </c>
      <c r="J86" s="78">
        <v>2325.549</v>
      </c>
      <c r="K86" s="10"/>
      <c r="L86" s="10"/>
      <c r="M86" s="11"/>
      <c r="N86" s="10"/>
    </row>
    <row r="87" spans="1:16" ht="13.5" customHeight="1" thickTop="1" thickBot="1">
      <c r="B87" s="149">
        <f t="shared" si="7"/>
        <v>69</v>
      </c>
      <c r="C87" s="135" t="s">
        <v>120</v>
      </c>
      <c r="D87" s="136" t="s">
        <v>97</v>
      </c>
      <c r="E87" s="154">
        <v>34423</v>
      </c>
      <c r="F87" s="152">
        <v>41410</v>
      </c>
      <c r="G87" s="111">
        <v>1.476</v>
      </c>
      <c r="H87" s="25">
        <v>78.373999999999995</v>
      </c>
      <c r="I87" s="25">
        <v>76.103999999999999</v>
      </c>
      <c r="J87" s="25">
        <v>76.162999999999997</v>
      </c>
      <c r="K87" s="10"/>
      <c r="L87" s="10"/>
      <c r="M87" s="11"/>
      <c r="N87" s="10"/>
    </row>
    <row r="88" spans="1:16" ht="16.5" thickTop="1" thickBot="1">
      <c r="B88" s="149">
        <f t="shared" si="7"/>
        <v>70</v>
      </c>
      <c r="C88" s="135" t="s">
        <v>121</v>
      </c>
      <c r="D88" s="136" t="s">
        <v>97</v>
      </c>
      <c r="E88" s="154">
        <v>34731</v>
      </c>
      <c r="F88" s="152">
        <v>41408</v>
      </c>
      <c r="G88" s="111">
        <v>1.1359999999999999</v>
      </c>
      <c r="H88" s="25">
        <v>58.042999999999999</v>
      </c>
      <c r="I88" s="25">
        <v>56.918999999999997</v>
      </c>
      <c r="J88" s="25">
        <v>56.945999999999998</v>
      </c>
      <c r="K88" s="10"/>
      <c r="L88" s="10"/>
      <c r="M88" s="11"/>
      <c r="N88" s="10"/>
    </row>
    <row r="89" spans="1:16" ht="16.5" thickTop="1" thickBot="1">
      <c r="B89" s="149">
        <f t="shared" si="7"/>
        <v>71</v>
      </c>
      <c r="C89" s="158" t="s">
        <v>122</v>
      </c>
      <c r="D89" s="159" t="s">
        <v>101</v>
      </c>
      <c r="E89" s="154">
        <v>36192</v>
      </c>
      <c r="F89" s="129">
        <v>41418</v>
      </c>
      <c r="G89" s="121">
        <v>0.95799999999999996</v>
      </c>
      <c r="H89" s="25">
        <v>99.438000000000002</v>
      </c>
      <c r="I89" s="25">
        <v>99.674000000000007</v>
      </c>
      <c r="J89" s="25">
        <v>99.742000000000004</v>
      </c>
      <c r="K89" s="10"/>
      <c r="L89" s="10"/>
      <c r="M89" s="11"/>
      <c r="N89" s="10"/>
    </row>
    <row r="90" spans="1:16" ht="16.5" thickTop="1" thickBot="1">
      <c r="B90" s="149">
        <f t="shared" si="7"/>
        <v>72</v>
      </c>
      <c r="C90" s="160" t="s">
        <v>123</v>
      </c>
      <c r="D90" s="136" t="s">
        <v>101</v>
      </c>
      <c r="E90" s="154">
        <v>36297</v>
      </c>
      <c r="F90" s="129">
        <v>41418</v>
      </c>
      <c r="G90" s="111">
        <v>1.2190000000000001</v>
      </c>
      <c r="H90" s="25">
        <v>111.271</v>
      </c>
      <c r="I90" s="25">
        <v>109.797</v>
      </c>
      <c r="J90" s="25">
        <v>109.82899999999999</v>
      </c>
      <c r="K90" s="10"/>
      <c r="L90" s="10"/>
      <c r="M90" s="11"/>
      <c r="N90" s="10"/>
    </row>
    <row r="91" spans="1:16" ht="16.5" thickTop="1" thickBot="1">
      <c r="B91" s="161">
        <f t="shared" si="7"/>
        <v>73</v>
      </c>
      <c r="C91" s="140" t="s">
        <v>124</v>
      </c>
      <c r="D91" s="159" t="s">
        <v>101</v>
      </c>
      <c r="E91" s="129">
        <v>36626</v>
      </c>
      <c r="F91" s="129">
        <v>41061</v>
      </c>
      <c r="G91" s="121">
        <v>0.33100000000000002</v>
      </c>
      <c r="H91" s="101">
        <v>99.760999999999996</v>
      </c>
      <c r="I91" s="101">
        <v>98.51</v>
      </c>
      <c r="J91" s="101">
        <v>98.412000000000006</v>
      </c>
      <c r="K91" s="10"/>
      <c r="L91" s="10"/>
      <c r="M91" s="11"/>
      <c r="N91" s="10"/>
      <c r="O91" s="10"/>
      <c r="P91" s="12"/>
    </row>
    <row r="92" spans="1:16" ht="12.75" customHeight="1" thickTop="1" thickBot="1">
      <c r="B92" s="239" t="s">
        <v>125</v>
      </c>
      <c r="C92" s="240"/>
      <c r="D92" s="240"/>
      <c r="E92" s="240"/>
      <c r="F92" s="240"/>
      <c r="G92" s="240"/>
      <c r="H92" s="240"/>
      <c r="I92" s="241"/>
      <c r="J92" s="242"/>
      <c r="M92" s="69"/>
    </row>
    <row r="93" spans="1:16" ht="16.5" thickTop="1" thickBot="1">
      <c r="B93" s="162">
        <v>74</v>
      </c>
      <c r="C93" s="150" t="s">
        <v>126</v>
      </c>
      <c r="D93" s="151" t="s">
        <v>13</v>
      </c>
      <c r="E93" s="152">
        <v>39084</v>
      </c>
      <c r="F93" s="152">
        <v>41394</v>
      </c>
      <c r="G93" s="153">
        <v>0.22600000000000001</v>
      </c>
      <c r="H93" s="107">
        <v>11.554</v>
      </c>
      <c r="I93" s="107">
        <v>11.311999999999999</v>
      </c>
      <c r="J93" s="107">
        <v>11.311999999999999</v>
      </c>
      <c r="K93" s="10"/>
      <c r="L93" s="10"/>
      <c r="M93" s="11"/>
      <c r="N93" s="10"/>
    </row>
    <row r="94" spans="1:16" ht="16.5" thickTop="1" thickBot="1">
      <c r="B94" s="149">
        <f t="shared" ref="B94:B113" si="8">B93+1</f>
        <v>75</v>
      </c>
      <c r="C94" s="135" t="s">
        <v>127</v>
      </c>
      <c r="D94" s="110" t="s">
        <v>13</v>
      </c>
      <c r="E94" s="154">
        <v>39084</v>
      </c>
      <c r="F94" s="152">
        <v>41394</v>
      </c>
      <c r="G94" s="111">
        <v>0.13800000000000001</v>
      </c>
      <c r="H94" s="25">
        <v>12.456</v>
      </c>
      <c r="I94" s="25">
        <v>11.936999999999999</v>
      </c>
      <c r="J94" s="25">
        <v>11.930999999999999</v>
      </c>
      <c r="K94" s="10"/>
      <c r="L94" s="10"/>
      <c r="M94" s="11"/>
      <c r="N94" s="10"/>
    </row>
    <row r="95" spans="1:16" ht="16.5" thickTop="1" thickBot="1">
      <c r="B95" s="149">
        <f t="shared" si="8"/>
        <v>76</v>
      </c>
      <c r="C95" s="135" t="s">
        <v>128</v>
      </c>
      <c r="D95" s="110" t="s">
        <v>13</v>
      </c>
      <c r="E95" s="154">
        <v>39084</v>
      </c>
      <c r="F95" s="163">
        <v>41060</v>
      </c>
      <c r="G95" s="111">
        <v>0.17499999999999999</v>
      </c>
      <c r="H95" s="25">
        <v>15.426</v>
      </c>
      <c r="I95" s="25">
        <v>14.891999999999999</v>
      </c>
      <c r="J95" s="25">
        <v>14.875999999999999</v>
      </c>
      <c r="K95" s="10"/>
      <c r="L95" s="10"/>
      <c r="M95" s="11"/>
      <c r="N95" s="10"/>
    </row>
    <row r="96" spans="1:16" ht="17.25" customHeight="1" thickTop="1" thickBot="1">
      <c r="B96" s="149">
        <f t="shared" si="8"/>
        <v>77</v>
      </c>
      <c r="C96" s="135" t="s">
        <v>129</v>
      </c>
      <c r="D96" s="110" t="s">
        <v>13</v>
      </c>
      <c r="E96" s="154">
        <v>39084</v>
      </c>
      <c r="F96" s="152">
        <v>41394</v>
      </c>
      <c r="G96" s="111">
        <v>0.26600000000000001</v>
      </c>
      <c r="H96" s="25">
        <v>15.221</v>
      </c>
      <c r="I96" s="25">
        <v>14.282</v>
      </c>
      <c r="J96" s="25">
        <v>14.257</v>
      </c>
      <c r="K96" s="10"/>
      <c r="L96" s="10"/>
      <c r="M96" s="11"/>
      <c r="N96" s="10"/>
    </row>
    <row r="97" spans="1:14" ht="16.5" thickTop="1" thickBot="1">
      <c r="B97" s="149">
        <f t="shared" si="8"/>
        <v>78</v>
      </c>
      <c r="C97" s="164" t="s">
        <v>130</v>
      </c>
      <c r="D97" s="110" t="s">
        <v>66</v>
      </c>
      <c r="E97" s="154">
        <v>39994</v>
      </c>
      <c r="F97" s="152">
        <v>41421</v>
      </c>
      <c r="G97" s="165">
        <v>0.26800000000000002</v>
      </c>
      <c r="H97" s="25">
        <v>12.161</v>
      </c>
      <c r="I97" s="138">
        <v>11.776</v>
      </c>
      <c r="J97" s="138">
        <v>11.768000000000001</v>
      </c>
      <c r="K97" s="10"/>
      <c r="L97" s="10"/>
      <c r="M97" s="11"/>
      <c r="N97" s="10"/>
    </row>
    <row r="98" spans="1:14" ht="15.75" customHeight="1" thickTop="1" thickBot="1">
      <c r="B98" s="149">
        <f t="shared" si="8"/>
        <v>79</v>
      </c>
      <c r="C98" s="164" t="s">
        <v>131</v>
      </c>
      <c r="D98" s="110" t="s">
        <v>66</v>
      </c>
      <c r="E98" s="154">
        <v>40848</v>
      </c>
      <c r="F98" s="152">
        <v>41421</v>
      </c>
      <c r="G98" s="165">
        <v>8.5999999999999993E-2</v>
      </c>
      <c r="H98" s="25">
        <v>10.731</v>
      </c>
      <c r="I98" s="25">
        <v>10.616</v>
      </c>
      <c r="J98" s="25">
        <v>10.614000000000001</v>
      </c>
      <c r="K98" s="10"/>
      <c r="L98" s="10"/>
      <c r="M98" s="11"/>
      <c r="N98" s="10"/>
    </row>
    <row r="99" spans="1:14" ht="16.5" thickTop="1" thickBot="1">
      <c r="B99" s="149">
        <f t="shared" si="8"/>
        <v>80</v>
      </c>
      <c r="C99" s="164" t="s">
        <v>132</v>
      </c>
      <c r="D99" s="110" t="s">
        <v>66</v>
      </c>
      <c r="E99" s="154">
        <v>40848</v>
      </c>
      <c r="F99" s="152">
        <v>41421</v>
      </c>
      <c r="G99" s="111">
        <v>0.14000000000000001</v>
      </c>
      <c r="H99" s="25">
        <v>10.515000000000001</v>
      </c>
      <c r="I99" s="25">
        <v>10.468</v>
      </c>
      <c r="J99" s="25">
        <v>10.465</v>
      </c>
      <c r="K99" s="10"/>
      <c r="L99" s="10"/>
      <c r="M99" s="11"/>
      <c r="N99" s="10"/>
    </row>
    <row r="100" spans="1:14" ht="16.5" thickTop="1" thickBot="1">
      <c r="B100" s="149">
        <f t="shared" si="8"/>
        <v>81</v>
      </c>
      <c r="C100" s="164" t="s">
        <v>133</v>
      </c>
      <c r="D100" s="110" t="s">
        <v>66</v>
      </c>
      <c r="E100" s="166">
        <v>40848</v>
      </c>
      <c r="F100" s="152">
        <v>41421</v>
      </c>
      <c r="G100" s="167">
        <v>0.19900000000000001</v>
      </c>
      <c r="H100" s="25">
        <v>10.686</v>
      </c>
      <c r="I100" s="25">
        <v>10.635</v>
      </c>
      <c r="J100" s="25">
        <v>10.638</v>
      </c>
      <c r="K100" s="10"/>
      <c r="L100" s="10"/>
      <c r="M100" s="11"/>
      <c r="N100" s="10"/>
    </row>
    <row r="101" spans="1:14" ht="16.5" thickTop="1" thickBot="1">
      <c r="B101" s="149">
        <f t="shared" si="8"/>
        <v>82</v>
      </c>
      <c r="C101" s="168" t="s">
        <v>134</v>
      </c>
      <c r="D101" s="136" t="s">
        <v>44</v>
      </c>
      <c r="E101" s="154">
        <v>39175</v>
      </c>
      <c r="F101" s="152">
        <v>41422</v>
      </c>
      <c r="G101" s="111">
        <v>1.3460000000000001</v>
      </c>
      <c r="H101" s="25">
        <v>123.67</v>
      </c>
      <c r="I101" s="25">
        <v>125.82299999999999</v>
      </c>
      <c r="J101" s="25">
        <v>125.79900000000001</v>
      </c>
      <c r="K101" s="10"/>
      <c r="L101" s="10"/>
      <c r="M101" s="11"/>
      <c r="N101" s="10"/>
    </row>
    <row r="102" spans="1:14" ht="16.5" thickTop="1" thickBot="1">
      <c r="B102" s="149">
        <f t="shared" si="8"/>
        <v>83</v>
      </c>
      <c r="C102" s="169" t="s">
        <v>135</v>
      </c>
      <c r="D102" s="136" t="s">
        <v>44</v>
      </c>
      <c r="E102" s="154">
        <v>39175</v>
      </c>
      <c r="F102" s="152">
        <v>41422</v>
      </c>
      <c r="G102" s="165">
        <v>1.196</v>
      </c>
      <c r="H102" s="25">
        <v>125.22499999999999</v>
      </c>
      <c r="I102" s="25">
        <v>125.36499999999999</v>
      </c>
      <c r="J102" s="25">
        <v>125.476</v>
      </c>
      <c r="K102" s="10"/>
      <c r="L102" s="10"/>
      <c r="M102" s="11"/>
      <c r="N102" s="10"/>
    </row>
    <row r="103" spans="1:14" ht="16.5" thickTop="1" thickBot="1">
      <c r="B103" s="149">
        <f t="shared" si="8"/>
        <v>84</v>
      </c>
      <c r="C103" s="170" t="s">
        <v>136</v>
      </c>
      <c r="D103" s="171" t="s">
        <v>75</v>
      </c>
      <c r="E103" s="154">
        <v>40708</v>
      </c>
      <c r="F103" s="152">
        <v>41418</v>
      </c>
      <c r="G103" s="172">
        <v>0.11</v>
      </c>
      <c r="H103" s="25">
        <v>10.509</v>
      </c>
      <c r="I103" s="25">
        <v>10.211</v>
      </c>
      <c r="J103" s="25">
        <v>10.253</v>
      </c>
      <c r="K103" s="10"/>
      <c r="L103" s="10"/>
      <c r="M103" s="11"/>
      <c r="N103" s="10"/>
    </row>
    <row r="104" spans="1:14" ht="16.5" thickTop="1" thickBot="1">
      <c r="B104" s="149">
        <f t="shared" si="8"/>
        <v>85</v>
      </c>
      <c r="C104" s="173" t="s">
        <v>137</v>
      </c>
      <c r="D104" s="151" t="s">
        <v>97</v>
      </c>
      <c r="E104" s="154">
        <v>39699</v>
      </c>
      <c r="F104" s="163">
        <v>41396</v>
      </c>
      <c r="G104" s="172">
        <v>0.92300000000000004</v>
      </c>
      <c r="H104" s="25">
        <v>111.01600000000001</v>
      </c>
      <c r="I104" s="25">
        <v>104.316</v>
      </c>
      <c r="J104" s="25">
        <v>104.35299999999999</v>
      </c>
      <c r="K104" s="10"/>
      <c r="L104" s="10"/>
      <c r="M104" s="11"/>
      <c r="N104" s="10"/>
    </row>
    <row r="105" spans="1:14" ht="16.5" thickTop="1" thickBot="1">
      <c r="B105" s="149">
        <f t="shared" si="8"/>
        <v>86</v>
      </c>
      <c r="C105" s="174" t="s">
        <v>138</v>
      </c>
      <c r="D105" s="119" t="s">
        <v>10</v>
      </c>
      <c r="E105" s="129">
        <v>39237</v>
      </c>
      <c r="F105" s="120">
        <v>41425</v>
      </c>
      <c r="G105" s="175">
        <v>0.20499999999999999</v>
      </c>
      <c r="H105" s="25">
        <v>19.855</v>
      </c>
      <c r="I105" s="25">
        <v>19.952000000000002</v>
      </c>
      <c r="J105" s="25">
        <v>19.937000000000001</v>
      </c>
      <c r="K105" s="10"/>
      <c r="L105" s="10"/>
      <c r="M105" s="11"/>
      <c r="N105" s="10"/>
    </row>
    <row r="106" spans="1:14" ht="16.5" thickTop="1" thickBot="1">
      <c r="B106" s="149">
        <f t="shared" si="8"/>
        <v>87</v>
      </c>
      <c r="C106" s="164" t="s">
        <v>139</v>
      </c>
      <c r="D106" s="110" t="s">
        <v>32</v>
      </c>
      <c r="E106" s="154">
        <v>40725</v>
      </c>
      <c r="F106" s="154" t="s">
        <v>140</v>
      </c>
      <c r="G106" s="175" t="s">
        <v>140</v>
      </c>
      <c r="H106" s="25">
        <v>86.962000000000003</v>
      </c>
      <c r="I106" s="25">
        <v>78.855000000000004</v>
      </c>
      <c r="J106" s="25">
        <v>78.742000000000004</v>
      </c>
      <c r="K106" s="10"/>
      <c r="L106" s="10"/>
      <c r="M106" s="11"/>
      <c r="N106" s="10"/>
    </row>
    <row r="107" spans="1:14" ht="16.5" thickTop="1" thickBot="1">
      <c r="A107" s="1" t="s">
        <v>54</v>
      </c>
      <c r="B107" s="149">
        <f t="shared" si="8"/>
        <v>88</v>
      </c>
      <c r="C107" s="164" t="s">
        <v>141</v>
      </c>
      <c r="D107" s="110" t="s">
        <v>32</v>
      </c>
      <c r="E107" s="154">
        <v>40725</v>
      </c>
      <c r="F107" s="176" t="s">
        <v>140</v>
      </c>
      <c r="G107" s="177" t="s">
        <v>140</v>
      </c>
      <c r="H107" s="25">
        <v>88.457999999999998</v>
      </c>
      <c r="I107" s="25">
        <v>80.381</v>
      </c>
      <c r="J107" s="25">
        <v>80.179000000000002</v>
      </c>
      <c r="K107" s="10"/>
      <c r="L107" s="10"/>
      <c r="M107" s="11"/>
      <c r="N107" s="10"/>
    </row>
    <row r="108" spans="1:14" ht="15.75" thickTop="1">
      <c r="B108" s="149">
        <f t="shared" si="8"/>
        <v>89</v>
      </c>
      <c r="C108" s="178" t="s">
        <v>142</v>
      </c>
      <c r="D108" s="119" t="s">
        <v>143</v>
      </c>
      <c r="E108" s="179">
        <v>40910</v>
      </c>
      <c r="F108" s="152">
        <v>41418</v>
      </c>
      <c r="G108" s="180">
        <v>1.5449999999999999</v>
      </c>
      <c r="H108" s="25">
        <v>96.632999999999996</v>
      </c>
      <c r="I108" s="25">
        <v>97.191000000000003</v>
      </c>
      <c r="J108" s="25">
        <v>97.221000000000004</v>
      </c>
      <c r="K108" s="10"/>
      <c r="L108" s="10"/>
      <c r="M108" s="181"/>
      <c r="N108" s="10"/>
    </row>
    <row r="109" spans="1:14">
      <c r="B109" s="149">
        <f t="shared" si="8"/>
        <v>90</v>
      </c>
      <c r="C109" s="164" t="s">
        <v>144</v>
      </c>
      <c r="D109" s="110" t="s">
        <v>145</v>
      </c>
      <c r="E109" s="154">
        <v>41169</v>
      </c>
      <c r="F109" s="154" t="s">
        <v>146</v>
      </c>
      <c r="G109" s="182" t="s">
        <v>146</v>
      </c>
      <c r="H109" s="183">
        <v>96.430999999999997</v>
      </c>
      <c r="I109" s="25">
        <v>90.292000000000002</v>
      </c>
      <c r="J109" s="25">
        <v>89.938999999999993</v>
      </c>
      <c r="K109" s="10"/>
      <c r="L109" s="10"/>
      <c r="M109" s="181"/>
      <c r="N109" s="10"/>
    </row>
    <row r="110" spans="1:14">
      <c r="B110" s="149">
        <f t="shared" si="8"/>
        <v>91</v>
      </c>
      <c r="C110" s="164" t="s">
        <v>147</v>
      </c>
      <c r="D110" s="110" t="s">
        <v>145</v>
      </c>
      <c r="E110" s="154">
        <v>41169</v>
      </c>
      <c r="F110" s="154" t="s">
        <v>146</v>
      </c>
      <c r="G110" s="166" t="s">
        <v>146</v>
      </c>
      <c r="H110" s="184">
        <v>97.381</v>
      </c>
      <c r="I110" s="115">
        <v>97.414000000000001</v>
      </c>
      <c r="J110" s="115">
        <v>97.29</v>
      </c>
      <c r="K110" s="10"/>
      <c r="L110" s="10"/>
      <c r="M110" s="181"/>
      <c r="N110" s="10"/>
    </row>
    <row r="111" spans="1:14">
      <c r="B111" s="149">
        <f t="shared" si="8"/>
        <v>92</v>
      </c>
      <c r="C111" s="185" t="s">
        <v>148</v>
      </c>
      <c r="D111" s="132" t="s">
        <v>145</v>
      </c>
      <c r="E111" s="186">
        <v>41169</v>
      </c>
      <c r="F111" s="187" t="s">
        <v>146</v>
      </c>
      <c r="G111" s="188" t="s">
        <v>146</v>
      </c>
      <c r="H111" s="189">
        <v>96.659000000000006</v>
      </c>
      <c r="I111" s="25">
        <v>99.68</v>
      </c>
      <c r="J111" s="25">
        <v>99.671999999999997</v>
      </c>
      <c r="K111" s="10"/>
      <c r="L111" s="10"/>
      <c r="M111" s="181"/>
      <c r="N111" s="10"/>
    </row>
    <row r="112" spans="1:14">
      <c r="B112" s="149">
        <f t="shared" si="8"/>
        <v>93</v>
      </c>
      <c r="C112" s="190" t="s">
        <v>149</v>
      </c>
      <c r="D112" s="110" t="s">
        <v>77</v>
      </c>
      <c r="E112" s="191">
        <v>41547</v>
      </c>
      <c r="F112" s="192" t="s">
        <v>146</v>
      </c>
      <c r="G112" s="193" t="s">
        <v>146</v>
      </c>
      <c r="H112" s="194" t="s">
        <v>146</v>
      </c>
      <c r="I112" s="25">
        <v>9.9740000000000002</v>
      </c>
      <c r="J112" s="25">
        <v>9.9879999999999995</v>
      </c>
      <c r="K112" s="10"/>
      <c r="L112" s="10"/>
      <c r="M112" s="181"/>
      <c r="N112" s="10"/>
    </row>
    <row r="113" spans="2:14" ht="15.75" thickBot="1">
      <c r="B113" s="195">
        <f t="shared" si="8"/>
        <v>94</v>
      </c>
      <c r="C113" s="196" t="s">
        <v>150</v>
      </c>
      <c r="D113" s="197" t="s">
        <v>77</v>
      </c>
      <c r="E113" s="198">
        <v>41547</v>
      </c>
      <c r="F113" s="199" t="s">
        <v>146</v>
      </c>
      <c r="G113" s="200" t="s">
        <v>146</v>
      </c>
      <c r="H113" s="201" t="s">
        <v>151</v>
      </c>
      <c r="I113" s="202">
        <v>9.9369999999999994</v>
      </c>
      <c r="J113" s="202">
        <v>9.9260000000000002</v>
      </c>
      <c r="K113" s="10"/>
      <c r="L113" s="10"/>
      <c r="M113" s="181"/>
      <c r="N113" s="10"/>
    </row>
    <row r="114" spans="2:14" ht="13.5" customHeight="1" thickTop="1" thickBot="1">
      <c r="B114" s="243" t="s">
        <v>152</v>
      </c>
      <c r="C114" s="244"/>
      <c r="D114" s="244"/>
      <c r="E114" s="244"/>
      <c r="F114" s="244"/>
      <c r="G114" s="244"/>
      <c r="H114" s="245"/>
      <c r="I114" s="245"/>
      <c r="J114" s="245"/>
      <c r="M114" s="69"/>
    </row>
    <row r="115" spans="2:14" ht="16.5" thickTop="1" thickBot="1">
      <c r="B115" s="149">
        <v>95</v>
      </c>
      <c r="C115" s="173" t="s">
        <v>153</v>
      </c>
      <c r="D115" s="151" t="s">
        <v>20</v>
      </c>
      <c r="E115" s="152">
        <v>40210</v>
      </c>
      <c r="F115" s="152">
        <v>41388</v>
      </c>
      <c r="G115" s="153">
        <v>2.3279999999999998</v>
      </c>
      <c r="H115" s="203">
        <v>98.265000000000001</v>
      </c>
      <c r="I115" s="133">
        <v>93.161000000000001</v>
      </c>
      <c r="J115" s="204">
        <v>92.995000000000005</v>
      </c>
      <c r="K115" s="85" t="s">
        <v>42</v>
      </c>
      <c r="M115" s="75">
        <f t="shared" ref="M115:M117" si="9">+(J115-I115)/I115</f>
        <v>-1.781861508571149E-3</v>
      </c>
    </row>
    <row r="116" spans="2:14" ht="16.5" thickTop="1" thickBot="1">
      <c r="B116" s="149">
        <f>B115+1</f>
        <v>96</v>
      </c>
      <c r="C116" s="173" t="s">
        <v>154</v>
      </c>
      <c r="D116" s="110" t="s">
        <v>20</v>
      </c>
      <c r="E116" s="154">
        <v>40630</v>
      </c>
      <c r="F116" s="152">
        <v>41388</v>
      </c>
      <c r="G116" s="153">
        <v>0.251</v>
      </c>
      <c r="H116" s="205">
        <v>110.268</v>
      </c>
      <c r="I116" s="312">
        <v>100.217</v>
      </c>
      <c r="J116" s="206">
        <v>99.460999999999999</v>
      </c>
      <c r="K116" s="85" t="s">
        <v>42</v>
      </c>
      <c r="M116" s="75">
        <f t="shared" si="9"/>
        <v>-7.5436303222008267E-3</v>
      </c>
    </row>
    <row r="117" spans="2:14" ht="16.5" thickTop="1" thickBot="1">
      <c r="B117" s="149">
        <f t="shared" ref="B117:B124" si="10">B116+1</f>
        <v>97</v>
      </c>
      <c r="C117" s="135" t="s">
        <v>155</v>
      </c>
      <c r="D117" s="110" t="s">
        <v>72</v>
      </c>
      <c r="E117" s="154">
        <v>39097</v>
      </c>
      <c r="F117" s="152">
        <v>41396</v>
      </c>
      <c r="G117" s="165">
        <v>2.992</v>
      </c>
      <c r="H117" s="205">
        <v>136.191</v>
      </c>
      <c r="I117" s="25">
        <v>127.37</v>
      </c>
      <c r="J117" s="206">
        <v>127.337</v>
      </c>
      <c r="K117" s="207" t="s">
        <v>156</v>
      </c>
      <c r="M117" s="75">
        <f t="shared" si="9"/>
        <v>-2.5908769725996111E-4</v>
      </c>
    </row>
    <row r="118" spans="2:14" ht="16.5" thickTop="1" thickBot="1">
      <c r="B118" s="149">
        <f t="shared" si="10"/>
        <v>98</v>
      </c>
      <c r="C118" s="164" t="s">
        <v>157</v>
      </c>
      <c r="D118" s="110" t="s">
        <v>75</v>
      </c>
      <c r="E118" s="154">
        <v>39958</v>
      </c>
      <c r="F118" s="152">
        <v>41418</v>
      </c>
      <c r="G118" s="165">
        <v>6.4000000000000001E-2</v>
      </c>
      <c r="H118" s="205">
        <v>10.882999999999999</v>
      </c>
      <c r="I118" s="25">
        <v>10.544</v>
      </c>
      <c r="J118" s="206">
        <v>10.577999999999999</v>
      </c>
      <c r="K118" s="74" t="s">
        <v>38</v>
      </c>
      <c r="M118" s="75">
        <f>+(J118-I118)/I118</f>
        <v>3.224582701062113E-3</v>
      </c>
    </row>
    <row r="119" spans="2:14" ht="16.5" thickTop="1" thickBot="1">
      <c r="B119" s="149">
        <f t="shared" si="10"/>
        <v>99</v>
      </c>
      <c r="C119" s="164" t="s">
        <v>158</v>
      </c>
      <c r="D119" s="136" t="s">
        <v>75</v>
      </c>
      <c r="E119" s="154">
        <v>39503</v>
      </c>
      <c r="F119" s="152">
        <v>41418</v>
      </c>
      <c r="G119" s="111">
        <v>0.93400000000000005</v>
      </c>
      <c r="H119" s="205">
        <v>117.185</v>
      </c>
      <c r="I119" s="25">
        <v>115.05200000000001</v>
      </c>
      <c r="J119" s="206">
        <v>115.473</v>
      </c>
      <c r="K119" s="74" t="s">
        <v>38</v>
      </c>
      <c r="M119" s="75">
        <f>+(J119-I119)/I119</f>
        <v>3.6592149636685348E-3</v>
      </c>
    </row>
    <row r="120" spans="2:14" ht="16.5" thickTop="1" thickBot="1">
      <c r="B120" s="149">
        <f t="shared" si="10"/>
        <v>100</v>
      </c>
      <c r="C120" s="164" t="s">
        <v>159</v>
      </c>
      <c r="D120" s="110" t="s">
        <v>75</v>
      </c>
      <c r="E120" s="154">
        <v>39503</v>
      </c>
      <c r="F120" s="152">
        <v>41418</v>
      </c>
      <c r="G120" s="111">
        <v>2.1669999999999998</v>
      </c>
      <c r="H120" s="205">
        <v>116.684</v>
      </c>
      <c r="I120" s="25">
        <v>116.999</v>
      </c>
      <c r="J120" s="206">
        <v>117.19799999999999</v>
      </c>
      <c r="K120" s="74" t="s">
        <v>38</v>
      </c>
      <c r="M120" s="75">
        <f>+(J120-I120)/I120</f>
        <v>1.7008692381986006E-3</v>
      </c>
    </row>
    <row r="121" spans="2:14" ht="16.5" thickTop="1" thickBot="1">
      <c r="B121" s="149">
        <f t="shared" si="10"/>
        <v>101</v>
      </c>
      <c r="C121" s="164" t="s">
        <v>160</v>
      </c>
      <c r="D121" s="119" t="s">
        <v>161</v>
      </c>
      <c r="E121" s="154">
        <v>40543</v>
      </c>
      <c r="F121" s="208">
        <v>41418</v>
      </c>
      <c r="G121" s="121">
        <v>1.2769999999999999</v>
      </c>
      <c r="H121" s="205">
        <v>103.916</v>
      </c>
      <c r="I121" s="25">
        <v>100.66200000000001</v>
      </c>
      <c r="J121" s="206">
        <v>101.241</v>
      </c>
      <c r="K121" s="79" t="s">
        <v>40</v>
      </c>
      <c r="M121" s="75">
        <f t="shared" ref="M121:M133" si="11">+(J121-I121)/I121</f>
        <v>5.7519222745424639E-3</v>
      </c>
    </row>
    <row r="122" spans="2:14" ht="16.5" thickTop="1" thickBot="1">
      <c r="B122" s="149">
        <f t="shared" si="10"/>
        <v>102</v>
      </c>
      <c r="C122" s="164" t="s">
        <v>162</v>
      </c>
      <c r="D122" s="119" t="s">
        <v>161</v>
      </c>
      <c r="E122" s="154">
        <v>40543</v>
      </c>
      <c r="F122" s="209">
        <v>41026</v>
      </c>
      <c r="G122" s="210">
        <v>0.999</v>
      </c>
      <c r="H122" s="205">
        <v>100.73399999999999</v>
      </c>
      <c r="I122" s="25">
        <v>95.64</v>
      </c>
      <c r="J122" s="206">
        <v>97.088999999999999</v>
      </c>
      <c r="K122" s="79" t="s">
        <v>40</v>
      </c>
      <c r="M122" s="75">
        <f t="shared" si="11"/>
        <v>1.5150564617314911E-2</v>
      </c>
    </row>
    <row r="123" spans="2:14" ht="16.5" thickTop="1" thickBot="1">
      <c r="B123" s="149">
        <f t="shared" si="10"/>
        <v>103</v>
      </c>
      <c r="C123" s="156" t="s">
        <v>163</v>
      </c>
      <c r="D123" s="110" t="s">
        <v>84</v>
      </c>
      <c r="E123" s="154">
        <v>38671</v>
      </c>
      <c r="F123" s="152">
        <v>41421</v>
      </c>
      <c r="G123" s="111">
        <v>1.155</v>
      </c>
      <c r="H123" s="205">
        <v>180.58600000000001</v>
      </c>
      <c r="I123" s="25">
        <v>177.10499999999999</v>
      </c>
      <c r="J123" s="206">
        <v>177.69499999999999</v>
      </c>
      <c r="K123" s="74" t="s">
        <v>38</v>
      </c>
      <c r="M123" s="75">
        <f t="shared" si="11"/>
        <v>3.3313571045425223E-3</v>
      </c>
    </row>
    <row r="124" spans="2:14" ht="16.5" thickTop="1" thickBot="1">
      <c r="B124" s="149">
        <f t="shared" si="10"/>
        <v>104</v>
      </c>
      <c r="C124" s="156" t="s">
        <v>164</v>
      </c>
      <c r="D124" s="110" t="s">
        <v>84</v>
      </c>
      <c r="E124" s="154">
        <v>38671</v>
      </c>
      <c r="F124" s="152">
        <v>41421</v>
      </c>
      <c r="G124" s="111">
        <v>2.274</v>
      </c>
      <c r="H124" s="205">
        <v>161.095</v>
      </c>
      <c r="I124" s="25">
        <v>159.49199999999999</v>
      </c>
      <c r="J124" s="206">
        <v>159.822</v>
      </c>
      <c r="K124" s="74" t="s">
        <v>38</v>
      </c>
      <c r="M124" s="75">
        <f t="shared" si="11"/>
        <v>2.0690692950117405E-3</v>
      </c>
    </row>
    <row r="125" spans="2:14" ht="16.5" thickTop="1" thickBot="1">
      <c r="B125" s="211">
        <f t="shared" ref="B125:B134" si="12">+B124+1</f>
        <v>105</v>
      </c>
      <c r="C125" s="156" t="s">
        <v>165</v>
      </c>
      <c r="D125" s="110" t="s">
        <v>84</v>
      </c>
      <c r="E125" s="154">
        <v>38671</v>
      </c>
      <c r="F125" s="152">
        <v>41421</v>
      </c>
      <c r="G125" s="111">
        <v>3.8260000000000001</v>
      </c>
      <c r="H125" s="205">
        <v>142.68600000000001</v>
      </c>
      <c r="I125" s="25">
        <v>141.304</v>
      </c>
      <c r="J125" s="206">
        <v>141.56299999999999</v>
      </c>
      <c r="K125" s="74" t="s">
        <v>38</v>
      </c>
      <c r="M125" s="75">
        <f t="shared" si="11"/>
        <v>1.8329275887447357E-3</v>
      </c>
    </row>
    <row r="126" spans="2:14" ht="15.75" customHeight="1" thickTop="1" thickBot="1">
      <c r="B126" s="211">
        <f t="shared" si="12"/>
        <v>106</v>
      </c>
      <c r="C126" s="156" t="s">
        <v>166</v>
      </c>
      <c r="D126" s="110" t="s">
        <v>84</v>
      </c>
      <c r="E126" s="154">
        <v>38835</v>
      </c>
      <c r="F126" s="152">
        <v>41421</v>
      </c>
      <c r="G126" s="111">
        <v>63.142000000000003</v>
      </c>
      <c r="H126" s="212">
        <v>9973.7060000000001</v>
      </c>
      <c r="I126" s="78">
        <v>9713.02</v>
      </c>
      <c r="J126" s="213">
        <v>9740.7330000000002</v>
      </c>
      <c r="K126" s="74" t="s">
        <v>38</v>
      </c>
      <c r="M126" s="75">
        <f t="shared" si="11"/>
        <v>2.853180576175045E-3</v>
      </c>
    </row>
    <row r="127" spans="2:14" ht="16.5" thickTop="1" thickBot="1">
      <c r="B127" s="211">
        <f t="shared" si="12"/>
        <v>107</v>
      </c>
      <c r="C127" s="164" t="s">
        <v>167</v>
      </c>
      <c r="D127" s="110" t="s">
        <v>84</v>
      </c>
      <c r="E127" s="154">
        <v>40014</v>
      </c>
      <c r="F127" s="165" t="s">
        <v>140</v>
      </c>
      <c r="G127" s="165" t="s">
        <v>140</v>
      </c>
      <c r="H127" s="205">
        <v>20.318999999999999</v>
      </c>
      <c r="I127" s="25">
        <v>18.79</v>
      </c>
      <c r="J127" s="206">
        <v>19</v>
      </c>
      <c r="K127" s="74" t="s">
        <v>38</v>
      </c>
      <c r="M127" s="75">
        <f t="shared" si="11"/>
        <v>1.117615753060143E-2</v>
      </c>
    </row>
    <row r="128" spans="2:14" ht="16.5" thickTop="1" thickBot="1">
      <c r="B128" s="211">
        <f t="shared" si="12"/>
        <v>108</v>
      </c>
      <c r="C128" s="164" t="s">
        <v>168</v>
      </c>
      <c r="D128" s="110" t="s">
        <v>84</v>
      </c>
      <c r="E128" s="154">
        <v>40455</v>
      </c>
      <c r="F128" s="152" t="s">
        <v>140</v>
      </c>
      <c r="G128" s="165" t="s">
        <v>140</v>
      </c>
      <c r="H128" s="205">
        <v>139.386</v>
      </c>
      <c r="I128" s="25">
        <v>129.923</v>
      </c>
      <c r="J128" s="206">
        <v>130.78399999999999</v>
      </c>
      <c r="K128" s="74" t="s">
        <v>38</v>
      </c>
      <c r="M128" s="75">
        <f t="shared" si="11"/>
        <v>6.6270021474257061E-3</v>
      </c>
    </row>
    <row r="129" spans="2:13" ht="16.5" thickTop="1" thickBot="1">
      <c r="B129" s="211">
        <f t="shared" si="12"/>
        <v>109</v>
      </c>
      <c r="C129" s="164" t="s">
        <v>169</v>
      </c>
      <c r="D129" s="110" t="s">
        <v>95</v>
      </c>
      <c r="E129" s="154">
        <v>40057</v>
      </c>
      <c r="F129" s="152" t="s">
        <v>140</v>
      </c>
      <c r="G129" s="165" t="s">
        <v>140</v>
      </c>
      <c r="H129" s="212">
        <v>1551.1849999999999</v>
      </c>
      <c r="I129" s="78">
        <v>1488.799</v>
      </c>
      <c r="J129" s="213">
        <v>1500.0719999999999</v>
      </c>
      <c r="K129" s="74" t="s">
        <v>38</v>
      </c>
      <c r="M129" s="75">
        <f t="shared" si="11"/>
        <v>7.5718750482771085E-3</v>
      </c>
    </row>
    <row r="130" spans="2:13" ht="16.5" thickTop="1" thickBot="1">
      <c r="B130" s="211">
        <f t="shared" si="12"/>
        <v>110</v>
      </c>
      <c r="C130" s="164" t="s">
        <v>170</v>
      </c>
      <c r="D130" s="110" t="s">
        <v>95</v>
      </c>
      <c r="E130" s="154">
        <v>40690</v>
      </c>
      <c r="F130" s="152" t="s">
        <v>140</v>
      </c>
      <c r="G130" s="165" t="s">
        <v>140</v>
      </c>
      <c r="H130" s="205">
        <v>112.651</v>
      </c>
      <c r="I130" s="25">
        <v>104.161</v>
      </c>
      <c r="J130" s="206">
        <v>104.773</v>
      </c>
      <c r="K130" s="79" t="s">
        <v>40</v>
      </c>
      <c r="M130" s="75">
        <f t="shared" si="11"/>
        <v>5.8755196282677278E-3</v>
      </c>
    </row>
    <row r="131" spans="2:13" ht="16.5" thickTop="1" thickBot="1">
      <c r="B131" s="211">
        <f t="shared" si="12"/>
        <v>111</v>
      </c>
      <c r="C131" s="164" t="s">
        <v>171</v>
      </c>
      <c r="D131" s="110" t="s">
        <v>172</v>
      </c>
      <c r="E131" s="154">
        <v>40205</v>
      </c>
      <c r="F131" s="152">
        <v>40744</v>
      </c>
      <c r="G131" s="165">
        <v>1.5820000000000001</v>
      </c>
      <c r="H131" s="205">
        <v>91.582999999999998</v>
      </c>
      <c r="I131" s="25">
        <v>86.787999999999997</v>
      </c>
      <c r="J131" s="206">
        <v>86.795000000000002</v>
      </c>
      <c r="K131" s="85" t="s">
        <v>42</v>
      </c>
      <c r="M131" s="75" t="e">
        <f>+(I131-#REF!)/#REF!</f>
        <v>#REF!</v>
      </c>
    </row>
    <row r="132" spans="2:13" ht="16.5" thickTop="1" thickBot="1">
      <c r="B132" s="211">
        <f t="shared" si="12"/>
        <v>112</v>
      </c>
      <c r="C132" s="164" t="s">
        <v>173</v>
      </c>
      <c r="D132" s="110" t="s">
        <v>172</v>
      </c>
      <c r="E132" s="154">
        <v>40240</v>
      </c>
      <c r="F132" s="152">
        <v>41430</v>
      </c>
      <c r="G132" s="175">
        <v>0.245</v>
      </c>
      <c r="H132" s="205">
        <v>115.51</v>
      </c>
      <c r="I132" s="25">
        <v>113.491</v>
      </c>
      <c r="J132" s="206">
        <v>113.07</v>
      </c>
      <c r="K132" s="85" t="s">
        <v>42</v>
      </c>
      <c r="M132" s="75" t="e">
        <f>+(I132-#REF!)/#REF!</f>
        <v>#REF!</v>
      </c>
    </row>
    <row r="133" spans="2:13" ht="16.5" thickTop="1" thickBot="1">
      <c r="B133" s="214">
        <f t="shared" si="12"/>
        <v>113</v>
      </c>
      <c r="C133" s="185" t="s">
        <v>174</v>
      </c>
      <c r="D133" s="215" t="s">
        <v>143</v>
      </c>
      <c r="E133" s="163">
        <v>40147</v>
      </c>
      <c r="F133" s="216">
        <v>41418</v>
      </c>
      <c r="G133" s="217">
        <v>32.752000000000002</v>
      </c>
      <c r="H133" s="212">
        <v>9259.5949999999993</v>
      </c>
      <c r="I133" s="94">
        <v>8739.5169999999998</v>
      </c>
      <c r="J133" s="218">
        <v>8770.9279999999999</v>
      </c>
      <c r="K133" s="74" t="s">
        <v>38</v>
      </c>
      <c r="M133" s="75">
        <f t="shared" si="11"/>
        <v>3.5941345499985937E-3</v>
      </c>
    </row>
    <row r="134" spans="2:13" ht="16.5" thickTop="1" thickBot="1">
      <c r="B134" s="219">
        <f t="shared" si="12"/>
        <v>114</v>
      </c>
      <c r="C134" s="220" t="s">
        <v>175</v>
      </c>
      <c r="D134" s="197" t="s">
        <v>89</v>
      </c>
      <c r="E134" s="221">
        <v>41359</v>
      </c>
      <c r="F134" s="222" t="s">
        <v>146</v>
      </c>
      <c r="G134" s="223" t="s">
        <v>146</v>
      </c>
      <c r="H134" s="224" t="s">
        <v>146</v>
      </c>
      <c r="I134" s="225">
        <v>9.2219999999999995</v>
      </c>
      <c r="J134" s="226">
        <v>9.26</v>
      </c>
      <c r="K134" s="74" t="s">
        <v>38</v>
      </c>
      <c r="M134" s="75">
        <f>+(J134-I134)/I134</f>
        <v>4.1205812188245781E-3</v>
      </c>
    </row>
    <row r="135" spans="2:13" ht="16.5" customHeight="1" thickTop="1" thickBot="1">
      <c r="B135" s="243" t="s">
        <v>176</v>
      </c>
      <c r="C135" s="244"/>
      <c r="D135" s="244"/>
      <c r="E135" s="244"/>
      <c r="F135" s="244"/>
      <c r="G135" s="244"/>
      <c r="H135" s="244"/>
      <c r="I135" s="244"/>
      <c r="J135" s="246"/>
      <c r="M135" s="69"/>
    </row>
    <row r="136" spans="2:13" ht="16.5" customHeight="1" thickTop="1" thickBot="1">
      <c r="B136" s="195">
        <v>115</v>
      </c>
      <c r="C136" s="227" t="s">
        <v>177</v>
      </c>
      <c r="D136" s="228" t="s">
        <v>89</v>
      </c>
      <c r="E136" s="222">
        <v>41317</v>
      </c>
      <c r="F136" s="222" t="s">
        <v>146</v>
      </c>
      <c r="G136" s="222" t="s">
        <v>146</v>
      </c>
      <c r="H136" s="222" t="s">
        <v>146</v>
      </c>
      <c r="I136" s="229">
        <v>9.1460000000000008</v>
      </c>
      <c r="J136" s="229">
        <v>9.1760000000000002</v>
      </c>
      <c r="K136" s="74" t="s">
        <v>38</v>
      </c>
      <c r="M136" s="75">
        <f t="shared" ref="M136" si="13">+(J136-I136)/I136</f>
        <v>3.280122457905025E-3</v>
      </c>
    </row>
    <row r="137" spans="2:13" s="230" customFormat="1" ht="13.5" thickTop="1">
      <c r="C137" s="231"/>
      <c r="J137" s="232"/>
    </row>
    <row r="138" spans="2:13" s="230" customFormat="1">
      <c r="B138" s="247"/>
      <c r="C138" s="248"/>
      <c r="D138" s="248"/>
      <c r="E138" s="248"/>
      <c r="F138" s="248"/>
      <c r="G138" s="248"/>
      <c r="H138" s="248"/>
      <c r="I138" s="248"/>
      <c r="J138" s="248"/>
      <c r="K138" s="248"/>
      <c r="M138" s="233"/>
    </row>
    <row r="139" spans="2:13" s="230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3"/>
    </row>
    <row r="140" spans="2:13" s="230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3"/>
    </row>
    <row r="141" spans="2:13" s="230" customFormat="1">
      <c r="B141" s="234"/>
      <c r="C141" s="235"/>
      <c r="D141" s="235"/>
      <c r="E141" s="234"/>
      <c r="F141" s="234"/>
      <c r="G141" s="12"/>
      <c r="H141" s="234"/>
      <c r="I141" s="12"/>
      <c r="J141" s="236"/>
      <c r="M141" s="233"/>
    </row>
    <row r="142" spans="2:13" s="230" customFormat="1">
      <c r="B142" s="234"/>
      <c r="C142" s="235"/>
      <c r="D142" s="235"/>
      <c r="E142" s="234"/>
      <c r="F142" s="234"/>
      <c r="G142" s="12"/>
      <c r="H142" s="234"/>
      <c r="I142" s="234"/>
      <c r="J142" s="236"/>
      <c r="M142" s="233"/>
    </row>
    <row r="143" spans="2:13" s="230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3"/>
    </row>
    <row r="144" spans="2:13" s="230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3"/>
    </row>
    <row r="145" spans="2:13" s="230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3"/>
    </row>
    <row r="146" spans="2:13" s="230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3"/>
    </row>
    <row r="147" spans="2:13" s="230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3"/>
    </row>
    <row r="148" spans="2:13" s="230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3"/>
    </row>
    <row r="149" spans="2:13" s="230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3"/>
    </row>
    <row r="150" spans="2:13" s="230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3"/>
    </row>
    <row r="151" spans="2:13" s="230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3"/>
    </row>
    <row r="152" spans="2:13" s="230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3"/>
    </row>
    <row r="153" spans="2:13" s="230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3"/>
    </row>
    <row r="154" spans="2:13" s="230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3"/>
    </row>
    <row r="155" spans="2:13" s="230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3"/>
    </row>
    <row r="156" spans="2:13" s="230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3"/>
    </row>
    <row r="157" spans="2:13" s="230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3"/>
    </row>
    <row r="158" spans="2:13" s="230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3"/>
    </row>
    <row r="159" spans="2:13" s="230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3"/>
    </row>
    <row r="160" spans="2:13" s="230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3"/>
    </row>
    <row r="161" spans="2:13" s="230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3"/>
    </row>
    <row r="162" spans="2:13" s="230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3"/>
    </row>
    <row r="163" spans="2:13" s="230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3"/>
    </row>
    <row r="164" spans="2:13" s="230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3"/>
    </row>
    <row r="165" spans="2:13" s="230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3"/>
    </row>
    <row r="166" spans="2:13" s="230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3"/>
    </row>
    <row r="167" spans="2:13" s="230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3"/>
    </row>
    <row r="168" spans="2:13" s="230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3"/>
    </row>
    <row r="169" spans="2:13" s="230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3"/>
    </row>
    <row r="170" spans="2:13" s="230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3"/>
    </row>
    <row r="171" spans="2:13" s="230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3"/>
    </row>
    <row r="172" spans="2:13" s="230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3"/>
    </row>
    <row r="173" spans="2:13" s="230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3"/>
    </row>
    <row r="174" spans="2:13" s="230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3"/>
    </row>
    <row r="175" spans="2:13" s="230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3"/>
    </row>
    <row r="176" spans="2:13" s="230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3"/>
    </row>
    <row r="177" spans="2:13" s="230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3"/>
    </row>
    <row r="178" spans="2:13" s="230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3"/>
    </row>
    <row r="179" spans="2:13" s="230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3"/>
    </row>
    <row r="180" spans="2:13" s="230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3"/>
    </row>
    <row r="181" spans="2:13" s="230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3"/>
    </row>
    <row r="182" spans="2:13" s="230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3"/>
    </row>
    <row r="183" spans="2:13" s="230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3"/>
    </row>
    <row r="184" spans="2:13" s="230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3"/>
    </row>
    <row r="185" spans="2:13" s="230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3"/>
    </row>
    <row r="186" spans="2:13" s="230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3"/>
    </row>
    <row r="187" spans="2:13" s="230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3"/>
    </row>
    <row r="188" spans="2:13" s="230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3"/>
    </row>
    <row r="189" spans="2:13" s="230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3"/>
    </row>
    <row r="190" spans="2:13" s="230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3"/>
    </row>
    <row r="191" spans="2:13" s="230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3"/>
    </row>
    <row r="192" spans="2:13" s="230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3"/>
    </row>
    <row r="193" spans="2:13" s="230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3"/>
    </row>
    <row r="194" spans="2:13" s="230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3"/>
    </row>
    <row r="195" spans="2:13" s="230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3"/>
    </row>
    <row r="196" spans="2:13" s="230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3"/>
    </row>
    <row r="197" spans="2:13" s="230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3"/>
    </row>
    <row r="198" spans="2:13" s="230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3"/>
    </row>
    <row r="199" spans="2:13" s="230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3"/>
    </row>
    <row r="200" spans="2:13" s="230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3"/>
    </row>
    <row r="201" spans="2:13" s="230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3"/>
    </row>
    <row r="202" spans="2:13" s="230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3"/>
    </row>
    <row r="203" spans="2:13" s="230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3"/>
    </row>
    <row r="204" spans="2:13" s="230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3"/>
    </row>
    <row r="205" spans="2:13" s="230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3"/>
    </row>
    <row r="206" spans="2:13" s="230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3"/>
    </row>
    <row r="207" spans="2:13" s="230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3"/>
    </row>
    <row r="208" spans="2:13" s="230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3"/>
    </row>
    <row r="209" spans="2:13" s="230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3"/>
    </row>
    <row r="210" spans="2:13" s="230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3"/>
    </row>
    <row r="211" spans="2:13" s="230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3"/>
    </row>
    <row r="212" spans="2:13" s="230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3"/>
    </row>
    <row r="213" spans="2:13" s="230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3"/>
    </row>
    <row r="214" spans="2:13" s="230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3"/>
    </row>
    <row r="215" spans="2:13" s="230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3"/>
    </row>
    <row r="216" spans="2:13" s="230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3"/>
    </row>
    <row r="217" spans="2:13" s="230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3"/>
    </row>
    <row r="218" spans="2:13" s="230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3"/>
    </row>
    <row r="219" spans="2:13" s="230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3"/>
    </row>
    <row r="220" spans="2:13" s="230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3"/>
    </row>
    <row r="221" spans="2:13" s="230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3"/>
    </row>
    <row r="222" spans="2:13" s="230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3"/>
    </row>
    <row r="223" spans="2:13" s="230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3"/>
    </row>
    <row r="224" spans="2:13" s="230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3"/>
    </row>
    <row r="225" spans="2:13" s="230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3"/>
    </row>
    <row r="226" spans="2:13" s="230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3"/>
    </row>
    <row r="227" spans="2:13" s="230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3"/>
    </row>
    <row r="228" spans="2:13" s="230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3"/>
    </row>
    <row r="229" spans="2:13" s="230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3"/>
    </row>
    <row r="230" spans="2:13" s="230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3"/>
    </row>
    <row r="231" spans="2:13" s="230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3"/>
    </row>
    <row r="232" spans="2:13" s="230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3"/>
    </row>
    <row r="233" spans="2:13" s="230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3"/>
    </row>
    <row r="234" spans="2:13" s="230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3"/>
    </row>
    <row r="235" spans="2:13" s="230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3"/>
    </row>
    <row r="236" spans="2:13" s="230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3"/>
    </row>
    <row r="237" spans="2:13" s="230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3"/>
    </row>
    <row r="238" spans="2:13" s="230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3"/>
    </row>
    <row r="239" spans="2:13" s="230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3"/>
    </row>
    <row r="240" spans="2:13" s="230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3"/>
    </row>
    <row r="241" spans="2:13" s="230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3"/>
    </row>
    <row r="242" spans="2:13" s="230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3"/>
    </row>
    <row r="243" spans="2:13" s="230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3"/>
    </row>
    <row r="244" spans="2:13" s="230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3"/>
    </row>
    <row r="245" spans="2:13" s="230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3"/>
    </row>
    <row r="246" spans="2:13" s="230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3"/>
    </row>
    <row r="247" spans="2:13" s="230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3"/>
    </row>
    <row r="248" spans="2:13" s="230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3"/>
    </row>
    <row r="249" spans="2:13" s="230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3"/>
    </row>
    <row r="250" spans="2:13" s="230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3"/>
    </row>
    <row r="251" spans="2:13" s="230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3"/>
    </row>
    <row r="252" spans="2:13" s="230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3"/>
    </row>
    <row r="253" spans="2:13" s="230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3"/>
    </row>
    <row r="254" spans="2:13" s="230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3"/>
    </row>
    <row r="255" spans="2:13" s="230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3"/>
    </row>
    <row r="256" spans="2:13" s="230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3"/>
    </row>
    <row r="257" spans="2:13" s="230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3"/>
    </row>
    <row r="258" spans="2:13" s="230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3"/>
    </row>
    <row r="259" spans="2:13" s="230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3"/>
    </row>
    <row r="260" spans="2:13" s="230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3"/>
    </row>
    <row r="261" spans="2:13" s="230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3"/>
    </row>
    <row r="262" spans="2:13" s="230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3"/>
    </row>
    <row r="263" spans="2:13" s="230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3"/>
    </row>
    <row r="264" spans="2:13" s="230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3"/>
    </row>
    <row r="265" spans="2:13" s="230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3"/>
    </row>
    <row r="266" spans="2:13" s="230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3"/>
    </row>
    <row r="267" spans="2:13" s="230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3"/>
    </row>
    <row r="268" spans="2:13" s="230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3"/>
    </row>
    <row r="269" spans="2:13" s="230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3"/>
    </row>
    <row r="270" spans="2:13" s="230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3"/>
    </row>
    <row r="271" spans="2:13" s="230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3"/>
    </row>
    <row r="272" spans="2:13" s="230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3"/>
    </row>
    <row r="273" spans="2:13" s="230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3"/>
    </row>
    <row r="274" spans="2:13" s="230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3"/>
    </row>
    <row r="275" spans="2:13" s="230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3"/>
    </row>
    <row r="276" spans="2:13" s="230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3"/>
    </row>
    <row r="277" spans="2:13" s="230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3"/>
    </row>
    <row r="278" spans="2:13" s="230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3"/>
    </row>
    <row r="279" spans="2:13" s="230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3"/>
    </row>
    <row r="280" spans="2:13" s="230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3"/>
    </row>
    <row r="281" spans="2:13" s="230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3"/>
    </row>
    <row r="282" spans="2:13" s="230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3"/>
    </row>
    <row r="283" spans="2:13" s="230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3"/>
    </row>
    <row r="284" spans="2:13" s="230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3"/>
    </row>
    <row r="285" spans="2:13" s="230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3"/>
    </row>
    <row r="286" spans="2:13" s="230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3"/>
    </row>
    <row r="287" spans="2:13" s="230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3"/>
    </row>
    <row r="288" spans="2:13" s="230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3"/>
    </row>
    <row r="289" spans="2:13" s="230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3"/>
    </row>
    <row r="290" spans="2:13" s="230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3"/>
    </row>
    <row r="291" spans="2:13" s="230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3"/>
    </row>
    <row r="292" spans="2:13" s="230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3"/>
    </row>
    <row r="293" spans="2:13" s="230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3"/>
    </row>
    <row r="294" spans="2:13" s="230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3"/>
    </row>
    <row r="295" spans="2:13" s="230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3"/>
    </row>
    <row r="296" spans="2:13" s="230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3"/>
    </row>
    <row r="297" spans="2:13" s="230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3"/>
    </row>
    <row r="298" spans="2:13" s="230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3"/>
    </row>
    <row r="299" spans="2:13" s="230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3"/>
    </row>
    <row r="300" spans="2:13" s="230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3"/>
    </row>
    <row r="301" spans="2:13" s="230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3"/>
    </row>
    <row r="302" spans="2:13" s="230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3"/>
    </row>
    <row r="303" spans="2:13" s="230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3"/>
    </row>
    <row r="304" spans="2:13" s="230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3"/>
    </row>
    <row r="305" spans="2:13" s="230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3"/>
    </row>
    <row r="306" spans="2:13" s="230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3"/>
    </row>
    <row r="307" spans="2:13" s="230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3"/>
    </row>
    <row r="308" spans="2:13" s="230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3"/>
    </row>
    <row r="309" spans="2:13" s="230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3"/>
    </row>
    <row r="310" spans="2:13" s="230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3"/>
    </row>
    <row r="311" spans="2:13" s="230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3"/>
    </row>
    <row r="312" spans="2:13" s="230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3"/>
    </row>
    <row r="313" spans="2:13" s="230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3"/>
    </row>
    <row r="314" spans="2:13" s="230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3"/>
    </row>
    <row r="315" spans="2:13" s="230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3"/>
    </row>
    <row r="316" spans="2:13" s="230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3"/>
    </row>
    <row r="317" spans="2:13" s="230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3"/>
    </row>
    <row r="318" spans="2:13" s="230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3"/>
    </row>
    <row r="319" spans="2:13" s="230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3"/>
    </row>
    <row r="320" spans="2:13" s="230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3"/>
    </row>
    <row r="321" spans="2:13" s="230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3"/>
    </row>
    <row r="322" spans="2:13" s="230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3"/>
    </row>
    <row r="323" spans="2:13" s="230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3"/>
    </row>
    <row r="324" spans="2:13" s="230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3"/>
    </row>
    <row r="325" spans="2:13" s="230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3"/>
    </row>
    <row r="326" spans="2:13" s="230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3"/>
    </row>
    <row r="327" spans="2:13" s="230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3"/>
    </row>
    <row r="328" spans="2:13" s="230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3"/>
    </row>
    <row r="329" spans="2:13" s="230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3"/>
    </row>
    <row r="330" spans="2:13" s="230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3"/>
    </row>
    <row r="331" spans="2:13" s="230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3"/>
    </row>
    <row r="332" spans="2:13" s="230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3"/>
    </row>
    <row r="333" spans="2:13" s="230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3"/>
    </row>
    <row r="334" spans="2:13" s="230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3"/>
    </row>
    <row r="335" spans="2:13" s="230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3"/>
    </row>
    <row r="336" spans="2:13" s="230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3"/>
    </row>
    <row r="337" spans="2:13" s="230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3"/>
    </row>
    <row r="338" spans="2:13" s="230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3"/>
    </row>
    <row r="339" spans="2:13" s="230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3"/>
    </row>
    <row r="340" spans="2:13" s="230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3"/>
    </row>
    <row r="341" spans="2:13" s="230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3"/>
    </row>
    <row r="342" spans="2:13" s="230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3"/>
    </row>
    <row r="343" spans="2:13" s="230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3"/>
    </row>
    <row r="344" spans="2:13" s="230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3"/>
    </row>
    <row r="345" spans="2:13" s="230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3"/>
    </row>
    <row r="346" spans="2:13" s="230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3"/>
    </row>
    <row r="347" spans="2:13" s="230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3"/>
    </row>
    <row r="348" spans="2:13" s="230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3"/>
    </row>
    <row r="349" spans="2:13" s="230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3"/>
    </row>
    <row r="350" spans="2:13" s="230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3"/>
    </row>
    <row r="351" spans="2:13" s="230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3"/>
    </row>
    <row r="352" spans="2:13" s="230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3"/>
    </row>
    <row r="353" spans="2:13" s="230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3"/>
    </row>
    <row r="354" spans="2:13" s="230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3"/>
    </row>
    <row r="355" spans="2:13" s="230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3"/>
    </row>
    <row r="356" spans="2:13" s="230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3"/>
    </row>
    <row r="357" spans="2:13" s="230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3"/>
    </row>
    <row r="358" spans="2:13" s="230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3"/>
    </row>
    <row r="359" spans="2:13" s="230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3"/>
    </row>
    <row r="360" spans="2:13" s="230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3"/>
    </row>
    <row r="361" spans="2:13" s="230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3"/>
    </row>
    <row r="362" spans="2:13" s="230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3"/>
    </row>
    <row r="363" spans="2:13" s="230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3"/>
    </row>
    <row r="364" spans="2:13" s="230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3"/>
    </row>
    <row r="365" spans="2:13" s="230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3"/>
    </row>
    <row r="366" spans="2:13" s="230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3"/>
    </row>
    <row r="367" spans="2:13" s="230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3"/>
    </row>
    <row r="368" spans="2:13" s="230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3"/>
    </row>
    <row r="369" spans="2:13" s="230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3"/>
    </row>
    <row r="370" spans="2:13" s="230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3"/>
    </row>
    <row r="371" spans="2:13" s="230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3"/>
    </row>
    <row r="372" spans="2:13" s="230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3"/>
    </row>
    <row r="373" spans="2:13" s="230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3"/>
    </row>
    <row r="374" spans="2:13" s="230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3"/>
    </row>
    <row r="375" spans="2:13" s="230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3"/>
    </row>
    <row r="376" spans="2:13" s="230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3"/>
    </row>
    <row r="377" spans="2:13" s="230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3"/>
    </row>
    <row r="378" spans="2:13" s="230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3"/>
    </row>
    <row r="379" spans="2:13" s="230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3"/>
    </row>
    <row r="380" spans="2:13" s="230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3"/>
    </row>
    <row r="381" spans="2:13" s="230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3"/>
    </row>
    <row r="382" spans="2:13" s="230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3"/>
    </row>
    <row r="383" spans="2:13" s="230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3"/>
    </row>
    <row r="384" spans="2:13" s="230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3"/>
    </row>
    <row r="385" spans="2:13" s="230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3"/>
    </row>
    <row r="386" spans="2:13" s="230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3"/>
    </row>
    <row r="387" spans="2:13" s="230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3"/>
    </row>
    <row r="388" spans="2:13" s="230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3"/>
    </row>
    <row r="389" spans="2:13" s="230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3"/>
    </row>
    <row r="390" spans="2:13" s="230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3"/>
    </row>
    <row r="391" spans="2:13" s="230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3"/>
    </row>
    <row r="392" spans="2:13" s="230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3"/>
    </row>
    <row r="393" spans="2:13" s="230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3"/>
    </row>
    <row r="394" spans="2:13" s="230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3"/>
    </row>
    <row r="395" spans="2:13" s="230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3"/>
    </row>
    <row r="396" spans="2:13" s="230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3"/>
    </row>
    <row r="397" spans="2:13" s="230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3"/>
    </row>
    <row r="398" spans="2:13" s="230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3"/>
    </row>
    <row r="399" spans="2:13" s="230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3"/>
    </row>
    <row r="400" spans="2:13" s="230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3"/>
    </row>
    <row r="401" spans="2:13" s="230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3"/>
    </row>
    <row r="402" spans="2:13" s="230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3"/>
    </row>
    <row r="403" spans="2:13" s="230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3"/>
    </row>
    <row r="404" spans="2:13" s="230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3"/>
    </row>
    <row r="405" spans="2:13" s="230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3"/>
    </row>
    <row r="406" spans="2:13" s="230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3"/>
    </row>
    <row r="407" spans="2:13" s="230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3"/>
    </row>
    <row r="408" spans="2:13" s="230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3"/>
    </row>
    <row r="409" spans="2:13" s="230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3"/>
    </row>
    <row r="410" spans="2:13" s="230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3"/>
    </row>
    <row r="411" spans="2:13" s="230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3"/>
    </row>
    <row r="412" spans="2:13" s="230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3"/>
    </row>
    <row r="413" spans="2:13" s="230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3"/>
    </row>
    <row r="414" spans="2:13" s="230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3"/>
    </row>
    <row r="415" spans="2:13" s="230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3"/>
    </row>
    <row r="416" spans="2:13" s="230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3"/>
    </row>
    <row r="417" spans="2:13" s="230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3"/>
    </row>
    <row r="418" spans="2:13" s="230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3"/>
    </row>
    <row r="419" spans="2:13" s="230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3"/>
    </row>
    <row r="420" spans="2:13" s="230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3"/>
    </row>
    <row r="421" spans="2:13" s="230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3"/>
    </row>
    <row r="422" spans="2:13" s="230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3"/>
    </row>
    <row r="423" spans="2:13" s="230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3"/>
    </row>
    <row r="424" spans="2:13" s="230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3"/>
    </row>
    <row r="425" spans="2:13" s="230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3"/>
    </row>
    <row r="426" spans="2:13" s="230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3"/>
    </row>
    <row r="427" spans="2:13" s="230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3"/>
    </row>
    <row r="428" spans="2:13" s="230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3"/>
    </row>
    <row r="429" spans="2:13" s="230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3"/>
    </row>
    <row r="430" spans="2:13" s="230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3"/>
    </row>
    <row r="431" spans="2:13" s="230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3"/>
    </row>
    <row r="432" spans="2:13" s="230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3"/>
    </row>
    <row r="433" spans="2:13" s="230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3"/>
    </row>
    <row r="434" spans="2:13" s="230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3"/>
    </row>
    <row r="435" spans="2:13" s="230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3"/>
    </row>
    <row r="436" spans="2:13" s="230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3"/>
    </row>
    <row r="437" spans="2:13" s="230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3"/>
    </row>
    <row r="438" spans="2:13" s="230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3"/>
    </row>
    <row r="439" spans="2:13" s="230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3"/>
    </row>
    <row r="440" spans="2:13" s="230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3"/>
    </row>
    <row r="441" spans="2:13" s="230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3"/>
    </row>
    <row r="442" spans="2:13" s="230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3"/>
    </row>
    <row r="443" spans="2:13" s="230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3"/>
    </row>
    <row r="444" spans="2:13" s="230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3"/>
    </row>
    <row r="445" spans="2:13" s="230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3"/>
    </row>
    <row r="446" spans="2:13" s="230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3"/>
    </row>
    <row r="447" spans="2:13" s="230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3"/>
    </row>
    <row r="448" spans="2:13" s="230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3"/>
    </row>
    <row r="449" spans="2:13" s="230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3"/>
    </row>
    <row r="450" spans="2:13" s="230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3"/>
    </row>
    <row r="451" spans="2:13" s="230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3"/>
    </row>
    <row r="452" spans="2:13" s="230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3"/>
    </row>
    <row r="453" spans="2:13" s="230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3"/>
    </row>
    <row r="454" spans="2:13" s="230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3"/>
    </row>
    <row r="455" spans="2:13" s="230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3"/>
    </row>
    <row r="456" spans="2:13" s="230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3"/>
    </row>
    <row r="457" spans="2:13" s="230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3"/>
    </row>
    <row r="458" spans="2:13" s="230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3"/>
    </row>
    <row r="459" spans="2:13" s="230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3"/>
    </row>
    <row r="460" spans="2:13" s="230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3"/>
    </row>
    <row r="461" spans="2:13" s="230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3"/>
    </row>
    <row r="462" spans="2:13" s="230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3"/>
    </row>
    <row r="463" spans="2:13" s="230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3"/>
    </row>
    <row r="464" spans="2:13" s="230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3"/>
    </row>
    <row r="465" spans="2:13" s="230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3"/>
    </row>
    <row r="466" spans="2:13" s="230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3"/>
    </row>
    <row r="467" spans="2:13" s="230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3"/>
    </row>
    <row r="468" spans="2:13" s="230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3"/>
    </row>
    <row r="469" spans="2:13" s="230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3"/>
    </row>
    <row r="470" spans="2:13" s="230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3"/>
    </row>
    <row r="471" spans="2:13" s="230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3"/>
    </row>
    <row r="472" spans="2:13" s="230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3"/>
    </row>
    <row r="473" spans="2:13" s="230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3"/>
    </row>
    <row r="474" spans="2:13" s="230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3"/>
    </row>
    <row r="475" spans="2:13" s="230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3"/>
    </row>
    <row r="476" spans="2:13" s="230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3"/>
    </row>
    <row r="477" spans="2:13" s="230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3"/>
    </row>
    <row r="478" spans="2:13" s="230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3"/>
    </row>
    <row r="479" spans="2:13" s="230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3"/>
    </row>
    <row r="480" spans="2:13" s="230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3"/>
    </row>
    <row r="481" spans="2:13" s="230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3"/>
    </row>
    <row r="482" spans="2:13" s="230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3"/>
    </row>
    <row r="483" spans="2:13" s="230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3"/>
    </row>
    <row r="484" spans="2:13" s="230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3"/>
    </row>
    <row r="485" spans="2:13" s="230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3"/>
    </row>
    <row r="486" spans="2:13" s="230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3"/>
    </row>
    <row r="487" spans="2:13" s="230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3"/>
    </row>
    <row r="488" spans="2:13" s="230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3"/>
    </row>
    <row r="489" spans="2:13" s="230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3"/>
    </row>
    <row r="490" spans="2:13" s="230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3"/>
    </row>
    <row r="491" spans="2:13" s="230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3"/>
    </row>
    <row r="492" spans="2:13" s="230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3"/>
    </row>
    <row r="493" spans="2:13" s="230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3"/>
    </row>
    <row r="494" spans="2:13" s="230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3"/>
    </row>
    <row r="495" spans="2:13" s="230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3"/>
    </row>
    <row r="496" spans="2:13" s="230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3"/>
    </row>
    <row r="497" spans="2:13" s="230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3"/>
    </row>
    <row r="498" spans="2:13" s="230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3"/>
    </row>
    <row r="499" spans="2:13" s="230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3"/>
    </row>
    <row r="500" spans="2:13" s="230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3"/>
    </row>
    <row r="501" spans="2:13" s="230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3"/>
    </row>
    <row r="502" spans="2:13" s="230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233"/>
    </row>
    <row r="503" spans="2:13" s="230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2"/>
    </row>
    <row r="504" spans="2:13" s="230" customFormat="1">
      <c r="B504" s="234"/>
      <c r="C504" s="235"/>
      <c r="D504" s="235"/>
      <c r="E504" s="234"/>
      <c r="F504" s="234"/>
      <c r="G504" s="234"/>
      <c r="H504" s="234"/>
      <c r="I504" s="234"/>
      <c r="J504" s="236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237"/>
    </row>
    <row r="514" spans="2:10">
      <c r="B514" s="1"/>
      <c r="C514" s="1"/>
      <c r="D514" s="1"/>
      <c r="E514" s="1"/>
      <c r="F514" s="1"/>
      <c r="G514" s="1"/>
      <c r="H514" s="1"/>
      <c r="I514" s="1"/>
      <c r="J514" s="237"/>
    </row>
    <row r="515" spans="2:10">
      <c r="B515" s="1"/>
      <c r="C515" s="1"/>
      <c r="D515" s="1"/>
      <c r="E515" s="1"/>
      <c r="F515" s="1"/>
      <c r="G515" s="1"/>
      <c r="H515" s="1"/>
      <c r="I515" s="1"/>
      <c r="J515" s="237"/>
    </row>
    <row r="516" spans="2:10">
      <c r="B516" s="1"/>
      <c r="C516" s="1"/>
      <c r="D516" s="1"/>
      <c r="E516" s="1"/>
      <c r="F516" s="1"/>
      <c r="G516" s="1"/>
      <c r="H516" s="1"/>
      <c r="I516" s="1"/>
      <c r="J516" s="237"/>
    </row>
    <row r="517" spans="2:10">
      <c r="B517" s="1"/>
      <c r="C517" s="1"/>
      <c r="D517" s="1"/>
      <c r="E517" s="1"/>
      <c r="F517" s="1"/>
      <c r="G517" s="1"/>
      <c r="H517" s="1"/>
      <c r="I517" s="1"/>
      <c r="J517" s="237"/>
    </row>
    <row r="518" spans="2:10">
      <c r="B518" s="1"/>
      <c r="C518" s="1"/>
      <c r="D518" s="1"/>
      <c r="E518" s="1"/>
      <c r="F518" s="1"/>
      <c r="G518" s="1"/>
      <c r="H518" s="1"/>
      <c r="I518" s="1"/>
      <c r="J518" s="237"/>
    </row>
    <row r="519" spans="2:10">
      <c r="B519" s="1"/>
      <c r="C519" s="1"/>
      <c r="D519" s="1"/>
      <c r="E519" s="1"/>
      <c r="F519" s="1"/>
      <c r="G519" s="1"/>
      <c r="H519" s="1"/>
      <c r="I519" s="1"/>
      <c r="J519" s="237"/>
    </row>
    <row r="520" spans="2:10">
      <c r="B520" s="1"/>
      <c r="C520" s="1"/>
      <c r="D520" s="1"/>
      <c r="E520" s="1"/>
      <c r="F520" s="1"/>
      <c r="G520" s="1"/>
      <c r="H520" s="1"/>
      <c r="I520" s="1"/>
      <c r="J520" s="237"/>
    </row>
    <row r="521" spans="2:10">
      <c r="B521" s="1"/>
      <c r="C521" s="1"/>
      <c r="D521" s="1"/>
      <c r="E521" s="1"/>
      <c r="F521" s="1"/>
      <c r="G521" s="1"/>
      <c r="H521" s="1"/>
      <c r="I521" s="1"/>
      <c r="J521" s="237"/>
    </row>
    <row r="522" spans="2:10">
      <c r="B522" s="1"/>
      <c r="C522" s="1"/>
      <c r="D522" s="1"/>
      <c r="E522" s="1"/>
      <c r="F522" s="1"/>
      <c r="G522" s="1"/>
      <c r="H522" s="1"/>
      <c r="I522" s="1"/>
      <c r="J522" s="237"/>
    </row>
    <row r="523" spans="2:10">
      <c r="B523" s="1"/>
      <c r="C523" s="1"/>
      <c r="D523" s="1"/>
      <c r="E523" s="1"/>
      <c r="F523" s="1"/>
      <c r="G523" s="1"/>
      <c r="H523" s="1"/>
      <c r="I523" s="1"/>
      <c r="J523" s="237"/>
    </row>
    <row r="524" spans="2:10">
      <c r="B524" s="1"/>
      <c r="C524" s="1"/>
      <c r="D524" s="1"/>
      <c r="E524" s="1"/>
      <c r="F524" s="1"/>
      <c r="G524" s="1"/>
      <c r="H524" s="1"/>
      <c r="I524" s="1"/>
      <c r="J524" s="237"/>
    </row>
    <row r="525" spans="2:10">
      <c r="B525" s="1"/>
      <c r="C525" s="1"/>
      <c r="D525" s="1"/>
      <c r="E525" s="1"/>
      <c r="F525" s="1"/>
      <c r="G525" s="1"/>
      <c r="H525" s="1"/>
      <c r="I525" s="1"/>
      <c r="J525" s="237"/>
    </row>
    <row r="526" spans="2:10">
      <c r="B526" s="1"/>
      <c r="C526" s="1"/>
      <c r="D526" s="1"/>
      <c r="E526" s="1"/>
      <c r="F526" s="1"/>
      <c r="G526" s="1"/>
      <c r="H526" s="1"/>
      <c r="I526" s="1"/>
      <c r="J526" s="237"/>
    </row>
    <row r="527" spans="2:10">
      <c r="B527" s="1"/>
      <c r="C527" s="1"/>
      <c r="D527" s="1"/>
      <c r="E527" s="1"/>
      <c r="F527" s="1"/>
      <c r="G527" s="1"/>
      <c r="H527" s="1"/>
      <c r="I527" s="1"/>
      <c r="J527" s="237"/>
    </row>
    <row r="528" spans="2:10">
      <c r="B528" s="1"/>
      <c r="C528" s="1"/>
      <c r="D528" s="1"/>
      <c r="E528" s="1"/>
      <c r="F528" s="1"/>
      <c r="G528" s="1"/>
      <c r="H528" s="1"/>
      <c r="I528" s="1"/>
      <c r="J528" s="237"/>
    </row>
    <row r="529" spans="2:10">
      <c r="B529" s="1"/>
      <c r="C529" s="1"/>
      <c r="D529" s="1"/>
      <c r="E529" s="1"/>
      <c r="F529" s="1"/>
      <c r="G529" s="1"/>
      <c r="H529" s="1"/>
      <c r="I529" s="1"/>
      <c r="J529" s="237"/>
    </row>
    <row r="530" spans="2:10">
      <c r="B530" s="1"/>
      <c r="C530" s="1"/>
      <c r="D530" s="1"/>
      <c r="E530" s="1"/>
      <c r="F530" s="1"/>
      <c r="G530" s="1"/>
      <c r="H530" s="1"/>
      <c r="I530" s="1"/>
      <c r="J530" s="237"/>
    </row>
    <row r="531" spans="2:10">
      <c r="B531" s="1"/>
      <c r="C531" s="1"/>
      <c r="D531" s="1"/>
      <c r="E531" s="1"/>
      <c r="F531" s="1"/>
      <c r="G531" s="1"/>
      <c r="H531" s="1"/>
      <c r="I531" s="1"/>
      <c r="J531" s="237"/>
    </row>
    <row r="532" spans="2:10">
      <c r="B532" s="1"/>
      <c r="C532" s="1"/>
      <c r="D532" s="1"/>
      <c r="E532" s="1"/>
      <c r="F532" s="1"/>
      <c r="G532" s="1"/>
      <c r="H532" s="1"/>
      <c r="I532" s="1"/>
      <c r="J532" s="237"/>
    </row>
    <row r="533" spans="2:10">
      <c r="B533" s="1"/>
      <c r="C533" s="1"/>
      <c r="D533" s="1"/>
      <c r="E533" s="1"/>
      <c r="F533" s="1"/>
      <c r="G533" s="1"/>
      <c r="H533" s="1"/>
      <c r="I533" s="1"/>
      <c r="J533" s="237"/>
    </row>
    <row r="534" spans="2:10">
      <c r="B534" s="1"/>
      <c r="C534" s="1"/>
      <c r="D534" s="1"/>
      <c r="E534" s="1"/>
      <c r="F534" s="1"/>
      <c r="G534" s="1"/>
      <c r="H534" s="1"/>
      <c r="I534" s="1"/>
      <c r="J534" s="237"/>
    </row>
    <row r="535" spans="2:10">
      <c r="B535" s="1"/>
      <c r="C535" s="1"/>
      <c r="D535" s="1"/>
      <c r="E535" s="1"/>
      <c r="F535" s="1"/>
      <c r="G535" s="1"/>
      <c r="H535" s="1"/>
      <c r="I535" s="1"/>
      <c r="J535" s="237"/>
    </row>
    <row r="536" spans="2:10">
      <c r="B536" s="1"/>
      <c r="C536" s="1"/>
      <c r="D536" s="1"/>
      <c r="E536" s="1"/>
      <c r="F536" s="1"/>
      <c r="G536" s="1"/>
      <c r="H536" s="1"/>
      <c r="I536" s="1"/>
      <c r="J536" s="237"/>
    </row>
    <row r="537" spans="2:10">
      <c r="B537" s="1"/>
      <c r="C537" s="1"/>
      <c r="D537" s="1"/>
      <c r="E537" s="1"/>
      <c r="F537" s="1"/>
      <c r="G537" s="1"/>
      <c r="H537" s="1"/>
      <c r="I537" s="1"/>
      <c r="J537" s="237"/>
    </row>
    <row r="538" spans="2:10">
      <c r="B538" s="1"/>
      <c r="C538" s="1"/>
      <c r="D538" s="1"/>
      <c r="E538" s="1"/>
      <c r="F538" s="1"/>
      <c r="G538" s="1"/>
      <c r="H538" s="1"/>
      <c r="I538" s="1"/>
      <c r="J538" s="237"/>
    </row>
    <row r="539" spans="2:10">
      <c r="B539" s="1"/>
      <c r="C539" s="1"/>
      <c r="D539" s="1"/>
      <c r="E539" s="1"/>
      <c r="F539" s="1"/>
      <c r="G539" s="1"/>
      <c r="H539" s="1"/>
      <c r="I539" s="1"/>
      <c r="J539" s="237"/>
    </row>
    <row r="540" spans="2:10">
      <c r="B540" s="1"/>
      <c r="C540" s="1"/>
      <c r="D540" s="1"/>
      <c r="E540" s="1"/>
      <c r="F540" s="1"/>
      <c r="G540" s="1"/>
      <c r="H540" s="1"/>
      <c r="I540" s="1"/>
      <c r="J540" s="237"/>
    </row>
    <row r="541" spans="2:10">
      <c r="B541" s="1"/>
      <c r="C541" s="1"/>
      <c r="D541" s="1"/>
      <c r="E541" s="1"/>
      <c r="F541" s="1"/>
      <c r="G541" s="1"/>
      <c r="H541" s="1"/>
      <c r="I541" s="1"/>
      <c r="J541" s="237"/>
    </row>
    <row r="542" spans="2:10">
      <c r="B542" s="1"/>
      <c r="C542" s="1"/>
      <c r="D542" s="1"/>
      <c r="E542" s="1"/>
      <c r="F542" s="1"/>
      <c r="G542" s="1"/>
      <c r="H542" s="1"/>
      <c r="I542" s="1"/>
      <c r="J542" s="237"/>
    </row>
    <row r="543" spans="2:10">
      <c r="B543" s="1"/>
      <c r="C543" s="1"/>
      <c r="D543" s="1"/>
      <c r="E543" s="1"/>
      <c r="F543" s="1"/>
      <c r="G543" s="1"/>
      <c r="H543" s="1"/>
      <c r="I543" s="1"/>
      <c r="J543" s="237"/>
    </row>
    <row r="544" spans="2:10">
      <c r="B544" s="1"/>
      <c r="C544" s="1"/>
      <c r="D544" s="1"/>
      <c r="E544" s="1"/>
      <c r="F544" s="1"/>
      <c r="G544" s="1"/>
      <c r="H544" s="1"/>
      <c r="I544" s="1"/>
      <c r="J544" s="237"/>
    </row>
    <row r="545" spans="2:10">
      <c r="B545" s="1"/>
      <c r="C545" s="1"/>
      <c r="D545" s="1"/>
      <c r="E545" s="1"/>
      <c r="F545" s="1"/>
      <c r="G545" s="1"/>
      <c r="H545" s="1"/>
      <c r="I545" s="1"/>
      <c r="J545" s="237"/>
    </row>
    <row r="546" spans="2:10">
      <c r="B546" s="1"/>
      <c r="C546" s="1"/>
      <c r="D546" s="1"/>
      <c r="E546" s="1"/>
      <c r="F546" s="1"/>
      <c r="G546" s="1"/>
      <c r="H546" s="1"/>
      <c r="I546" s="1"/>
      <c r="J546" s="237"/>
    </row>
    <row r="547" spans="2:10">
      <c r="B547" s="1"/>
      <c r="C547" s="1"/>
      <c r="D547" s="1"/>
      <c r="E547" s="1"/>
      <c r="F547" s="1"/>
      <c r="G547" s="1"/>
      <c r="H547" s="1"/>
      <c r="I547" s="1"/>
      <c r="J547" s="237"/>
    </row>
    <row r="548" spans="2:10">
      <c r="B548" s="1"/>
      <c r="C548" s="1"/>
      <c r="D548" s="1"/>
      <c r="E548" s="1"/>
      <c r="F548" s="1"/>
      <c r="G548" s="1"/>
      <c r="H548" s="1"/>
      <c r="I548" s="1"/>
      <c r="J548" s="237"/>
    </row>
    <row r="549" spans="2:10">
      <c r="B549" s="1"/>
      <c r="C549" s="1"/>
      <c r="D549" s="1"/>
      <c r="E549" s="1"/>
      <c r="F549" s="1"/>
      <c r="G549" s="1"/>
      <c r="H549" s="1"/>
      <c r="I549" s="1"/>
      <c r="J549" s="237"/>
    </row>
    <row r="550" spans="2:10">
      <c r="B550" s="1"/>
      <c r="C550" s="1"/>
      <c r="D550" s="1"/>
      <c r="E550" s="1"/>
      <c r="F550" s="1"/>
      <c r="G550" s="1"/>
      <c r="H550" s="1"/>
      <c r="I550" s="1"/>
      <c r="J550" s="237"/>
    </row>
    <row r="551" spans="2:10">
      <c r="B551" s="1"/>
      <c r="C551" s="1"/>
      <c r="D551" s="1"/>
      <c r="E551" s="1"/>
      <c r="F551" s="1"/>
      <c r="G551" s="1"/>
      <c r="H551" s="1"/>
      <c r="I551" s="1"/>
      <c r="J551" s="237"/>
    </row>
    <row r="552" spans="2:10">
      <c r="B552" s="1"/>
      <c r="C552" s="1"/>
      <c r="D552" s="1"/>
      <c r="E552" s="1"/>
      <c r="F552" s="1"/>
      <c r="G552" s="1"/>
      <c r="H552" s="1"/>
      <c r="I552" s="1"/>
      <c r="J552" s="237"/>
    </row>
    <row r="553" spans="2:10">
      <c r="B553" s="1"/>
      <c r="C553" s="1"/>
      <c r="D553" s="1"/>
      <c r="E553" s="1"/>
      <c r="F553" s="1"/>
      <c r="G553" s="1"/>
      <c r="H553" s="1"/>
      <c r="I553" s="1"/>
      <c r="J553" s="237"/>
    </row>
    <row r="554" spans="2:10">
      <c r="B554" s="1"/>
      <c r="C554" s="1"/>
      <c r="D554" s="1"/>
      <c r="E554" s="1"/>
      <c r="F554" s="1"/>
      <c r="G554" s="1"/>
      <c r="H554" s="1"/>
      <c r="I554" s="1"/>
      <c r="J554" s="237"/>
    </row>
    <row r="555" spans="2:10">
      <c r="B555" s="1"/>
      <c r="C555" s="1"/>
      <c r="D555" s="1"/>
      <c r="E555" s="1"/>
      <c r="F555" s="1"/>
      <c r="G555" s="1"/>
      <c r="H555" s="1"/>
      <c r="I555" s="1"/>
      <c r="J555" s="237"/>
    </row>
    <row r="556" spans="2:10">
      <c r="B556" s="1"/>
      <c r="C556" s="1"/>
      <c r="D556" s="1"/>
      <c r="E556" s="1"/>
      <c r="F556" s="1"/>
      <c r="G556" s="1"/>
      <c r="H556" s="1"/>
      <c r="I556" s="1"/>
      <c r="J556" s="237"/>
    </row>
    <row r="557" spans="2:10">
      <c r="B557" s="1"/>
      <c r="C557" s="1"/>
      <c r="D557" s="1"/>
      <c r="E557" s="1"/>
      <c r="F557" s="1"/>
      <c r="G557" s="1"/>
      <c r="H557" s="1"/>
      <c r="I557" s="1"/>
      <c r="J557" s="237"/>
    </row>
    <row r="558" spans="2:10">
      <c r="B558" s="1"/>
      <c r="C558" s="1"/>
      <c r="D558" s="1"/>
      <c r="E558" s="1"/>
      <c r="F558" s="1"/>
      <c r="G558" s="1"/>
      <c r="H558" s="1"/>
      <c r="I558" s="1"/>
      <c r="J558" s="237"/>
    </row>
    <row r="559" spans="2:10">
      <c r="B559" s="1"/>
      <c r="C559" s="1"/>
      <c r="D559" s="1"/>
      <c r="E559" s="1"/>
      <c r="F559" s="1"/>
      <c r="G559" s="1"/>
      <c r="H559" s="1"/>
      <c r="I559" s="1"/>
      <c r="J559" s="237"/>
    </row>
  </sheetData>
  <mergeCells count="62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4:F24"/>
    <mergeCell ref="E12:F12"/>
    <mergeCell ref="E13:F13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J41:J43"/>
    <mergeCell ref="F42:F43"/>
    <mergeCell ref="G42:G43"/>
    <mergeCell ref="B44:J44"/>
    <mergeCell ref="B70:J70"/>
    <mergeCell ref="B76:J76"/>
    <mergeCell ref="B92:J92"/>
    <mergeCell ref="B114:J114"/>
    <mergeCell ref="B135:J135"/>
    <mergeCell ref="B138:K138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07-11-2013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2013-11-07T14:18:56Z</dcterms:created>
  <dcterms:modified xsi:type="dcterms:W3CDTF">2013-11-07T14:21:22Z</dcterms:modified>
</cp:coreProperties>
</file>