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930" activeTab="0"/>
  </bookViews>
  <sheets>
    <sheet name="vl 07-07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<sst xmlns="http://schemas.openxmlformats.org/spreadsheetml/2006/main" count="324" uniqueCount="183">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</sst>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11" fillId="0" borderId="33" xfId="20" applyNumberFormat="1" applyFont="1" applyFill="1" applyBorder="1" applyAlignment="1">
      <alignment horizontal="center"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A28">
      <selection activeCell="P44" sqref="P44"/>
    </sheetView>
  </sheetViews>
  <sheetFormatPr defaultColWidth="11.421875" defaultRowHeight="15"/>
  <cols>
    <col min="1" max="1" width="1.28515625" style="8" customWidth="1"/>
    <col min="2" max="2" width="3.8515625" style="401" customWidth="1"/>
    <col min="3" max="3" width="39.421875" style="402" customWidth="1"/>
    <col min="4" max="4" width="30.57421875" style="402" customWidth="1"/>
    <col min="5" max="5" width="11.1406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2.57421875" style="401" customWidth="1"/>
    <col min="10" max="10" width="13.421875" style="4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150.598</v>
      </c>
      <c r="J6" s="39">
        <v>150.637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13.278</v>
      </c>
      <c r="J8" s="39">
        <v>13.282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1.367</v>
      </c>
      <c r="J10" s="39">
        <v>1.368</v>
      </c>
      <c r="K10" s="52" t="s">
        <v>17</v>
      </c>
      <c r="L10" s="40"/>
      <c r="M10" s="41">
        <f aca="true" t="shared" si="0" ref="M10">+(J10-I10)/I10</f>
        <v>0.0007315288953914498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36.888</v>
      </c>
      <c r="J12" s="62">
        <v>36.897</v>
      </c>
      <c r="K12" s="40"/>
      <c r="L12" s="40"/>
      <c r="M12" s="63">
        <f aca="true" t="shared" si="1" ref="M12:M13">+(J12-I12)/I12</f>
        <v>0.00024398178269356813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50.128</v>
      </c>
      <c r="J13" s="70">
        <v>50.14</v>
      </c>
      <c r="K13" s="40"/>
      <c r="L13" s="40"/>
      <c r="M13" s="63">
        <f t="shared" si="1"/>
        <v>0.00023938716884775883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156.226</v>
      </c>
      <c r="J15" s="82">
        <v>156.752</v>
      </c>
      <c r="K15" s="40"/>
      <c r="L15" s="40"/>
      <c r="M15" s="83">
        <f aca="true" t="shared" si="2" ref="M15:M21">+(J15-I15)/I15</f>
        <v>0.003366917158475609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559.901</v>
      </c>
      <c r="J16" s="62">
        <v>561.798</v>
      </c>
      <c r="K16" s="40"/>
      <c r="L16" s="40"/>
      <c r="M16" s="41">
        <f t="shared" si="2"/>
        <v>0.0033880989674961257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112.041</v>
      </c>
      <c r="J17" s="61">
        <v>112.267</v>
      </c>
      <c r="K17" s="40"/>
      <c r="L17" s="40"/>
      <c r="M17" s="41">
        <f t="shared" si="2"/>
        <v>0.00201711873332083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122.742</v>
      </c>
      <c r="J18" s="61">
        <v>122.748</v>
      </c>
      <c r="K18" s="40"/>
      <c r="L18" s="40"/>
      <c r="M18" s="41">
        <f t="shared" si="2"/>
        <v>4.8883022926139603E-05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117.581</v>
      </c>
      <c r="J19" s="61">
        <v>117.583</v>
      </c>
      <c r="K19" s="40"/>
      <c r="L19" s="40"/>
      <c r="M19" s="41">
        <f t="shared" si="2"/>
        <v>1.7009550862769824E-05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112.247</v>
      </c>
      <c r="J20" s="61">
        <v>112.293</v>
      </c>
      <c r="K20" s="40"/>
      <c r="L20" s="40"/>
      <c r="M20" s="41">
        <f t="shared" si="2"/>
        <v>0.000409810507185105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87.023</v>
      </c>
      <c r="J21" s="61">
        <v>87.236</v>
      </c>
      <c r="K21" s="40"/>
      <c r="L21" s="40"/>
      <c r="M21" s="41">
        <f t="shared" si="2"/>
        <v>0.002447628787791826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126.815</v>
      </c>
      <c r="J22" s="61">
        <v>127.18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92.733</v>
      </c>
      <c r="J23" s="61">
        <v>92.755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106.724</v>
      </c>
      <c r="J24" s="108">
        <v>107.162</v>
      </c>
      <c r="K24" s="40"/>
      <c r="L24" s="40"/>
      <c r="M24" s="41">
        <f>+(J24-I24)/I24</f>
        <v>0.004104044076309006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1378.225</v>
      </c>
      <c r="J26" s="112">
        <v>1379.248</v>
      </c>
      <c r="K26" s="113" t="s">
        <v>39</v>
      </c>
      <c r="M26" s="114">
        <f aca="true" t="shared" si="3" ref="M26:M39">+(J26-I26)/I26</f>
        <v>0.0007422590651019524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2294.529</v>
      </c>
      <c r="J27" s="117">
        <v>2286.114</v>
      </c>
      <c r="K27" s="118" t="s">
        <v>41</v>
      </c>
      <c r="M27" s="114">
        <f t="shared" si="3"/>
        <v>-0.0036674193265807333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102.106</v>
      </c>
      <c r="J28" s="123">
        <v>101.471</v>
      </c>
      <c r="K28" s="124" t="s">
        <v>43</v>
      </c>
      <c r="M28" s="114">
        <f t="shared" si="3"/>
        <v>-0.006219027285370017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99">
        <v>39745</v>
      </c>
      <c r="F29" s="97"/>
      <c r="G29" s="127"/>
      <c r="H29" s="128">
        <v>100.769</v>
      </c>
      <c r="I29" s="128">
        <v>102.148</v>
      </c>
      <c r="J29" s="128">
        <v>102.174</v>
      </c>
      <c r="K29" s="113" t="s">
        <v>39</v>
      </c>
      <c r="M29" s="114">
        <f t="shared" si="3"/>
        <v>0.00025453263891618495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99">
        <v>39748</v>
      </c>
      <c r="F30" s="97"/>
      <c r="G30" s="116"/>
      <c r="H30" s="129">
        <v>122.556</v>
      </c>
      <c r="I30" s="129">
        <v>126.198</v>
      </c>
      <c r="J30" s="129">
        <v>126.139</v>
      </c>
      <c r="K30" s="113" t="s">
        <v>39</v>
      </c>
      <c r="M30" s="114">
        <f t="shared" si="3"/>
        <v>-0.0004675192950759719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99">
        <v>39535</v>
      </c>
      <c r="F31" s="97"/>
      <c r="G31" s="116"/>
      <c r="H31" s="131">
        <v>1189.67</v>
      </c>
      <c r="I31" s="131">
        <v>1200.487</v>
      </c>
      <c r="J31" s="131">
        <v>1199.703</v>
      </c>
      <c r="K31" s="132" t="s">
        <v>17</v>
      </c>
      <c r="M31" s="114">
        <f t="shared" si="3"/>
        <v>-0.0006530682964497787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99">
        <v>39937</v>
      </c>
      <c r="F32" s="97"/>
      <c r="G32" s="116"/>
      <c r="H32" s="133">
        <v>122.412</v>
      </c>
      <c r="I32" s="133">
        <v>122.545</v>
      </c>
      <c r="J32" s="133">
        <v>120.948</v>
      </c>
      <c r="K32" s="113" t="s">
        <v>39</v>
      </c>
      <c r="M32" s="114">
        <f t="shared" si="3"/>
        <v>-0.01303194744787636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99">
        <v>39888</v>
      </c>
      <c r="F33" s="97"/>
      <c r="G33" s="116"/>
      <c r="H33" s="128">
        <v>14.752</v>
      </c>
      <c r="I33" s="128">
        <v>15.626</v>
      </c>
      <c r="J33" s="128">
        <v>15.614</v>
      </c>
      <c r="K33" s="113" t="s">
        <v>39</v>
      </c>
      <c r="M33" s="114">
        <f t="shared" si="3"/>
        <v>-0.0007679508511454421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99">
        <v>39895</v>
      </c>
      <c r="F34" s="97"/>
      <c r="G34" s="116"/>
      <c r="H34" s="134">
        <v>5879.069</v>
      </c>
      <c r="I34" s="135" t="s">
        <v>52</v>
      </c>
      <c r="J34" s="135" t="s">
        <v>52</v>
      </c>
      <c r="K34" s="113" t="s">
        <v>39</v>
      </c>
      <c r="M34" s="114" t="e">
        <f t="shared" si="3"/>
        <v>#VALUE!</v>
      </c>
    </row>
    <row r="35" spans="2:13" ht="16.5" thickBot="1" thickTop="1">
      <c r="B35" s="55">
        <f>B34+1</f>
        <v>25</v>
      </c>
      <c r="C35" s="125" t="s">
        <v>53</v>
      </c>
      <c r="D35" s="126" t="s">
        <v>10</v>
      </c>
      <c r="E35" s="99">
        <v>41183</v>
      </c>
      <c r="F35" s="97"/>
      <c r="G35" s="116"/>
      <c r="H35" s="136">
        <v>5060.226</v>
      </c>
      <c r="I35" s="136">
        <v>5212.605</v>
      </c>
      <c r="J35" s="136">
        <v>5239.452</v>
      </c>
      <c r="K35" s="113"/>
      <c r="M35" s="114">
        <f t="shared" si="3"/>
        <v>0.005150399848060742</v>
      </c>
    </row>
    <row r="36" spans="2:13" ht="16.5" thickBot="1" thickTop="1">
      <c r="B36" s="55">
        <f aca="true" t="shared" si="5" ref="B36:B39">B35+1</f>
        <v>26</v>
      </c>
      <c r="C36" s="125" t="s">
        <v>54</v>
      </c>
      <c r="D36" s="126" t="s">
        <v>10</v>
      </c>
      <c r="E36" s="99">
        <v>41579</v>
      </c>
      <c r="F36" s="97"/>
      <c r="G36" s="116"/>
      <c r="H36" s="134">
        <v>5000</v>
      </c>
      <c r="I36" s="134">
        <v>5090.601</v>
      </c>
      <c r="J36" s="134">
        <v>5128.937</v>
      </c>
      <c r="K36" s="113"/>
      <c r="M36" s="114"/>
    </row>
    <row r="37" spans="2:13" ht="16.5" thickBot="1" thickTop="1">
      <c r="B37" s="55">
        <f t="shared" si="5"/>
        <v>27</v>
      </c>
      <c r="C37" s="137" t="s">
        <v>55</v>
      </c>
      <c r="D37" s="126" t="s">
        <v>16</v>
      </c>
      <c r="E37" s="99">
        <v>38740</v>
      </c>
      <c r="F37" s="97"/>
      <c r="G37" s="116"/>
      <c r="H37" s="131">
        <v>2.117</v>
      </c>
      <c r="I37" s="131">
        <v>2.192</v>
      </c>
      <c r="J37" s="131">
        <v>2.18</v>
      </c>
      <c r="K37" s="132" t="s">
        <v>17</v>
      </c>
      <c r="M37" s="114">
        <f t="shared" si="3"/>
        <v>-0.00547445255474453</v>
      </c>
    </row>
    <row r="38" spans="1:13" ht="16.5" thickBot="1" thickTop="1">
      <c r="A38" s="8" t="s">
        <v>56</v>
      </c>
      <c r="B38" s="55">
        <f t="shared" si="5"/>
        <v>28</v>
      </c>
      <c r="C38" s="137" t="s">
        <v>57</v>
      </c>
      <c r="D38" s="126" t="s">
        <v>16</v>
      </c>
      <c r="E38" s="99">
        <v>38740</v>
      </c>
      <c r="F38" s="97"/>
      <c r="G38" s="116"/>
      <c r="H38" s="131">
        <v>1.862</v>
      </c>
      <c r="I38" s="128">
        <v>1.917</v>
      </c>
      <c r="J38" s="128">
        <v>1.912</v>
      </c>
      <c r="K38" s="132" t="s">
        <v>17</v>
      </c>
      <c r="M38" s="114">
        <f t="shared" si="3"/>
        <v>-0.0026082420448618232</v>
      </c>
    </row>
    <row r="39" spans="2:13" ht="16.5" thickBot="1" thickTop="1">
      <c r="B39" s="55">
        <f t="shared" si="5"/>
        <v>29</v>
      </c>
      <c r="C39" s="138" t="s">
        <v>58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1.071</v>
      </c>
      <c r="J39" s="141">
        <v>1.077</v>
      </c>
      <c r="K39" s="124" t="s">
        <v>43</v>
      </c>
      <c r="M39" s="114">
        <f t="shared" si="3"/>
        <v>0.005602240896358549</v>
      </c>
    </row>
    <row r="40" spans="2:10" ht="18" customHeight="1" thickBot="1" thickTop="1">
      <c r="B40" s="142" t="s">
        <v>59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60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61</v>
      </c>
      <c r="G42" s="154" t="s">
        <v>62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63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64</v>
      </c>
      <c r="D45" s="120" t="s">
        <v>13</v>
      </c>
      <c r="E45" s="162">
        <v>36831</v>
      </c>
      <c r="F45" s="162">
        <v>41772</v>
      </c>
      <c r="G45" s="163">
        <v>4.094</v>
      </c>
      <c r="H45" s="164">
        <v>108.216</v>
      </c>
      <c r="I45" s="164">
        <v>106.34</v>
      </c>
      <c r="J45" s="164">
        <v>106.374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65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102.176</v>
      </c>
      <c r="J46" s="169">
        <v>102.203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66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104.05</v>
      </c>
      <c r="J47" s="172">
        <v>104.082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67</v>
      </c>
      <c r="D48" s="167" t="s">
        <v>68</v>
      </c>
      <c r="E48" s="162">
        <v>36831</v>
      </c>
      <c r="F48" s="162">
        <v>41785</v>
      </c>
      <c r="G48" s="168">
        <v>4.08</v>
      </c>
      <c r="H48" s="173">
        <v>102.679</v>
      </c>
      <c r="I48" s="173">
        <v>100.693</v>
      </c>
      <c r="J48" s="173">
        <v>100.704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69</v>
      </c>
      <c r="D49" s="167" t="s">
        <v>70</v>
      </c>
      <c r="E49" s="162">
        <v>39209</v>
      </c>
      <c r="F49" s="162">
        <v>41771</v>
      </c>
      <c r="G49" s="168">
        <v>4.012</v>
      </c>
      <c r="H49" s="175">
        <v>103.526</v>
      </c>
      <c r="I49" s="175">
        <v>101.689</v>
      </c>
      <c r="J49" s="175">
        <v>101.722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71</v>
      </c>
      <c r="D50" s="167" t="s">
        <v>24</v>
      </c>
      <c r="E50" s="162">
        <v>37865</v>
      </c>
      <c r="F50" s="162">
        <v>41785</v>
      </c>
      <c r="G50" s="168">
        <v>3.612</v>
      </c>
      <c r="H50" s="175">
        <v>106.814</v>
      </c>
      <c r="I50" s="175">
        <v>105.096</v>
      </c>
      <c r="J50" s="175">
        <v>105.123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72</v>
      </c>
      <c r="D51" s="167" t="s">
        <v>45</v>
      </c>
      <c r="E51" s="162">
        <v>35436</v>
      </c>
      <c r="F51" s="162">
        <v>41785</v>
      </c>
      <c r="G51" s="168">
        <v>4.223</v>
      </c>
      <c r="H51" s="175">
        <v>104.112</v>
      </c>
      <c r="I51" s="175">
        <v>102.163</v>
      </c>
      <c r="J51" s="175">
        <v>102.197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73</v>
      </c>
      <c r="D52" s="167" t="s">
        <v>74</v>
      </c>
      <c r="E52" s="162">
        <v>35464</v>
      </c>
      <c r="F52" s="162">
        <v>41764</v>
      </c>
      <c r="G52" s="168">
        <v>4.127</v>
      </c>
      <c r="H52" s="175">
        <v>103.499</v>
      </c>
      <c r="I52" s="175">
        <v>101.167</v>
      </c>
      <c r="J52" s="175">
        <v>101.194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75</v>
      </c>
      <c r="D53" s="167" t="s">
        <v>74</v>
      </c>
      <c r="E53" s="162">
        <v>39188</v>
      </c>
      <c r="F53" s="162">
        <v>41764</v>
      </c>
      <c r="G53" s="168">
        <v>3.877</v>
      </c>
      <c r="H53" s="175">
        <v>104.066</v>
      </c>
      <c r="I53" s="175">
        <v>101.641</v>
      </c>
      <c r="J53" s="175">
        <v>101.65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76</v>
      </c>
      <c r="D54" s="167" t="s">
        <v>77</v>
      </c>
      <c r="E54" s="162">
        <v>37207</v>
      </c>
      <c r="F54" s="176">
        <v>41782</v>
      </c>
      <c r="G54" s="168">
        <v>3.802</v>
      </c>
      <c r="H54" s="173">
        <v>105.373</v>
      </c>
      <c r="I54" s="173">
        <v>103.291</v>
      </c>
      <c r="J54" s="173">
        <v>103.318</v>
      </c>
    </row>
    <row r="55" spans="2:14" ht="16.5" thickBot="1" thickTop="1">
      <c r="B55" s="170">
        <f t="shared" si="6"/>
        <v>40</v>
      </c>
      <c r="C55" s="166" t="s">
        <v>78</v>
      </c>
      <c r="D55" s="167" t="s">
        <v>79</v>
      </c>
      <c r="E55" s="162">
        <v>37043</v>
      </c>
      <c r="F55" s="162">
        <v>41789</v>
      </c>
      <c r="G55" s="168">
        <v>3.639</v>
      </c>
      <c r="H55" s="173">
        <v>102.003</v>
      </c>
      <c r="I55" s="173">
        <v>100.382</v>
      </c>
      <c r="J55" s="173">
        <v>100.41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80</v>
      </c>
      <c r="D56" s="167" t="s">
        <v>81</v>
      </c>
      <c r="E56" s="162">
        <v>37242</v>
      </c>
      <c r="F56" s="162">
        <v>41778</v>
      </c>
      <c r="G56" s="168">
        <v>3.906</v>
      </c>
      <c r="H56" s="175">
        <v>104.182</v>
      </c>
      <c r="I56" s="175">
        <v>102.38</v>
      </c>
      <c r="J56" s="175">
        <v>102.411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82</v>
      </c>
      <c r="D57" s="167" t="s">
        <v>48</v>
      </c>
      <c r="E57" s="162">
        <v>39489</v>
      </c>
      <c r="F57" s="162">
        <v>41788</v>
      </c>
      <c r="G57" s="168">
        <v>3.485</v>
      </c>
      <c r="H57" s="175">
        <v>103.931</v>
      </c>
      <c r="I57" s="175">
        <v>102.303</v>
      </c>
      <c r="J57" s="175">
        <v>102.334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83</v>
      </c>
      <c r="D58" s="167" t="s">
        <v>84</v>
      </c>
      <c r="E58" s="162">
        <v>36075</v>
      </c>
      <c r="F58" s="162">
        <v>41780</v>
      </c>
      <c r="G58" s="168">
        <v>3.888</v>
      </c>
      <c r="H58" s="175">
        <v>106.836</v>
      </c>
      <c r="I58" s="175">
        <v>104.714</v>
      </c>
      <c r="J58" s="175">
        <v>104.747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85</v>
      </c>
      <c r="D59" s="167" t="s">
        <v>86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103.635</v>
      </c>
      <c r="J59" s="175">
        <v>103.666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87</v>
      </c>
      <c r="D60" s="167" t="s">
        <v>27</v>
      </c>
      <c r="E60" s="162">
        <v>40211</v>
      </c>
      <c r="F60" s="162">
        <v>41792</v>
      </c>
      <c r="G60" s="168">
        <v>3.121</v>
      </c>
      <c r="H60" s="175">
        <v>103.146</v>
      </c>
      <c r="I60" s="175">
        <v>101.703</v>
      </c>
      <c r="J60" s="175">
        <v>101.727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88</v>
      </c>
      <c r="D61" s="167" t="s">
        <v>89</v>
      </c>
      <c r="E61" s="162">
        <v>33910</v>
      </c>
      <c r="F61" s="177">
        <v>11396</v>
      </c>
      <c r="G61" s="168">
        <v>3.703</v>
      </c>
      <c r="H61" s="175">
        <v>102.565</v>
      </c>
      <c r="I61" s="175">
        <v>100.754</v>
      </c>
      <c r="J61" s="175">
        <v>100.784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90</v>
      </c>
      <c r="D62" s="167" t="s">
        <v>91</v>
      </c>
      <c r="E62" s="162">
        <v>36815</v>
      </c>
      <c r="F62" s="162">
        <v>41788</v>
      </c>
      <c r="G62" s="168">
        <v>3.802</v>
      </c>
      <c r="H62" s="175">
        <v>104.577</v>
      </c>
      <c r="I62" s="175">
        <v>102.775</v>
      </c>
      <c r="J62" s="175">
        <v>102.804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8" t="s">
        <v>92</v>
      </c>
      <c r="D63" s="179" t="s">
        <v>93</v>
      </c>
      <c r="E63" s="176">
        <v>35744</v>
      </c>
      <c r="F63" s="162">
        <v>41789</v>
      </c>
      <c r="G63" s="180">
        <v>4.035</v>
      </c>
      <c r="H63" s="175">
        <v>102.563</v>
      </c>
      <c r="I63" s="175">
        <v>100.689</v>
      </c>
      <c r="J63" s="175">
        <v>100.723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94</v>
      </c>
      <c r="D64" s="182" t="s">
        <v>95</v>
      </c>
      <c r="E64" s="183">
        <v>40000</v>
      </c>
      <c r="F64" s="162">
        <v>41788</v>
      </c>
      <c r="G64" s="184">
        <v>3.596</v>
      </c>
      <c r="H64" s="175">
        <v>103.54</v>
      </c>
      <c r="I64" s="175">
        <v>101.884</v>
      </c>
      <c r="J64" s="175">
        <v>101.915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96</v>
      </c>
      <c r="D65" s="120" t="s">
        <v>97</v>
      </c>
      <c r="E65" s="162">
        <v>39604</v>
      </c>
      <c r="F65" s="162">
        <v>41792</v>
      </c>
      <c r="G65" s="163">
        <v>3.198</v>
      </c>
      <c r="H65" s="173">
        <v>104.5</v>
      </c>
      <c r="I65" s="173">
        <v>103.152</v>
      </c>
      <c r="J65" s="173">
        <v>103.18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98</v>
      </c>
      <c r="D66" s="187" t="s">
        <v>99</v>
      </c>
      <c r="E66" s="162">
        <v>35481</v>
      </c>
      <c r="F66" s="162">
        <v>41785</v>
      </c>
      <c r="G66" s="188">
        <v>4.094</v>
      </c>
      <c r="H66" s="175">
        <v>102.544</v>
      </c>
      <c r="I66" s="175">
        <v>100.534</v>
      </c>
      <c r="J66" s="175">
        <v>100.567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100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101.614</v>
      </c>
      <c r="J67" s="175">
        <v>101.645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101</v>
      </c>
      <c r="D68" s="187" t="s">
        <v>10</v>
      </c>
      <c r="E68" s="162">
        <v>38565</v>
      </c>
      <c r="F68" s="162">
        <v>41789</v>
      </c>
      <c r="G68" s="188">
        <v>3.27</v>
      </c>
      <c r="H68" s="175">
        <v>104.696</v>
      </c>
      <c r="I68" s="175">
        <v>103.227</v>
      </c>
      <c r="J68" s="175">
        <v>103.255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102</v>
      </c>
      <c r="D69" s="192" t="s">
        <v>103</v>
      </c>
      <c r="E69" s="193">
        <v>34288</v>
      </c>
      <c r="F69" s="193">
        <v>41775</v>
      </c>
      <c r="G69" s="194">
        <v>3.527</v>
      </c>
      <c r="H69" s="195">
        <v>102.226</v>
      </c>
      <c r="I69" s="195">
        <v>100.548</v>
      </c>
      <c r="J69" s="195">
        <v>100.578</v>
      </c>
      <c r="K69" s="40"/>
      <c r="L69" s="40"/>
      <c r="M69" s="41"/>
      <c r="N69" s="40"/>
    </row>
    <row r="70" spans="1:14" ht="16.5" thickBot="1" thickTop="1">
      <c r="A70" s="8" t="s">
        <v>56</v>
      </c>
      <c r="B70" s="196" t="s">
        <v>104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105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10.347</v>
      </c>
      <c r="J71" s="202">
        <v>10.35</v>
      </c>
      <c r="K71" s="40"/>
      <c r="L71" s="40"/>
      <c r="M71" s="41"/>
      <c r="N71" s="40"/>
    </row>
    <row r="72" spans="1:13" ht="16.5" thickBot="1" thickTop="1">
      <c r="A72" s="8" t="s">
        <v>56</v>
      </c>
      <c r="B72" s="203">
        <f>+B71+1</f>
        <v>56</v>
      </c>
      <c r="C72" s="204" t="s">
        <v>106</v>
      </c>
      <c r="D72" s="205" t="s">
        <v>24</v>
      </c>
      <c r="E72" s="206">
        <v>39762</v>
      </c>
      <c r="F72" s="162">
        <v>41789</v>
      </c>
      <c r="G72" s="188">
        <v>3.667</v>
      </c>
      <c r="H72" s="207">
        <v>102.94</v>
      </c>
      <c r="I72" s="207">
        <v>101.063</v>
      </c>
      <c r="J72" s="207">
        <v>101.093</v>
      </c>
      <c r="M72" s="114"/>
    </row>
    <row r="73" spans="2:13" ht="16.5" thickBot="1" thickTop="1">
      <c r="B73" s="208">
        <f>+B72+1</f>
        <v>57</v>
      </c>
      <c r="C73" s="209" t="s">
        <v>107</v>
      </c>
      <c r="D73" s="192" t="s">
        <v>108</v>
      </c>
      <c r="E73" s="210">
        <v>40543</v>
      </c>
      <c r="F73" s="193">
        <v>41775</v>
      </c>
      <c r="G73" s="194">
        <v>3.543</v>
      </c>
      <c r="H73" s="211">
        <v>103.496</v>
      </c>
      <c r="I73" s="211">
        <v>101.973</v>
      </c>
      <c r="J73" s="211">
        <v>102.005</v>
      </c>
      <c r="M73" s="114"/>
    </row>
    <row r="74" spans="2:13" ht="13.5" customHeight="1" thickBot="1" thickTop="1">
      <c r="B74" s="28" t="s">
        <v>109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110</v>
      </c>
      <c r="D75" s="216" t="s">
        <v>77</v>
      </c>
      <c r="E75" s="176">
        <v>39503</v>
      </c>
      <c r="F75" s="176">
        <v>41782</v>
      </c>
      <c r="G75" s="217">
        <v>3.766</v>
      </c>
      <c r="H75" s="218">
        <v>101.254</v>
      </c>
      <c r="I75" s="218">
        <v>99.506</v>
      </c>
      <c r="J75" s="218">
        <v>99.581</v>
      </c>
      <c r="K75" s="113" t="s">
        <v>39</v>
      </c>
      <c r="M75" s="114">
        <f>+(J75-I75)/I75</f>
        <v>0.0007537233935642358</v>
      </c>
    </row>
    <row r="76" spans="2:13" ht="13.5" customHeight="1" thickBot="1" thickTop="1">
      <c r="B76" s="28" t="s">
        <v>111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112</v>
      </c>
      <c r="D77" s="222" t="s">
        <v>13</v>
      </c>
      <c r="E77" s="223">
        <v>34561</v>
      </c>
      <c r="F77" s="223">
        <v>41772</v>
      </c>
      <c r="G77" s="224">
        <v>0.763</v>
      </c>
      <c r="H77" s="164">
        <v>65.776</v>
      </c>
      <c r="I77" s="164">
        <v>66.283</v>
      </c>
      <c r="J77" s="164">
        <v>66.094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113</v>
      </c>
      <c r="D78" s="205" t="s">
        <v>68</v>
      </c>
      <c r="E78" s="226">
        <v>34415</v>
      </c>
      <c r="F78" s="223">
        <v>41785</v>
      </c>
      <c r="G78" s="188">
        <v>2.427</v>
      </c>
      <c r="H78" s="175">
        <v>140.922</v>
      </c>
      <c r="I78" s="175">
        <v>141.697</v>
      </c>
      <c r="J78" s="175">
        <v>142.261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114</v>
      </c>
      <c r="D79" s="187" t="s">
        <v>68</v>
      </c>
      <c r="E79" s="226">
        <v>34415</v>
      </c>
      <c r="F79" s="223">
        <v>41785</v>
      </c>
      <c r="G79" s="188">
        <v>24.533</v>
      </c>
      <c r="H79" s="227">
        <v>1406.845</v>
      </c>
      <c r="I79" s="227">
        <v>1409.209</v>
      </c>
      <c r="J79" s="227">
        <v>1414.053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115</v>
      </c>
      <c r="D80" s="228" t="s">
        <v>74</v>
      </c>
      <c r="E80" s="226">
        <v>34449</v>
      </c>
      <c r="F80" s="223">
        <v>41764</v>
      </c>
      <c r="G80" s="188">
        <v>3.042</v>
      </c>
      <c r="H80" s="175">
        <v>107.539</v>
      </c>
      <c r="I80" s="175">
        <v>108.581</v>
      </c>
      <c r="J80" s="175">
        <v>108.739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116</v>
      </c>
      <c r="D81" s="228" t="s">
        <v>74</v>
      </c>
      <c r="E81" s="226">
        <v>681</v>
      </c>
      <c r="F81" s="223">
        <v>41764</v>
      </c>
      <c r="G81" s="188">
        <v>1.82</v>
      </c>
      <c r="H81" s="175">
        <v>105.111</v>
      </c>
      <c r="I81" s="175">
        <v>106.954</v>
      </c>
      <c r="J81" s="175">
        <v>107.088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117</v>
      </c>
      <c r="D82" s="205" t="s">
        <v>45</v>
      </c>
      <c r="E82" s="226">
        <v>105.764</v>
      </c>
      <c r="F82" s="223">
        <v>41785</v>
      </c>
      <c r="G82" s="188">
        <v>0.559</v>
      </c>
      <c r="H82" s="175">
        <v>81.346</v>
      </c>
      <c r="I82" s="175">
        <v>80.498</v>
      </c>
      <c r="J82" s="175">
        <v>80.741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118</v>
      </c>
      <c r="D83" s="205" t="s">
        <v>81</v>
      </c>
      <c r="E83" s="226">
        <v>36367</v>
      </c>
      <c r="F83" s="223">
        <v>41778</v>
      </c>
      <c r="G83" s="188">
        <v>0.409</v>
      </c>
      <c r="H83" s="175">
        <v>16.637</v>
      </c>
      <c r="I83" s="175">
        <v>16.624</v>
      </c>
      <c r="J83" s="175">
        <v>16.638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119</v>
      </c>
      <c r="D84" s="205" t="s">
        <v>89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257.502</v>
      </c>
      <c r="J84" s="175">
        <v>257.392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120</v>
      </c>
      <c r="D85" s="187" t="s">
        <v>93</v>
      </c>
      <c r="E85" s="226">
        <v>34599</v>
      </c>
      <c r="F85" s="223">
        <v>41789</v>
      </c>
      <c r="G85" s="188">
        <v>0.95</v>
      </c>
      <c r="H85" s="175">
        <v>33.514</v>
      </c>
      <c r="I85" s="175">
        <v>31.385</v>
      </c>
      <c r="J85" s="175">
        <v>31.376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121</v>
      </c>
      <c r="D86" s="187" t="s">
        <v>97</v>
      </c>
      <c r="E86" s="226">
        <v>38777</v>
      </c>
      <c r="F86" s="223">
        <v>41789</v>
      </c>
      <c r="G86" s="188">
        <v>26.541</v>
      </c>
      <c r="H86" s="227">
        <v>2270.339</v>
      </c>
      <c r="I86" s="227">
        <v>2293.585</v>
      </c>
      <c r="J86" s="227">
        <v>2286.847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122</v>
      </c>
      <c r="D87" s="187" t="s">
        <v>99</v>
      </c>
      <c r="E87" s="226">
        <v>34423</v>
      </c>
      <c r="F87" s="223">
        <v>41774</v>
      </c>
      <c r="G87" s="188">
        <v>2.017</v>
      </c>
      <c r="H87" s="175">
        <v>75.257</v>
      </c>
      <c r="I87" s="175">
        <v>74.728</v>
      </c>
      <c r="J87" s="175">
        <v>74.654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123</v>
      </c>
      <c r="D88" s="187" t="s">
        <v>99</v>
      </c>
      <c r="E88" s="226">
        <v>34731</v>
      </c>
      <c r="F88" s="223">
        <v>41772</v>
      </c>
      <c r="G88" s="188">
        <v>1.369</v>
      </c>
      <c r="H88" s="175">
        <v>56.784</v>
      </c>
      <c r="I88" s="175">
        <v>56.192</v>
      </c>
      <c r="J88" s="175">
        <v>56.195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124</v>
      </c>
      <c r="D89" s="234" t="s">
        <v>103</v>
      </c>
      <c r="E89" s="226">
        <v>36192</v>
      </c>
      <c r="F89" s="193">
        <v>41775</v>
      </c>
      <c r="G89" s="194">
        <v>1.198</v>
      </c>
      <c r="H89" s="175">
        <v>98.306</v>
      </c>
      <c r="I89" s="175">
        <v>99.577</v>
      </c>
      <c r="J89" s="175">
        <v>99.763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125</v>
      </c>
      <c r="D90" s="205" t="s">
        <v>103</v>
      </c>
      <c r="E90" s="226">
        <v>36297</v>
      </c>
      <c r="F90" s="193">
        <v>41775</v>
      </c>
      <c r="G90" s="188">
        <v>1.014</v>
      </c>
      <c r="H90" s="175">
        <v>107.039</v>
      </c>
      <c r="I90" s="175">
        <v>109.743</v>
      </c>
      <c r="J90" s="175">
        <v>110.025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126</v>
      </c>
      <c r="D91" s="234" t="s">
        <v>103</v>
      </c>
      <c r="E91" s="193">
        <v>36626</v>
      </c>
      <c r="F91" s="193">
        <v>41775</v>
      </c>
      <c r="G91" s="194">
        <v>0.178</v>
      </c>
      <c r="H91" s="237">
        <v>94.169</v>
      </c>
      <c r="I91" s="237">
        <v>96.911</v>
      </c>
      <c r="J91" s="237">
        <v>97.103</v>
      </c>
      <c r="K91" s="40"/>
      <c r="L91" s="40"/>
      <c r="M91" s="41"/>
      <c r="N91" s="40"/>
    </row>
    <row r="92" spans="2:13" ht="12.75" customHeight="1" thickBot="1" thickTop="1">
      <c r="B92" s="28" t="s">
        <v>127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128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11.327</v>
      </c>
      <c r="J93" s="164">
        <v>11.329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129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12.166</v>
      </c>
      <c r="J94" s="175">
        <v>12.164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130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15.502</v>
      </c>
      <c r="J95" s="175">
        <v>15.493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131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14.356</v>
      </c>
      <c r="J96" s="175">
        <v>14.29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132</v>
      </c>
      <c r="D97" s="205" t="s">
        <v>68</v>
      </c>
      <c r="E97" s="226">
        <v>39994</v>
      </c>
      <c r="F97" s="223">
        <v>41785</v>
      </c>
      <c r="G97" s="242">
        <v>0.232</v>
      </c>
      <c r="H97" s="207">
        <v>11.452</v>
      </c>
      <c r="I97" s="207">
        <v>11.996</v>
      </c>
      <c r="J97" s="207">
        <v>11.998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133</v>
      </c>
      <c r="D98" s="187" t="s">
        <v>68</v>
      </c>
      <c r="E98" s="226">
        <v>40848</v>
      </c>
      <c r="F98" s="223">
        <v>41785</v>
      </c>
      <c r="G98" s="242">
        <v>0.083</v>
      </c>
      <c r="H98" s="175">
        <v>10.375</v>
      </c>
      <c r="I98" s="175">
        <v>10.656</v>
      </c>
      <c r="J98" s="175">
        <v>10.66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134</v>
      </c>
      <c r="D99" s="205" t="s">
        <v>68</v>
      </c>
      <c r="E99" s="226">
        <v>40848</v>
      </c>
      <c r="F99" s="223">
        <v>41785</v>
      </c>
      <c r="G99" s="188">
        <v>0.162</v>
      </c>
      <c r="H99" s="175">
        <v>10.397</v>
      </c>
      <c r="I99" s="175">
        <v>10.415</v>
      </c>
      <c r="J99" s="175">
        <v>10.405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135</v>
      </c>
      <c r="D100" s="187" t="s">
        <v>68</v>
      </c>
      <c r="E100" s="243">
        <v>40848</v>
      </c>
      <c r="F100" s="223">
        <v>41785</v>
      </c>
      <c r="G100" s="244">
        <v>0.259</v>
      </c>
      <c r="H100" s="175">
        <v>10.675</v>
      </c>
      <c r="I100" s="175">
        <v>10.585</v>
      </c>
      <c r="J100" s="175">
        <v>10.584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136</v>
      </c>
      <c r="D101" s="205" t="s">
        <v>45</v>
      </c>
      <c r="E101" s="226">
        <v>39175</v>
      </c>
      <c r="F101" s="223">
        <v>41779</v>
      </c>
      <c r="G101" s="188">
        <v>1.213</v>
      </c>
      <c r="H101" s="175">
        <v>123.066</v>
      </c>
      <c r="I101" s="175">
        <v>119.88</v>
      </c>
      <c r="J101" s="175">
        <v>120.25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137</v>
      </c>
      <c r="D102" s="205" t="s">
        <v>45</v>
      </c>
      <c r="E102" s="226">
        <v>39175</v>
      </c>
      <c r="F102" s="223">
        <v>41779</v>
      </c>
      <c r="G102" s="242">
        <v>1.739</v>
      </c>
      <c r="H102" s="175">
        <v>123.651</v>
      </c>
      <c r="I102" s="175">
        <v>121.631</v>
      </c>
      <c r="J102" s="175">
        <v>121.8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138</v>
      </c>
      <c r="D103" s="248" t="s">
        <v>77</v>
      </c>
      <c r="E103" s="226">
        <v>40708</v>
      </c>
      <c r="F103" s="176">
        <v>41782</v>
      </c>
      <c r="G103" s="249">
        <v>0.278</v>
      </c>
      <c r="H103" s="175">
        <v>10.081</v>
      </c>
      <c r="I103" s="175">
        <v>10.517</v>
      </c>
      <c r="J103" s="175">
        <v>10.489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139</v>
      </c>
      <c r="D104" s="222" t="s">
        <v>99</v>
      </c>
      <c r="E104" s="226">
        <v>39699</v>
      </c>
      <c r="F104" s="251">
        <v>41764</v>
      </c>
      <c r="G104" s="249">
        <v>2.642</v>
      </c>
      <c r="H104" s="175">
        <v>102.604</v>
      </c>
      <c r="I104" s="175">
        <v>102.115</v>
      </c>
      <c r="J104" s="175">
        <v>102.097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140</v>
      </c>
      <c r="D105" s="192" t="s">
        <v>10</v>
      </c>
      <c r="E105" s="193">
        <v>39237</v>
      </c>
      <c r="F105" s="176">
        <v>41789</v>
      </c>
      <c r="G105" s="253">
        <v>0.218</v>
      </c>
      <c r="H105" s="175">
        <v>19.344</v>
      </c>
      <c r="I105" s="175">
        <v>19.756</v>
      </c>
      <c r="J105" s="175">
        <v>19.855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141</v>
      </c>
      <c r="D106" s="187" t="s">
        <v>33</v>
      </c>
      <c r="E106" s="226">
        <v>40725</v>
      </c>
      <c r="F106" s="223">
        <v>41779</v>
      </c>
      <c r="G106" s="253">
        <v>0.202</v>
      </c>
      <c r="H106" s="175">
        <v>77.344</v>
      </c>
      <c r="I106" s="175">
        <v>73.431</v>
      </c>
      <c r="J106" s="175">
        <v>73.638</v>
      </c>
      <c r="K106" s="40"/>
      <c r="L106" s="41"/>
      <c r="M106" s="40"/>
      <c r="N106" s="52"/>
    </row>
    <row r="107" spans="1:14" ht="16.5" thickBot="1" thickTop="1">
      <c r="A107" s="8" t="s">
        <v>56</v>
      </c>
      <c r="B107" s="240">
        <f t="shared" si="8"/>
        <v>88</v>
      </c>
      <c r="C107" s="241" t="s">
        <v>142</v>
      </c>
      <c r="D107" s="187" t="s">
        <v>33</v>
      </c>
      <c r="E107" s="226">
        <v>40725</v>
      </c>
      <c r="F107" s="254" t="s">
        <v>143</v>
      </c>
      <c r="G107" s="255" t="s">
        <v>143</v>
      </c>
      <c r="H107" s="175">
        <v>78.827</v>
      </c>
      <c r="I107" s="175">
        <v>76.043</v>
      </c>
      <c r="J107" s="175">
        <v>76.195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144</v>
      </c>
      <c r="D108" s="192" t="s">
        <v>145</v>
      </c>
      <c r="E108" s="257">
        <v>40910</v>
      </c>
      <c r="F108" s="223">
        <v>41789</v>
      </c>
      <c r="G108" s="258">
        <v>2.569</v>
      </c>
      <c r="H108" s="175">
        <v>96.772</v>
      </c>
      <c r="I108" s="175">
        <v>95.72</v>
      </c>
      <c r="J108" s="175">
        <v>95.82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146</v>
      </c>
      <c r="D109" s="187" t="s">
        <v>147</v>
      </c>
      <c r="E109" s="226">
        <v>41169</v>
      </c>
      <c r="F109" s="226" t="s">
        <v>148</v>
      </c>
      <c r="G109" s="260" t="s">
        <v>148</v>
      </c>
      <c r="H109" s="175">
        <v>87.926</v>
      </c>
      <c r="I109" s="175">
        <v>88.831</v>
      </c>
      <c r="J109" s="175">
        <v>88.945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149</v>
      </c>
      <c r="D110" s="187" t="s">
        <v>147</v>
      </c>
      <c r="E110" s="226">
        <v>41169</v>
      </c>
      <c r="F110" s="226" t="s">
        <v>148</v>
      </c>
      <c r="G110" s="243" t="s">
        <v>148</v>
      </c>
      <c r="H110" s="175">
        <v>94.496</v>
      </c>
      <c r="I110" s="175">
        <v>95.955</v>
      </c>
      <c r="J110" s="175">
        <v>96.331</v>
      </c>
      <c r="K110" s="40"/>
      <c r="L110" s="40"/>
      <c r="M110" s="41"/>
      <c r="N110" s="40"/>
    </row>
    <row r="111" spans="2:14" ht="15.75" thickTop="1">
      <c r="B111" s="240">
        <f t="shared" si="8"/>
        <v>92</v>
      </c>
      <c r="C111" s="261" t="s">
        <v>150</v>
      </c>
      <c r="D111" s="201" t="s">
        <v>147</v>
      </c>
      <c r="E111" s="262">
        <v>41169</v>
      </c>
      <c r="F111" s="263">
        <v>41765</v>
      </c>
      <c r="G111" s="264">
        <v>0.432</v>
      </c>
      <c r="H111" s="265">
        <v>99.919</v>
      </c>
      <c r="I111" s="173">
        <v>101.191</v>
      </c>
      <c r="J111" s="173">
        <v>101.208</v>
      </c>
      <c r="K111" s="40"/>
      <c r="L111" s="259"/>
      <c r="M111" s="40"/>
      <c r="N111" s="52"/>
    </row>
    <row r="112" spans="2:14" ht="15">
      <c r="B112" s="240">
        <f t="shared" si="8"/>
        <v>93</v>
      </c>
      <c r="C112" s="266" t="s">
        <v>152</v>
      </c>
      <c r="D112" s="187" t="s">
        <v>79</v>
      </c>
      <c r="E112" s="267">
        <v>41547</v>
      </c>
      <c r="F112" s="268" t="s">
        <v>148</v>
      </c>
      <c r="G112" s="269" t="s">
        <v>148</v>
      </c>
      <c r="H112" s="173">
        <v>9.729</v>
      </c>
      <c r="I112" s="173">
        <v>9.576</v>
      </c>
      <c r="J112" s="173">
        <v>9.562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153</v>
      </c>
      <c r="D113" s="272" t="s">
        <v>79</v>
      </c>
      <c r="E113" s="273">
        <v>41547</v>
      </c>
      <c r="F113" s="274" t="s">
        <v>148</v>
      </c>
      <c r="G113" s="275" t="s">
        <v>148</v>
      </c>
      <c r="H113" s="276">
        <v>9.7</v>
      </c>
      <c r="I113" s="276">
        <v>8.124</v>
      </c>
      <c r="J113" s="276">
        <v>8.08</v>
      </c>
      <c r="K113" s="40"/>
      <c r="L113" s="259"/>
      <c r="M113" s="40"/>
      <c r="N113" s="52"/>
    </row>
    <row r="114" spans="2:13" ht="13.5" customHeight="1" thickBot="1" thickTop="1">
      <c r="B114" s="277" t="s">
        <v>154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155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80">
        <v>94.459</v>
      </c>
      <c r="J115" s="280">
        <v>94.442</v>
      </c>
      <c r="K115" s="124" t="s">
        <v>43</v>
      </c>
      <c r="M115" s="114">
        <f aca="true" t="shared" si="9" ref="M115:M117">+(J115-I115)/I115</f>
        <v>-0.00017997226309838255</v>
      </c>
    </row>
    <row r="116" spans="2:13" ht="16.5" thickBot="1" thickTop="1">
      <c r="B116" s="240">
        <f>B115+1</f>
        <v>96</v>
      </c>
      <c r="C116" s="250" t="s">
        <v>156</v>
      </c>
      <c r="D116" s="187" t="s">
        <v>20</v>
      </c>
      <c r="E116" s="226">
        <v>40630</v>
      </c>
      <c r="F116" s="223">
        <v>41752</v>
      </c>
      <c r="G116" s="224">
        <v>1.018</v>
      </c>
      <c r="H116" s="265">
        <v>98.591</v>
      </c>
      <c r="I116" s="281">
        <v>94.417</v>
      </c>
      <c r="J116" s="281">
        <v>96.67</v>
      </c>
      <c r="K116" s="124" t="s">
        <v>43</v>
      </c>
      <c r="M116" s="114">
        <f t="shared" si="9"/>
        <v>0.02386222820043001</v>
      </c>
    </row>
    <row r="117" spans="2:13" ht="16.5" thickBot="1" thickTop="1">
      <c r="B117" s="240">
        <f aca="true" t="shared" si="10" ref="B117:B124">B116+1</f>
        <v>97</v>
      </c>
      <c r="C117" s="282" t="s">
        <v>157</v>
      </c>
      <c r="D117" s="283" t="s">
        <v>74</v>
      </c>
      <c r="E117" s="284">
        <v>39097</v>
      </c>
      <c r="F117" s="223">
        <v>41765</v>
      </c>
      <c r="G117" s="285">
        <v>3.779</v>
      </c>
      <c r="H117" s="286">
        <v>124.772</v>
      </c>
      <c r="I117" s="287">
        <v>129.538</v>
      </c>
      <c r="J117" s="287">
        <v>129.592</v>
      </c>
      <c r="K117" s="288" t="s">
        <v>158</v>
      </c>
      <c r="M117" s="114">
        <f t="shared" si="9"/>
        <v>0.0004168660933471417</v>
      </c>
    </row>
    <row r="118" spans="2:13" ht="16.5" thickBot="1" thickTop="1">
      <c r="B118" s="240">
        <f t="shared" si="10"/>
        <v>98</v>
      </c>
      <c r="C118" s="289" t="s">
        <v>159</v>
      </c>
      <c r="D118" s="290" t="s">
        <v>77</v>
      </c>
      <c r="E118" s="291">
        <v>39958</v>
      </c>
      <c r="F118" s="176">
        <v>41782</v>
      </c>
      <c r="G118" s="292">
        <v>0.124</v>
      </c>
      <c r="H118" s="293">
        <v>10.513</v>
      </c>
      <c r="I118" s="294">
        <v>10.29</v>
      </c>
      <c r="J118" s="294">
        <v>10.141</v>
      </c>
      <c r="K118" s="113" t="s">
        <v>39</v>
      </c>
      <c r="M118" s="114">
        <f>+(J118-I118)/I118</f>
        <v>-0.014480077745383785</v>
      </c>
    </row>
    <row r="119" spans="2:13" ht="16.5" thickBot="1" thickTop="1">
      <c r="B119" s="240">
        <f t="shared" si="10"/>
        <v>99</v>
      </c>
      <c r="C119" s="289" t="s">
        <v>160</v>
      </c>
      <c r="D119" s="295" t="s">
        <v>77</v>
      </c>
      <c r="E119" s="291">
        <v>39503</v>
      </c>
      <c r="F119" s="176">
        <v>41782</v>
      </c>
      <c r="G119" s="296">
        <v>2.674</v>
      </c>
      <c r="H119" s="297">
        <v>115.255</v>
      </c>
      <c r="I119" s="298">
        <v>118.04</v>
      </c>
      <c r="J119" s="298">
        <v>117.791</v>
      </c>
      <c r="K119" s="113" t="s">
        <v>39</v>
      </c>
      <c r="M119" s="114">
        <f>+(J119-I119)/I119</f>
        <v>-0.0021094544222298325</v>
      </c>
    </row>
    <row r="120" spans="2:13" ht="16.5" thickBot="1" thickTop="1">
      <c r="B120" s="240">
        <f t="shared" si="10"/>
        <v>100</v>
      </c>
      <c r="C120" s="299" t="s">
        <v>161</v>
      </c>
      <c r="D120" s="300" t="s">
        <v>77</v>
      </c>
      <c r="E120" s="301">
        <v>39503</v>
      </c>
      <c r="F120" s="176">
        <v>41782</v>
      </c>
      <c r="G120" s="302">
        <v>3.295</v>
      </c>
      <c r="H120" s="303">
        <v>117.508</v>
      </c>
      <c r="I120" s="304">
        <v>117.174</v>
      </c>
      <c r="J120" s="304">
        <v>117.175</v>
      </c>
      <c r="K120" s="113" t="s">
        <v>39</v>
      </c>
      <c r="M120" s="114">
        <f>+(J120-I120)/I120</f>
        <v>8.534316486512058E-06</v>
      </c>
    </row>
    <row r="121" spans="2:13" ht="16.5" thickBot="1" thickTop="1">
      <c r="B121" s="240">
        <f t="shared" si="10"/>
        <v>101</v>
      </c>
      <c r="C121" s="305" t="s">
        <v>162</v>
      </c>
      <c r="D121" s="306" t="s">
        <v>163</v>
      </c>
      <c r="E121" s="307">
        <v>40543</v>
      </c>
      <c r="F121" s="308">
        <v>41775</v>
      </c>
      <c r="G121" s="309">
        <v>1.954</v>
      </c>
      <c r="H121" s="310">
        <v>100.151</v>
      </c>
      <c r="I121" s="311">
        <v>100.53</v>
      </c>
      <c r="J121" s="311">
        <v>100.345</v>
      </c>
      <c r="K121" s="118" t="s">
        <v>41</v>
      </c>
      <c r="M121" s="114">
        <f aca="true" t="shared" si="11" ref="M121:M130">+(J121-I121)/I121</f>
        <v>-0.0018402466925296157</v>
      </c>
    </row>
    <row r="122" spans="2:13" ht="16.5" thickBot="1" thickTop="1">
      <c r="B122" s="240">
        <f t="shared" si="10"/>
        <v>102</v>
      </c>
      <c r="C122" s="312" t="s">
        <v>164</v>
      </c>
      <c r="D122" s="313" t="s">
        <v>163</v>
      </c>
      <c r="E122" s="314">
        <v>40543</v>
      </c>
      <c r="F122" s="315">
        <v>41775</v>
      </c>
      <c r="G122" s="316">
        <v>0.103</v>
      </c>
      <c r="H122" s="310">
        <v>95.827</v>
      </c>
      <c r="I122" s="311">
        <v>100.039</v>
      </c>
      <c r="J122" s="311">
        <v>99.388</v>
      </c>
      <c r="K122" s="118" t="s">
        <v>41</v>
      </c>
      <c r="M122" s="114">
        <f t="shared" si="11"/>
        <v>-0.006507462089784946</v>
      </c>
    </row>
    <row r="123" spans="2:13" ht="16.5" thickBot="1" thickTop="1">
      <c r="B123" s="240">
        <f t="shared" si="10"/>
        <v>103</v>
      </c>
      <c r="C123" s="317" t="s">
        <v>165</v>
      </c>
      <c r="D123" s="318" t="s">
        <v>86</v>
      </c>
      <c r="E123" s="314">
        <v>38671</v>
      </c>
      <c r="F123" s="223">
        <v>41785</v>
      </c>
      <c r="G123" s="319">
        <v>2.758</v>
      </c>
      <c r="H123" s="320">
        <v>172.952</v>
      </c>
      <c r="I123" s="321">
        <v>176.255</v>
      </c>
      <c r="J123" s="321">
        <v>175.999</v>
      </c>
      <c r="K123" s="113" t="s">
        <v>39</v>
      </c>
      <c r="M123" s="114">
        <f t="shared" si="11"/>
        <v>-0.0014524410655016892</v>
      </c>
    </row>
    <row r="124" spans="2:13" ht="16.5" thickBot="1" thickTop="1">
      <c r="B124" s="240">
        <f t="shared" si="10"/>
        <v>104</v>
      </c>
      <c r="C124" s="322" t="s">
        <v>166</v>
      </c>
      <c r="D124" s="323" t="s">
        <v>86</v>
      </c>
      <c r="E124" s="324">
        <v>38671</v>
      </c>
      <c r="F124" s="223">
        <v>41785</v>
      </c>
      <c r="G124" s="325">
        <v>2.876</v>
      </c>
      <c r="H124" s="326">
        <v>157.659</v>
      </c>
      <c r="I124" s="327">
        <v>161.105</v>
      </c>
      <c r="J124" s="327">
        <v>160.837</v>
      </c>
      <c r="K124" s="113" t="s">
        <v>39</v>
      </c>
      <c r="M124" s="114">
        <f t="shared" si="11"/>
        <v>-0.0016635113745693845</v>
      </c>
    </row>
    <row r="125" spans="2:13" ht="16.5" thickBot="1" thickTop="1">
      <c r="B125" s="328">
        <f aca="true" t="shared" si="12" ref="B125:B134">+B124+1</f>
        <v>105</v>
      </c>
      <c r="C125" s="322" t="s">
        <v>167</v>
      </c>
      <c r="D125" s="323" t="s">
        <v>86</v>
      </c>
      <c r="E125" s="324">
        <v>38671</v>
      </c>
      <c r="F125" s="223">
        <v>41785</v>
      </c>
      <c r="G125" s="325">
        <v>5.168</v>
      </c>
      <c r="H125" s="326">
        <v>140.788</v>
      </c>
      <c r="I125" s="327">
        <v>140.605</v>
      </c>
      <c r="J125" s="327">
        <v>140.592</v>
      </c>
      <c r="K125" s="113" t="s">
        <v>39</v>
      </c>
      <c r="M125" s="114">
        <f t="shared" si="11"/>
        <v>-9.245759396875508E-05</v>
      </c>
    </row>
    <row r="126" spans="2:13" ht="15.75" customHeight="1" thickBot="1" thickTop="1">
      <c r="B126" s="329">
        <f t="shared" si="12"/>
        <v>106</v>
      </c>
      <c r="C126" s="330" t="s">
        <v>168</v>
      </c>
      <c r="D126" s="331" t="s">
        <v>86</v>
      </c>
      <c r="E126" s="332">
        <v>38835</v>
      </c>
      <c r="F126" s="223">
        <v>41421</v>
      </c>
      <c r="G126" s="333">
        <v>63.142</v>
      </c>
      <c r="H126" s="334">
        <v>9464.991</v>
      </c>
      <c r="I126" s="335">
        <v>9396.434</v>
      </c>
      <c r="J126" s="335">
        <v>8383.385</v>
      </c>
      <c r="K126" s="113" t="s">
        <v>39</v>
      </c>
      <c r="M126" s="114">
        <f t="shared" si="11"/>
        <v>-0.10781206998314458</v>
      </c>
    </row>
    <row r="127" spans="2:13" ht="16.5" thickBot="1" thickTop="1">
      <c r="B127" s="336">
        <f t="shared" si="12"/>
        <v>107</v>
      </c>
      <c r="C127" s="337" t="s">
        <v>169</v>
      </c>
      <c r="D127" s="338" t="s">
        <v>86</v>
      </c>
      <c r="E127" s="339">
        <v>40014</v>
      </c>
      <c r="F127" s="340" t="s">
        <v>143</v>
      </c>
      <c r="G127" s="340" t="s">
        <v>143</v>
      </c>
      <c r="H127" s="341">
        <v>18.067</v>
      </c>
      <c r="I127" s="342">
        <v>18.377</v>
      </c>
      <c r="J127" s="342">
        <v>18.298</v>
      </c>
      <c r="K127" s="113" t="s">
        <v>39</v>
      </c>
      <c r="M127" s="114">
        <f t="shared" si="11"/>
        <v>-0.0042988518256516645</v>
      </c>
    </row>
    <row r="128" spans="2:13" ht="16.5" thickBot="1" thickTop="1">
      <c r="B128" s="343">
        <f t="shared" si="12"/>
        <v>108</v>
      </c>
      <c r="C128" s="344" t="s">
        <v>170</v>
      </c>
      <c r="D128" s="345" t="s">
        <v>86</v>
      </c>
      <c r="E128" s="346">
        <v>40455</v>
      </c>
      <c r="F128" s="223" t="s">
        <v>143</v>
      </c>
      <c r="G128" s="347" t="s">
        <v>143</v>
      </c>
      <c r="H128" s="348">
        <v>125.746</v>
      </c>
      <c r="I128" s="349">
        <v>130.966</v>
      </c>
      <c r="J128" s="349">
        <v>130.826</v>
      </c>
      <c r="K128" s="113" t="s">
        <v>39</v>
      </c>
      <c r="M128" s="114">
        <f t="shared" si="11"/>
        <v>-0.0010689797351985612</v>
      </c>
    </row>
    <row r="129" spans="2:13" ht="16.5" thickBot="1" thickTop="1">
      <c r="B129" s="350">
        <f t="shared" si="12"/>
        <v>109</v>
      </c>
      <c r="C129" s="351" t="s">
        <v>171</v>
      </c>
      <c r="D129" s="352" t="s">
        <v>97</v>
      </c>
      <c r="E129" s="353">
        <v>40057</v>
      </c>
      <c r="F129" s="223" t="s">
        <v>143</v>
      </c>
      <c r="G129" s="354" t="s">
        <v>143</v>
      </c>
      <c r="H129" s="355">
        <v>1459.206</v>
      </c>
      <c r="I129" s="356">
        <v>1486.074</v>
      </c>
      <c r="J129" s="356">
        <v>1476.494</v>
      </c>
      <c r="K129" s="113" t="s">
        <v>39</v>
      </c>
      <c r="M129" s="114">
        <f t="shared" si="11"/>
        <v>-0.006446516122346636</v>
      </c>
    </row>
    <row r="130" spans="2:13" ht="16.5" thickBot="1" thickTop="1">
      <c r="B130" s="357">
        <f t="shared" si="12"/>
        <v>110</v>
      </c>
      <c r="C130" s="358" t="s">
        <v>172</v>
      </c>
      <c r="D130" s="359" t="s">
        <v>97</v>
      </c>
      <c r="E130" s="360">
        <v>40690</v>
      </c>
      <c r="F130" s="223" t="s">
        <v>143</v>
      </c>
      <c r="G130" s="361" t="s">
        <v>143</v>
      </c>
      <c r="H130" s="362">
        <v>102.924</v>
      </c>
      <c r="I130" s="363">
        <v>103.455</v>
      </c>
      <c r="J130" s="363">
        <v>102.197</v>
      </c>
      <c r="K130" s="118" t="s">
        <v>41</v>
      </c>
      <c r="M130" s="114">
        <f t="shared" si="11"/>
        <v>-0.012159876274708768</v>
      </c>
    </row>
    <row r="131" spans="2:13" ht="16.5" thickBot="1" thickTop="1">
      <c r="B131" s="364">
        <f t="shared" si="12"/>
        <v>111</v>
      </c>
      <c r="C131" s="365" t="s">
        <v>173</v>
      </c>
      <c r="D131" s="366" t="s">
        <v>174</v>
      </c>
      <c r="E131" s="367">
        <v>40205</v>
      </c>
      <c r="F131" s="223">
        <v>40744</v>
      </c>
      <c r="G131" s="368">
        <v>1.582</v>
      </c>
      <c r="H131" s="369">
        <v>85.531</v>
      </c>
      <c r="I131" s="370">
        <v>85.767</v>
      </c>
      <c r="J131" s="370">
        <v>85.915</v>
      </c>
      <c r="K131" s="124" t="s">
        <v>43</v>
      </c>
      <c r="M131" s="114" t="e">
        <f>+(I131-#REF!)/#REF!</f>
        <v>#REF!</v>
      </c>
    </row>
    <row r="132" spans="2:13" ht="16.5" thickBot="1" thickTop="1">
      <c r="B132" s="364">
        <f t="shared" si="12"/>
        <v>112</v>
      </c>
      <c r="C132" s="371" t="s">
        <v>175</v>
      </c>
      <c r="D132" s="372" t="s">
        <v>174</v>
      </c>
      <c r="E132" s="373">
        <v>40240</v>
      </c>
      <c r="F132" s="223">
        <v>41780</v>
      </c>
      <c r="G132" s="374">
        <v>0.806</v>
      </c>
      <c r="H132" s="375">
        <v>111.085</v>
      </c>
      <c r="I132" s="376">
        <v>113.288</v>
      </c>
      <c r="J132" s="376">
        <v>112.526</v>
      </c>
      <c r="K132" s="124" t="s">
        <v>43</v>
      </c>
      <c r="M132" s="114" t="e">
        <f>+(I132-#REF!)/#REF!</f>
        <v>#REF!</v>
      </c>
    </row>
    <row r="133" spans="2:13" ht="16.5" thickBot="1" thickTop="1">
      <c r="B133" s="377">
        <f t="shared" si="12"/>
        <v>113</v>
      </c>
      <c r="C133" s="378" t="s">
        <v>176</v>
      </c>
      <c r="D133" s="379" t="s">
        <v>145</v>
      </c>
      <c r="E133" s="380">
        <v>40147</v>
      </c>
      <c r="F133" s="381">
        <v>41418</v>
      </c>
      <c r="G133" s="382">
        <v>32.752</v>
      </c>
      <c r="H133" s="383">
        <v>8482.335</v>
      </c>
      <c r="I133" s="384">
        <v>8545.581</v>
      </c>
      <c r="J133" s="384">
        <v>8526.491</v>
      </c>
      <c r="K133" s="113" t="s">
        <v>39</v>
      </c>
      <c r="M133" s="114">
        <f aca="true" t="shared" si="13" ref="M133">+(J133-I133)/I133</f>
        <v>-0.002233903113199693</v>
      </c>
    </row>
    <row r="134" spans="2:13" ht="16.5" thickBot="1" thickTop="1">
      <c r="B134" s="385">
        <f t="shared" si="12"/>
        <v>114</v>
      </c>
      <c r="C134" s="386" t="s">
        <v>177</v>
      </c>
      <c r="D134" s="272" t="s">
        <v>91</v>
      </c>
      <c r="E134" s="387">
        <v>41359</v>
      </c>
      <c r="F134" s="381">
        <v>41789</v>
      </c>
      <c r="G134" s="382">
        <v>0.098</v>
      </c>
      <c r="H134" s="388">
        <v>8.87</v>
      </c>
      <c r="I134" s="389">
        <v>8.748</v>
      </c>
      <c r="J134" s="389">
        <v>8.755</v>
      </c>
      <c r="K134" s="113" t="s">
        <v>39</v>
      </c>
      <c r="M134" s="114">
        <f>+(J134-I134)/I134</f>
        <v>0.0008001828989484968</v>
      </c>
    </row>
    <row r="135" spans="2:13" ht="16.5" customHeight="1" thickBot="1" thickTop="1">
      <c r="B135" s="196" t="s">
        <v>178</v>
      </c>
      <c r="C135" s="278"/>
      <c r="D135" s="278"/>
      <c r="E135" s="278"/>
      <c r="F135" s="278"/>
      <c r="G135" s="278"/>
      <c r="H135" s="278"/>
      <c r="I135" s="278"/>
      <c r="J135" s="390"/>
      <c r="M135" s="109"/>
    </row>
    <row r="136" spans="2:13" ht="16.5" customHeight="1" thickBot="1" thickTop="1">
      <c r="B136" s="391">
        <v>115</v>
      </c>
      <c r="C136" s="392" t="s">
        <v>179</v>
      </c>
      <c r="D136" s="393" t="s">
        <v>91</v>
      </c>
      <c r="E136" s="394">
        <v>41317</v>
      </c>
      <c r="F136" s="381">
        <v>41789</v>
      </c>
      <c r="G136" s="395">
        <v>0.041</v>
      </c>
      <c r="H136" s="396">
        <v>8.792</v>
      </c>
      <c r="I136" s="396">
        <v>8.673</v>
      </c>
      <c r="J136" s="396">
        <v>8.641</v>
      </c>
      <c r="K136" s="113" t="s">
        <v>39</v>
      </c>
      <c r="M136" s="114">
        <f aca="true" t="shared" si="14" ref="M136">+(J136-I136)/I136</f>
        <v>-0.0036896114377954602</v>
      </c>
    </row>
    <row r="137" spans="2:11" s="399" customFormat="1" ht="15.75" thickTop="1">
      <c r="B137" s="397" t="s">
        <v>180</v>
      </c>
      <c r="C137" s="398"/>
      <c r="D137" s="398"/>
      <c r="E137" s="398"/>
      <c r="F137" s="398"/>
      <c r="G137" s="398"/>
      <c r="H137" s="398"/>
      <c r="I137" s="398"/>
      <c r="J137" s="398"/>
      <c r="K137" s="398"/>
    </row>
    <row r="138" spans="2:13" s="399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400"/>
    </row>
    <row r="139" spans="2:13" s="399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9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9" customFormat="1" ht="15">
      <c r="B141" s="401"/>
      <c r="C141" s="402"/>
      <c r="D141" s="402"/>
      <c r="E141" s="401"/>
      <c r="F141" s="401"/>
      <c r="G141" s="52"/>
      <c r="H141" s="401"/>
      <c r="I141" s="52"/>
      <c r="J141" s="403"/>
      <c r="M141" s="400"/>
    </row>
    <row r="142" spans="2:13" s="399" customFormat="1" ht="15">
      <c r="B142" s="401"/>
      <c r="C142" s="402"/>
      <c r="D142" s="402"/>
      <c r="E142" s="401"/>
      <c r="F142" s="401"/>
      <c r="G142" s="52" t="s">
        <v>151</v>
      </c>
      <c r="H142" s="401"/>
      <c r="I142" s="401"/>
      <c r="J142" s="403"/>
      <c r="M142" s="400"/>
    </row>
    <row r="143" spans="2:13" s="399" customFormat="1" ht="15">
      <c r="B143" s="401"/>
      <c r="C143" s="402"/>
      <c r="D143" s="402"/>
      <c r="E143" s="401" t="s">
        <v>181</v>
      </c>
      <c r="F143" s="401"/>
      <c r="G143" s="401"/>
      <c r="H143" s="401"/>
      <c r="I143" s="401"/>
      <c r="J143" s="403"/>
      <c r="M143" s="400"/>
    </row>
    <row r="144" spans="2:13" s="399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9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9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9" customFormat="1" ht="15">
      <c r="B147" s="401"/>
      <c r="C147" s="402"/>
      <c r="D147" s="402"/>
      <c r="E147" s="401"/>
      <c r="F147" s="401" t="s">
        <v>182</v>
      </c>
      <c r="G147" s="401"/>
      <c r="H147" s="401"/>
      <c r="I147" s="401"/>
      <c r="J147" s="403"/>
      <c r="M147" s="400"/>
    </row>
    <row r="148" spans="2:13" s="399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9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9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9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9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9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9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9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9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9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9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9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9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9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9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9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9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9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9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9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9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9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9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9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9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9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9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9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9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9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9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9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9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9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9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9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9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9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9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9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9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9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9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9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9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9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9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9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9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9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9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9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9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9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9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9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9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9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9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9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9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9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9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9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9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9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9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9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9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9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9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9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9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9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9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9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9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9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9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9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9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9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9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9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9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9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9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9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9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9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9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9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9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9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9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9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9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9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9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9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9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9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9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9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9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9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9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9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9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9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9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9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9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9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9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9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9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9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9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9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9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9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9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9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9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9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9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9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9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9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9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9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9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9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9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9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9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9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9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9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9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9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9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9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9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9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9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9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9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9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9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9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9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9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9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9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9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9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9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9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9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9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9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9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9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9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9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9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9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9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9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9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9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9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9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9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9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9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9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9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9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9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9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9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9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9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9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9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9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9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9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9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9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9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9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9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9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9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9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9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9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9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9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9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9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9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9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9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9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9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9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9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9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9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9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9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9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9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9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9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9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9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9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9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9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9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9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9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9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9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9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9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9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9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9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9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9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9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9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9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9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9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9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9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9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9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9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9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9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9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9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9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9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9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9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9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9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9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9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9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9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9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9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9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9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9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9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9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9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9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9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9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9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9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9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9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9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9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9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9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9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9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9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9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9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9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9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9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9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9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9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9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9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9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9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9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9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9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9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9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9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9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9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9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9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9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9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9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9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9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9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9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9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9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9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9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9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9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9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9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9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9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9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9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9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9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9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9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9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9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9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9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9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9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9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9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9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9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9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9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9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9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9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9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9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9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9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9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9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9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9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9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9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9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9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9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9"/>
    </row>
    <row r="504" spans="2:13" s="399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4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4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4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4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4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4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4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4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4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4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4"/>
    </row>
  </sheetData>
  <mergeCells count="64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2014-07-07T12:51:54Z</dcterms:created>
  <dcterms:modified xsi:type="dcterms:W3CDTF">2014-07-07T12:52:33Z</dcterms:modified>
  <cp:category/>
  <cp:version/>
  <cp:contentType/>
  <cp:contentStatus/>
</cp:coreProperties>
</file>