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6-06-2018" sheetId="1" r:id="rId1"/>
  </sheets>
  <definedNames>
    <definedName name="_xlnm._FilterDatabase" localSheetId="0" hidden="1">'06-06-2018'!$D$1:$D$596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<sst xmlns="http://schemas.openxmlformats.org/spreadsheetml/2006/main" count="342" uniqueCount="202">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</sst>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4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6" fillId="0" borderId="57" xfId="3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vertical="center"/>
    </xf>
    <xf numFmtId="166" fontId="4" fillId="2" borderId="45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59" xfId="3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5" fillId="0" borderId="61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66" xfId="2" applyNumberFormat="1" applyFont="1" applyFill="1" applyBorder="1" applyAlignment="1">
      <alignment vertical="center"/>
    </xf>
    <xf numFmtId="10" fontId="4" fillId="0" borderId="67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2" fillId="0" borderId="73" xfId="2" applyBorder="1"/>
    <xf numFmtId="0" fontId="6" fillId="0" borderId="74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8" xfId="2" applyNumberFormat="1" applyFont="1" applyFill="1" applyBorder="1"/>
    <xf numFmtId="0" fontId="6" fillId="0" borderId="65" xfId="2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6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vertical="center"/>
    </xf>
    <xf numFmtId="0" fontId="8" fillId="0" borderId="99" xfId="2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1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8" xfId="4" applyNumberFormat="1" applyFont="1" applyFill="1" applyBorder="1" applyAlignment="1">
      <alignment horizontal="right" vertical="center"/>
    </xf>
    <xf numFmtId="165" fontId="9" fillId="0" borderId="6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right" vertical="center"/>
    </xf>
    <xf numFmtId="0" fontId="2" fillId="7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82" xfId="3" applyFont="1" applyBorder="1" applyAlignment="1">
      <alignment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56" xfId="2" applyNumberFormat="1" applyFont="1" applyFill="1" applyBorder="1" applyAlignment="1">
      <alignment horizontal="right" vertical="center"/>
    </xf>
    <xf numFmtId="0" fontId="2" fillId="9" borderId="0" xfId="2" applyFont="1" applyFill="1" applyBorder="1" applyAlignment="1">
      <alignment vertical="center"/>
    </xf>
    <xf numFmtId="0" fontId="6" fillId="0" borderId="54" xfId="2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7" fontId="8" fillId="0" borderId="28" xfId="2" applyNumberFormat="1" applyFont="1" applyFill="1" applyBorder="1" applyAlignment="1">
      <alignment vertical="center"/>
    </xf>
    <xf numFmtId="165" fontId="9" fillId="0" borderId="103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54" xfId="3" applyFont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104" xfId="2" applyNumberFormat="1" applyFont="1" applyFill="1" applyBorder="1" applyAlignment="1">
      <alignment horizontal="right" vertical="center"/>
    </xf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7" fontId="8" fillId="0" borderId="108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37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169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1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2" xfId="2" applyFont="1" applyFill="1" applyBorder="1" applyAlignment="1">
      <alignment horizontal="center" vertical="center" wrapText="1"/>
    </xf>
    <xf numFmtId="0" fontId="3" fillId="0" borderId="123" xfId="2" applyFont="1" applyFill="1" applyBorder="1" applyAlignment="1">
      <alignment horizontal="center" vertical="center" wrapText="1"/>
    </xf>
    <xf numFmtId="0" fontId="3" fillId="0" borderId="124" xfId="2" applyFont="1" applyFill="1" applyBorder="1" applyAlignment="1">
      <alignment horizontal="center" vertical="center" wrapText="1"/>
    </xf>
    <xf numFmtId="15" fontId="13" fillId="0" borderId="124" xfId="2" applyNumberFormat="1" applyFont="1" applyFill="1" applyBorder="1" applyAlignment="1">
      <alignment horizontal="center" vertical="center" wrapText="1"/>
    </xf>
    <xf numFmtId="0" fontId="13" fillId="0" borderId="125" xfId="2" applyFont="1" applyFill="1" applyBorder="1" applyAlignment="1">
      <alignment horizontal="center" vertical="center" wrapText="1"/>
    </xf>
    <xf numFmtId="0" fontId="13" fillId="0" borderId="126" xfId="2" applyFont="1" applyFill="1" applyBorder="1" applyAlignment="1">
      <alignment horizontal="center" vertical="center" wrapText="1"/>
    </xf>
    <xf numFmtId="165" fontId="13" fillId="0" borderId="12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27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28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0" xfId="2" applyNumberFormat="1" applyFont="1" applyFill="1" applyBorder="1" applyAlignment="1">
      <alignment horizontal="center" vertical="center" wrapText="1"/>
    </xf>
    <xf numFmtId="0" fontId="5" fillId="0" borderId="131" xfId="2" applyFont="1" applyFill="1" applyBorder="1" applyAlignment="1">
      <alignment horizontal="center" vertical="center"/>
    </xf>
    <xf numFmtId="0" fontId="5" fillId="0" borderId="132" xfId="2" applyFont="1" applyFill="1" applyBorder="1" applyAlignment="1">
      <alignment horizontal="center" vertical="center"/>
    </xf>
    <xf numFmtId="0" fontId="5" fillId="0" borderId="133" xfId="2" applyFont="1" applyFill="1" applyBorder="1" applyAlignment="1">
      <alignment horizontal="center" vertical="center"/>
    </xf>
    <xf numFmtId="1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0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41" xfId="3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" fontId="6" fillId="0" borderId="146" xfId="2" applyNumberFormat="1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8" fillId="0" borderId="149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47" xfId="3" applyFont="1" applyFill="1" applyBorder="1" applyAlignment="1">
      <alignment vertical="center"/>
    </xf>
    <xf numFmtId="0" fontId="2" fillId="0" borderId="44" xfId="2" applyBorder="1"/>
    <xf numFmtId="0" fontId="11" fillId="0" borderId="150" xfId="2" applyFont="1" applyFill="1" applyBorder="1" applyAlignment="1">
      <alignment vertical="center" wrapText="1"/>
    </xf>
    <xf numFmtId="0" fontId="6" fillId="0" borderId="147" xfId="2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52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38" xfId="2" applyNumberFormat="1" applyFont="1" applyFill="1" applyBorder="1" applyAlignment="1">
      <alignment horizontal="right" vertical="center"/>
    </xf>
    <xf numFmtId="165" fontId="8" fillId="0" borderId="153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2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0" fontId="6" fillId="0" borderId="155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3" applyFont="1" applyFill="1" applyBorder="1" applyAlignment="1">
      <alignment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5" fillId="0" borderId="162" xfId="2" applyFont="1" applyFill="1" applyBorder="1" applyAlignment="1">
      <alignment horizontal="center" vertical="center"/>
    </xf>
    <xf numFmtId="0" fontId="2" fillId="0" borderId="0" xfId="2" applyBorder="1"/>
    <xf numFmtId="0" fontId="6" fillId="0" borderId="163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48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6" fillId="0" borderId="160" xfId="3" applyFont="1" applyFill="1" applyBorder="1" applyAlignment="1">
      <alignment vertical="center"/>
    </xf>
    <xf numFmtId="0" fontId="7" fillId="0" borderId="160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2" fillId="0" borderId="168" xfId="2" applyFont="1" applyFill="1" applyBorder="1" applyAlignment="1">
      <alignment horizontal="center" vertical="center"/>
    </xf>
    <xf numFmtId="0" fontId="6" fillId="0" borderId="145" xfId="3" applyFont="1" applyFill="1" applyBorder="1" applyAlignment="1">
      <alignment vertical="center"/>
    </xf>
    <xf numFmtId="0" fontId="7" fillId="0" borderId="155" xfId="3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0" fontId="8" fillId="0" borderId="170" xfId="2" applyFont="1" applyFill="1" applyBorder="1" applyAlignment="1">
      <alignment horizontal="right" vertical="center"/>
    </xf>
    <xf numFmtId="0" fontId="6" fillId="0" borderId="171" xfId="2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76" xfId="2" applyNumberFormat="1" applyFont="1" applyBorder="1"/>
    <xf numFmtId="1" fontId="6" fillId="0" borderId="177" xfId="2" applyNumberFormat="1" applyFont="1" applyFill="1" applyBorder="1" applyAlignment="1">
      <alignment vertical="center"/>
    </xf>
    <xf numFmtId="0" fontId="6" fillId="0" borderId="178" xfId="3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165" fontId="14" fillId="0" borderId="114" xfId="2" applyNumberFormat="1" applyFont="1" applyFill="1" applyBorder="1" applyAlignment="1">
      <alignment horizontal="right" vertical="center"/>
    </xf>
    <xf numFmtId="1" fontId="6" fillId="0" borderId="79" xfId="2" applyNumberFormat="1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vertical="center"/>
    </xf>
    <xf numFmtId="165" fontId="9" fillId="0" borderId="182" xfId="2" applyNumberFormat="1" applyFont="1" applyFill="1" applyBorder="1" applyAlignment="1">
      <alignment vertical="center"/>
    </xf>
    <xf numFmtId="1" fontId="6" fillId="0" borderId="183" xfId="2" applyNumberFormat="1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6" fillId="0" borderId="184" xfId="3" applyFont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194" xfId="3" applyFont="1" applyFill="1" applyBorder="1" applyAlignment="1">
      <alignment vertical="center"/>
    </xf>
    <xf numFmtId="0" fontId="6" fillId="0" borderId="163" xfId="3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0" borderId="197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2" fillId="0" borderId="198" xfId="2" applyBorder="1"/>
    <xf numFmtId="0" fontId="6" fillId="0" borderId="195" xfId="2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15" fillId="2" borderId="195" xfId="2" applyFont="1" applyFill="1" applyBorder="1" applyAlignment="1">
      <alignment vertical="center"/>
    </xf>
    <xf numFmtId="0" fontId="15" fillId="2" borderId="195" xfId="3" applyFont="1" applyFill="1" applyBorder="1" applyAlignment="1">
      <alignment vertical="center"/>
    </xf>
    <xf numFmtId="0" fontId="8" fillId="0" borderId="196" xfId="2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8" fillId="0" borderId="203" xfId="2" applyFont="1" applyFill="1" applyBorder="1" applyAlignment="1">
      <alignment horizontal="right" vertical="center"/>
    </xf>
    <xf numFmtId="0" fontId="6" fillId="0" borderId="199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2" xfId="2" applyFont="1" applyFill="1" applyBorder="1" applyAlignment="1">
      <alignment vertical="center"/>
    </xf>
    <xf numFmtId="0" fontId="16" fillId="4" borderId="212" xfId="2" applyFont="1" applyFill="1" applyBorder="1"/>
    <xf numFmtId="10" fontId="17" fillId="4" borderId="212" xfId="2" applyNumberFormat="1" applyFont="1" applyFill="1" applyBorder="1"/>
    <xf numFmtId="0" fontId="16" fillId="4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2" fillId="10" borderId="100" xfId="2" applyFont="1" applyFill="1" applyBorder="1" applyAlignment="1">
      <alignment vertical="center"/>
    </xf>
    <xf numFmtId="0" fontId="2" fillId="0" borderId="100" xfId="2" applyBorder="1"/>
    <xf numFmtId="10" fontId="4" fillId="0" borderId="217" xfId="2" applyNumberFormat="1" applyFont="1" applyBorder="1"/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6" fillId="0" borderId="195" xfId="3" applyFont="1" applyBorder="1" applyAlignment="1">
      <alignment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6" fillId="0" borderId="59" xfId="2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18" fillId="0" borderId="197" xfId="2" applyNumberFormat="1" applyFont="1" applyFill="1" applyBorder="1" applyAlignment="1">
      <alignment horizontal="right" vertical="center"/>
    </xf>
    <xf numFmtId="165" fontId="18" fillId="0" borderId="224" xfId="2" applyNumberFormat="1" applyFont="1" applyFill="1" applyBorder="1" applyAlignment="1">
      <alignment horizontal="right" vertical="center"/>
    </xf>
    <xf numFmtId="0" fontId="2" fillId="0" borderId="0" xfId="2" applyFont="1"/>
    <xf numFmtId="169" fontId="8" fillId="0" borderId="156" xfId="2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2" fillId="7" borderId="212" xfId="2" applyFont="1" applyFill="1" applyBorder="1" applyAlignment="1">
      <alignment horizontal="right" vertical="center"/>
    </xf>
    <xf numFmtId="0" fontId="2" fillId="0" borderId="212" xfId="2" applyBorder="1" applyAlignment="1">
      <alignment horizontal="right"/>
    </xf>
    <xf numFmtId="10" fontId="4" fillId="0" borderId="212" xfId="2" applyNumberFormat="1" applyFont="1" applyBorder="1" applyAlignment="1">
      <alignment horizontal="right"/>
    </xf>
    <xf numFmtId="0" fontId="6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0" fontId="2" fillId="7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34" xfId="2" applyFont="1" applyFill="1" applyBorder="1" applyAlignment="1">
      <alignment horizontal="center" vertical="center"/>
    </xf>
    <xf numFmtId="0" fontId="6" fillId="0" borderId="235" xfId="3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2" borderId="78" xfId="2" applyNumberFormat="1" applyFont="1" applyFill="1" applyBorder="1" applyAlignment="1">
      <alignment horizontal="right"/>
    </xf>
    <xf numFmtId="10" fontId="4" fillId="2" borderId="130" xfId="2" applyNumberFormat="1" applyFont="1" applyFill="1" applyBorder="1"/>
    <xf numFmtId="0" fontId="6" fillId="0" borderId="241" xfId="3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18" fillId="0" borderId="231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70" fontId="9" fillId="2" borderId="247" xfId="2" applyNumberFormat="1" applyFont="1" applyFill="1" applyBorder="1" applyAlignment="1">
      <alignment horizontal="right" vertical="center"/>
    </xf>
    <xf numFmtId="0" fontId="7" fillId="0" borderId="0" xfId="2" applyFont="1"/>
    <xf numFmtId="164" fontId="2" fillId="0" borderId="0" xfId="2" applyNumberFormat="1" applyAlignment="1">
      <alignment horizontal="right"/>
    </xf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right" vertical="center"/>
    </xf>
    <xf numFmtId="164" fontId="2" fillId="3" borderId="0" xfId="2" applyNumberFormat="1" applyFont="1" applyFill="1" applyAlignment="1">
      <alignment horizontal="right" vertical="center"/>
    </xf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170" fontId="20" fillId="11" borderId="248" xfId="0" applyNumberFormat="1" applyFont="1" applyFill="1" applyBorder="1" applyAlignment="1">
      <alignment horizontal="center" vertical="center"/>
    </xf>
    <xf numFmtId="170" fontId="20" fillId="11" borderId="248" xfId="0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36" workbookViewId="0">
      <selection activeCell="I150" sqref="I150"/>
    </sheetView>
  </sheetViews>
  <sheetFormatPr baseColWidth="10" defaultColWidth="11.42578125" defaultRowHeight="15"/>
  <cols>
    <col min="1" max="1" width="3" style="9" customWidth="1"/>
    <col min="2" max="2" width="4.5703125" style="484" customWidth="1"/>
    <col min="3" max="3" width="41.28515625" style="476" customWidth="1"/>
    <col min="4" max="4" width="31.5703125" style="476" customWidth="1"/>
    <col min="5" max="5" width="11.7109375" style="477" customWidth="1"/>
    <col min="6" max="6" width="10.28515625" style="477" customWidth="1"/>
    <col min="7" max="7" width="10.5703125" style="477" customWidth="1"/>
    <col min="8" max="8" width="11.85546875" style="478" customWidth="1"/>
    <col min="9" max="9" width="15" style="478" customWidth="1"/>
    <col min="10" max="10" width="16" style="479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174.09399999999999</v>
      </c>
      <c r="J6" s="42">
        <v>174.11600000000001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118.185</v>
      </c>
      <c r="J7" s="52">
        <v>118.20099999999999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100.88</v>
      </c>
      <c r="J8" s="52">
        <v>100.892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103.30200000000001</v>
      </c>
      <c r="J9" s="52">
        <v>103.32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104.14700000000001</v>
      </c>
      <c r="J10" s="66">
        <v>104.15900000000001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8"/>
      <c r="G11" s="32"/>
      <c r="H11" s="32"/>
      <c r="I11" s="32"/>
      <c r="J11" s="69"/>
      <c r="K11" s="43"/>
      <c r="L11" s="43"/>
      <c r="M11" s="44"/>
      <c r="N11" s="43"/>
    </row>
    <row r="12" spans="2:14" ht="18" customHeight="1" thickTop="1" thickBot="1">
      <c r="B12" s="70">
        <v>6</v>
      </c>
      <c r="C12" s="71" t="s">
        <v>20</v>
      </c>
      <c r="D12" s="72" t="s">
        <v>21</v>
      </c>
      <c r="E12" s="73">
        <v>39084</v>
      </c>
      <c r="F12" s="74"/>
      <c r="G12" s="75"/>
      <c r="H12" s="76">
        <v>15.246</v>
      </c>
      <c r="I12" s="77">
        <v>15.535</v>
      </c>
      <c r="J12" s="77">
        <v>15.536</v>
      </c>
      <c r="K12" s="43"/>
      <c r="L12" s="43"/>
      <c r="M12" s="44"/>
      <c r="N12" s="43"/>
    </row>
    <row r="13" spans="2:14" ht="18" customHeight="1" thickTop="1" thickBot="1">
      <c r="B13" s="78">
        <v>7</v>
      </c>
      <c r="C13" s="79" t="s">
        <v>22</v>
      </c>
      <c r="D13" s="80" t="s">
        <v>23</v>
      </c>
      <c r="E13" s="81">
        <v>42003</v>
      </c>
      <c r="F13" s="82"/>
      <c r="G13" s="83"/>
      <c r="H13" s="84">
        <v>111.464</v>
      </c>
      <c r="I13" s="52">
        <v>113.711</v>
      </c>
      <c r="J13" s="52">
        <v>113.72499999999999</v>
      </c>
      <c r="K13" s="43"/>
      <c r="L13" s="43"/>
      <c r="M13" s="44"/>
      <c r="N13" s="43"/>
    </row>
    <row r="14" spans="2:14" ht="18" customHeight="1" thickTop="1" thickBot="1">
      <c r="B14" s="78">
        <v>8</v>
      </c>
      <c r="C14" s="85" t="s">
        <v>24</v>
      </c>
      <c r="D14" s="86" t="s">
        <v>25</v>
      </c>
      <c r="E14" s="87">
        <v>39503</v>
      </c>
      <c r="F14" s="59"/>
      <c r="G14" s="60"/>
      <c r="H14" s="51">
        <v>1.097</v>
      </c>
      <c r="I14" s="52">
        <v>1.115</v>
      </c>
      <c r="J14" s="52">
        <v>1.115</v>
      </c>
      <c r="K14" s="88"/>
      <c r="L14" s="89"/>
      <c r="M14" s="90"/>
    </row>
    <row r="15" spans="2:14" ht="17.25" customHeight="1" thickTop="1" thickBot="1">
      <c r="B15" s="35">
        <v>9</v>
      </c>
      <c r="C15" s="91" t="s">
        <v>26</v>
      </c>
      <c r="D15" s="37" t="s">
        <v>27</v>
      </c>
      <c r="E15" s="92">
        <v>43054</v>
      </c>
      <c r="F15" s="93"/>
      <c r="G15" s="94"/>
      <c r="H15" s="95">
        <v>100.541</v>
      </c>
      <c r="I15" s="66">
        <v>102.309</v>
      </c>
      <c r="J15" s="66">
        <v>102.31699999999999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6"/>
      <c r="K16" s="43"/>
      <c r="L16" s="43"/>
      <c r="M16" s="97"/>
      <c r="N16" s="43"/>
    </row>
    <row r="17" spans="2:14" ht="18" customHeight="1" thickTop="1" thickBot="1">
      <c r="B17" s="98">
        <v>10</v>
      </c>
      <c r="C17" s="99" t="s">
        <v>29</v>
      </c>
      <c r="D17" s="72" t="s">
        <v>30</v>
      </c>
      <c r="E17" s="73">
        <v>38740</v>
      </c>
      <c r="F17" s="74"/>
      <c r="G17" s="100"/>
      <c r="H17" s="101">
        <v>1.5680000000000001</v>
      </c>
      <c r="I17" s="101">
        <v>1.5980000000000001</v>
      </c>
      <c r="J17" s="101">
        <v>1.599</v>
      </c>
      <c r="K17" s="102" t="s">
        <v>31</v>
      </c>
      <c r="L17" s="43"/>
      <c r="M17" s="44">
        <f>+(J17-I17)/I17</f>
        <v>6.2578222778466198E-4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3"/>
      <c r="N18" s="43"/>
    </row>
    <row r="19" spans="2:14" ht="17.25" customHeight="1" thickTop="1" thickBot="1">
      <c r="B19" s="104">
        <v>11</v>
      </c>
      <c r="C19" s="105" t="s">
        <v>33</v>
      </c>
      <c r="D19" s="106" t="s">
        <v>34</v>
      </c>
      <c r="E19" s="73">
        <v>33878</v>
      </c>
      <c r="F19" s="74"/>
      <c r="G19" s="107"/>
      <c r="H19" s="101">
        <v>41.546999999999997</v>
      </c>
      <c r="I19" s="101">
        <v>42.226999999999997</v>
      </c>
      <c r="J19" s="101">
        <v>42.231999999999999</v>
      </c>
      <c r="K19" s="43"/>
      <c r="L19" s="43"/>
      <c r="M19" s="108"/>
      <c r="N19" s="43"/>
    </row>
    <row r="20" spans="2:14" ht="17.25" customHeight="1" thickTop="1" thickBot="1">
      <c r="B20" s="109">
        <f>B19+1</f>
        <v>12</v>
      </c>
      <c r="C20" s="110" t="s">
        <v>35</v>
      </c>
      <c r="D20" s="80" t="s">
        <v>10</v>
      </c>
      <c r="E20" s="111">
        <v>34106</v>
      </c>
      <c r="F20" s="112"/>
      <c r="G20" s="113"/>
      <c r="H20" s="57">
        <v>56.21</v>
      </c>
      <c r="I20" s="57">
        <v>57.098999999999997</v>
      </c>
      <c r="J20" s="57">
        <v>57.104999999999997</v>
      </c>
      <c r="K20" s="43"/>
      <c r="L20" s="43"/>
      <c r="M20" s="108"/>
      <c r="N20" s="43"/>
    </row>
    <row r="21" spans="2:14" ht="17.25" customHeight="1" thickTop="1" thickBot="1">
      <c r="B21" s="109">
        <f t="shared" ref="B21:B22" si="1">B20+1</f>
        <v>13</v>
      </c>
      <c r="C21" s="46" t="s">
        <v>36</v>
      </c>
      <c r="D21" s="114" t="s">
        <v>12</v>
      </c>
      <c r="E21" s="115">
        <v>34449</v>
      </c>
      <c r="F21" s="116"/>
      <c r="G21" s="117"/>
      <c r="H21" s="51">
        <v>120.343</v>
      </c>
      <c r="I21" s="51">
        <v>126.72499999999999</v>
      </c>
      <c r="J21" s="51">
        <v>126.904</v>
      </c>
      <c r="K21" s="43"/>
      <c r="L21" s="43"/>
      <c r="M21" s="44"/>
      <c r="N21" s="43"/>
    </row>
    <row r="22" spans="2:14" ht="17.25" customHeight="1" thickTop="1" thickBot="1">
      <c r="B22" s="119">
        <f t="shared" si="1"/>
        <v>14</v>
      </c>
      <c r="C22" s="120" t="s">
        <v>37</v>
      </c>
      <c r="D22" s="114" t="s">
        <v>12</v>
      </c>
      <c r="E22" s="121">
        <v>681</v>
      </c>
      <c r="F22" s="122"/>
      <c r="G22" s="123"/>
      <c r="H22" s="51">
        <v>116.387</v>
      </c>
      <c r="I22" s="51">
        <v>126.3</v>
      </c>
      <c r="J22" s="51">
        <v>126.72499999999999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9"/>
      <c r="K23" s="124"/>
      <c r="L23" s="124"/>
      <c r="M23" s="125"/>
      <c r="N23" s="124"/>
    </row>
    <row r="24" spans="2:14" ht="18" customHeight="1" thickTop="1" thickBot="1">
      <c r="B24" s="104">
        <v>15</v>
      </c>
      <c r="C24" s="126" t="s">
        <v>39</v>
      </c>
      <c r="D24" s="127" t="s">
        <v>40</v>
      </c>
      <c r="E24" s="128">
        <v>39540</v>
      </c>
      <c r="F24" s="129"/>
      <c r="G24" s="130"/>
      <c r="H24" s="101">
        <v>141.80199999999999</v>
      </c>
      <c r="I24" s="77">
        <v>159.411</v>
      </c>
      <c r="J24" s="77">
        <v>159.66300000000001</v>
      </c>
      <c r="K24" s="43"/>
      <c r="L24" s="43"/>
      <c r="M24" s="44"/>
      <c r="N24" s="43"/>
    </row>
    <row r="25" spans="2:14" ht="16.5" customHeight="1" thickTop="1" thickBot="1">
      <c r="B25" s="131">
        <f>B24+1</f>
        <v>16</v>
      </c>
      <c r="C25" s="132" t="s">
        <v>41</v>
      </c>
      <c r="D25" s="127" t="s">
        <v>40</v>
      </c>
      <c r="E25" s="133">
        <v>39540</v>
      </c>
      <c r="F25" s="134"/>
      <c r="G25" s="135"/>
      <c r="H25" s="51">
        <v>524.81899999999996</v>
      </c>
      <c r="I25" s="52">
        <v>579.69799999999998</v>
      </c>
      <c r="J25" s="52">
        <v>580.65300000000002</v>
      </c>
      <c r="K25" s="43"/>
      <c r="L25" s="43"/>
      <c r="M25" s="44"/>
      <c r="N25" s="43"/>
    </row>
    <row r="26" spans="2:14" ht="17.25" customHeight="1" thickTop="1" thickBot="1">
      <c r="B26" s="131">
        <f t="shared" ref="B26:B38" si="2">B25+1</f>
        <v>17</v>
      </c>
      <c r="C26" s="132" t="s">
        <v>42</v>
      </c>
      <c r="D26" s="136" t="s">
        <v>43</v>
      </c>
      <c r="E26" s="133">
        <v>39736</v>
      </c>
      <c r="F26" s="134"/>
      <c r="G26" s="137"/>
      <c r="H26" s="51">
        <v>122.90900000000001</v>
      </c>
      <c r="I26" s="52">
        <v>136.85599999999999</v>
      </c>
      <c r="J26" s="52">
        <v>137.197</v>
      </c>
      <c r="K26" s="43"/>
      <c r="L26" s="43"/>
      <c r="M26" s="44"/>
      <c r="N26" s="43"/>
    </row>
    <row r="27" spans="2:14" s="34" customFormat="1" ht="17.25" customHeight="1" thickTop="1" thickBot="1">
      <c r="B27" s="131">
        <f t="shared" si="2"/>
        <v>18</v>
      </c>
      <c r="C27" s="132" t="s">
        <v>44</v>
      </c>
      <c r="D27" s="136" t="s">
        <v>43</v>
      </c>
      <c r="E27" s="133">
        <v>39736</v>
      </c>
      <c r="F27" s="134"/>
      <c r="G27" s="137"/>
      <c r="H27" s="51">
        <v>133.083</v>
      </c>
      <c r="I27" s="138">
        <v>142.83600000000001</v>
      </c>
      <c r="J27" s="138">
        <v>143.31800000000001</v>
      </c>
      <c r="K27" s="43"/>
      <c r="L27" s="43"/>
      <c r="M27" s="44"/>
      <c r="N27" s="43"/>
    </row>
    <row r="28" spans="2:14" ht="17.25" customHeight="1" thickTop="1" thickBot="1">
      <c r="B28" s="131">
        <f t="shared" si="2"/>
        <v>19</v>
      </c>
      <c r="C28" s="132" t="s">
        <v>45</v>
      </c>
      <c r="D28" s="139" t="s">
        <v>43</v>
      </c>
      <c r="E28" s="133">
        <v>39736</v>
      </c>
      <c r="F28" s="134"/>
      <c r="G28" s="137"/>
      <c r="H28" s="51">
        <v>140.74700000000001</v>
      </c>
      <c r="I28" s="52">
        <v>143.655</v>
      </c>
      <c r="J28" s="52">
        <v>144.34100000000001</v>
      </c>
      <c r="K28" s="43"/>
      <c r="L28" s="43"/>
      <c r="M28" s="44"/>
      <c r="N28" s="43"/>
    </row>
    <row r="29" spans="2:14" ht="15.75" customHeight="1" thickTop="1" thickBot="1">
      <c r="B29" s="131">
        <f t="shared" si="2"/>
        <v>20</v>
      </c>
      <c r="C29" s="132" t="s">
        <v>46</v>
      </c>
      <c r="D29" s="140" t="s">
        <v>43</v>
      </c>
      <c r="E29" s="141">
        <v>39951</v>
      </c>
      <c r="F29" s="142"/>
      <c r="G29" s="143"/>
      <c r="H29" s="51">
        <v>125.76300000000001</v>
      </c>
      <c r="I29" s="52">
        <v>121.221</v>
      </c>
      <c r="J29" s="52">
        <v>121.477</v>
      </c>
      <c r="K29" s="43"/>
      <c r="L29" s="43"/>
      <c r="M29" s="44"/>
      <c r="N29" s="43"/>
    </row>
    <row r="30" spans="2:14" ht="17.25" customHeight="1" thickTop="1" thickBot="1">
      <c r="B30" s="131">
        <f t="shared" si="2"/>
        <v>21</v>
      </c>
      <c r="C30" s="144" t="s">
        <v>47</v>
      </c>
      <c r="D30" s="136" t="s">
        <v>43</v>
      </c>
      <c r="E30" s="145">
        <v>40109</v>
      </c>
      <c r="F30" s="142"/>
      <c r="G30" s="143"/>
      <c r="H30" s="51">
        <v>107.962</v>
      </c>
      <c r="I30" s="52">
        <v>125.91200000000001</v>
      </c>
      <c r="J30" s="52">
        <v>126.136</v>
      </c>
      <c r="K30" s="43"/>
      <c r="L30" s="43"/>
      <c r="M30" s="44"/>
      <c r="N30" s="43"/>
    </row>
    <row r="31" spans="2:14" ht="17.25" customHeight="1" thickTop="1" thickBot="1">
      <c r="B31" s="131">
        <f t="shared" si="2"/>
        <v>22</v>
      </c>
      <c r="C31" s="144" t="s">
        <v>48</v>
      </c>
      <c r="D31" s="136" t="s">
        <v>27</v>
      </c>
      <c r="E31" s="145">
        <v>39657</v>
      </c>
      <c r="F31" s="142"/>
      <c r="G31" s="143"/>
      <c r="H31" s="51">
        <v>159.79599999999999</v>
      </c>
      <c r="I31" s="52">
        <v>176.309</v>
      </c>
      <c r="J31" s="52">
        <v>176.28299999999999</v>
      </c>
      <c r="K31" s="43"/>
      <c r="L31" s="43"/>
      <c r="M31" s="44"/>
      <c r="N31" s="43"/>
    </row>
    <row r="32" spans="2:14" ht="17.25" customHeight="1" thickTop="1" thickBot="1">
      <c r="B32" s="131">
        <f t="shared" si="2"/>
        <v>23</v>
      </c>
      <c r="C32" s="144" t="s">
        <v>49</v>
      </c>
      <c r="D32" s="136" t="s">
        <v>10</v>
      </c>
      <c r="E32" s="145">
        <v>40427</v>
      </c>
      <c r="F32" s="142"/>
      <c r="G32" s="146"/>
      <c r="H32" s="57">
        <v>92.784000000000006</v>
      </c>
      <c r="I32" s="52">
        <v>103.28700000000001</v>
      </c>
      <c r="J32" s="52">
        <v>103.881</v>
      </c>
      <c r="K32" s="43"/>
      <c r="L32" s="43"/>
      <c r="M32" s="44"/>
      <c r="N32" s="43"/>
    </row>
    <row r="33" spans="1:14" ht="17.25" customHeight="1" thickTop="1" thickBot="1">
      <c r="B33" s="131">
        <f t="shared" si="2"/>
        <v>24</v>
      </c>
      <c r="C33" s="147" t="s">
        <v>50</v>
      </c>
      <c r="D33" s="148" t="s">
        <v>10</v>
      </c>
      <c r="E33" s="145" t="s">
        <v>51</v>
      </c>
      <c r="F33" s="142"/>
      <c r="G33" s="146"/>
      <c r="H33" s="149">
        <v>99.332999999999998</v>
      </c>
      <c r="I33" s="52">
        <v>107.196</v>
      </c>
      <c r="J33" s="52">
        <v>107.274</v>
      </c>
      <c r="K33" s="43"/>
      <c r="L33" s="43"/>
      <c r="M33" s="44"/>
      <c r="N33" s="43"/>
    </row>
    <row r="34" spans="1:14" ht="17.25" customHeight="1" thickTop="1" thickBot="1">
      <c r="B34" s="131">
        <f t="shared" si="2"/>
        <v>25</v>
      </c>
      <c r="C34" s="147" t="s">
        <v>52</v>
      </c>
      <c r="D34" s="148" t="s">
        <v>23</v>
      </c>
      <c r="E34" s="145">
        <v>42003</v>
      </c>
      <c r="F34" s="142"/>
      <c r="G34" s="150"/>
      <c r="H34" s="151">
        <v>150.52099999999999</v>
      </c>
      <c r="I34" s="52">
        <v>171.93</v>
      </c>
      <c r="J34" s="52">
        <v>171.96700000000001</v>
      </c>
      <c r="K34" s="43"/>
      <c r="L34" s="43"/>
      <c r="M34" s="44"/>
      <c r="N34" s="43"/>
    </row>
    <row r="35" spans="1:14" ht="15" customHeight="1" thickTop="1" thickBot="1">
      <c r="B35" s="131">
        <f t="shared" si="2"/>
        <v>26</v>
      </c>
      <c r="C35" s="144" t="s">
        <v>53</v>
      </c>
      <c r="D35" s="152" t="s">
        <v>23</v>
      </c>
      <c r="E35" s="153" t="s">
        <v>54</v>
      </c>
      <c r="F35" s="142"/>
      <c r="G35" s="154"/>
      <c r="H35" s="51">
        <v>134.03399999999999</v>
      </c>
      <c r="I35" s="52">
        <v>149.65899999999999</v>
      </c>
      <c r="J35" s="52">
        <v>149.62700000000001</v>
      </c>
      <c r="K35" s="43"/>
      <c r="L35" s="43"/>
      <c r="M35" s="44"/>
      <c r="N35" s="43"/>
    </row>
    <row r="36" spans="1:14" ht="15" customHeight="1" thickTop="1" thickBot="1">
      <c r="B36" s="131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2">
        <v>115.789</v>
      </c>
      <c r="J36" s="52">
        <v>115.81399999999999</v>
      </c>
      <c r="K36" s="43"/>
      <c r="L36" s="43"/>
      <c r="M36" s="44"/>
      <c r="N36" s="43"/>
    </row>
    <row r="37" spans="1:14" ht="15" customHeight="1" thickTop="1" thickBot="1">
      <c r="B37" s="131">
        <f t="shared" si="2"/>
        <v>28</v>
      </c>
      <c r="C37" s="161" t="s">
        <v>57</v>
      </c>
      <c r="D37" s="162" t="s">
        <v>56</v>
      </c>
      <c r="E37" s="87">
        <v>40690</v>
      </c>
      <c r="F37" s="158"/>
      <c r="G37" s="163"/>
      <c r="H37" s="164">
        <v>107.196</v>
      </c>
      <c r="I37" s="52">
        <v>122.642</v>
      </c>
      <c r="J37" s="52">
        <v>122.78700000000001</v>
      </c>
      <c r="K37" s="43"/>
      <c r="L37" s="43"/>
      <c r="M37" s="44"/>
      <c r="N37" s="43"/>
    </row>
    <row r="38" spans="1:14" ht="15" customHeight="1" thickTop="1" thickBot="1">
      <c r="B38" s="131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66">
        <v>24.821000000000002</v>
      </c>
      <c r="J38" s="66">
        <v>24.94</v>
      </c>
      <c r="K38" s="102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6"/>
      <c r="M39" s="171"/>
    </row>
    <row r="40" spans="1:14" ht="17.25" customHeight="1" thickTop="1" thickBot="1">
      <c r="B40" s="172">
        <v>30</v>
      </c>
      <c r="C40" s="173" t="s">
        <v>60</v>
      </c>
      <c r="D40" s="127" t="s">
        <v>40</v>
      </c>
      <c r="E40" s="174">
        <v>38022</v>
      </c>
      <c r="F40" s="175"/>
      <c r="G40" s="176"/>
      <c r="H40" s="101">
        <v>2318.2379999999998</v>
      </c>
      <c r="I40" s="177">
        <v>2381.8009999999999</v>
      </c>
      <c r="J40" s="177">
        <v>2387.317</v>
      </c>
      <c r="K40" s="178" t="s">
        <v>61</v>
      </c>
      <c r="M40" s="90">
        <f t="shared" ref="M40:M47" si="3">+(J40-I40)/I40</f>
        <v>2.3158945688578E-3</v>
      </c>
    </row>
    <row r="41" spans="1:14" ht="17.25" customHeight="1" thickTop="1" thickBot="1">
      <c r="B41" s="172">
        <f>B40+1</f>
        <v>31</v>
      </c>
      <c r="C41" s="144" t="s">
        <v>62</v>
      </c>
      <c r="D41" s="136" t="s">
        <v>63</v>
      </c>
      <c r="E41" s="174">
        <v>39745</v>
      </c>
      <c r="F41" s="175"/>
      <c r="G41" s="179"/>
      <c r="H41" s="51">
        <v>118.554</v>
      </c>
      <c r="I41" s="52">
        <v>132.27099999999999</v>
      </c>
      <c r="J41" s="52">
        <v>132.35300000000001</v>
      </c>
      <c r="K41" s="180" t="s">
        <v>64</v>
      </c>
      <c r="M41" s="90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44" t="s">
        <v>65</v>
      </c>
      <c r="D42" s="136" t="s">
        <v>63</v>
      </c>
      <c r="E42" s="174">
        <v>39748</v>
      </c>
      <c r="F42" s="175"/>
      <c r="G42" s="176"/>
      <c r="H42" s="181">
        <v>153.31399999999999</v>
      </c>
      <c r="I42" s="52">
        <v>162.19200000000001</v>
      </c>
      <c r="J42" s="52">
        <v>162.911</v>
      </c>
      <c r="K42" s="180" t="s">
        <v>64</v>
      </c>
      <c r="M42" s="90" t="e">
        <f>+(#REF!-#REF!)/#REF!</f>
        <v>#REF!</v>
      </c>
    </row>
    <row r="43" spans="1:14" ht="17.25" customHeight="1" thickTop="1" thickBot="1">
      <c r="B43" s="172">
        <f t="shared" si="4"/>
        <v>33</v>
      </c>
      <c r="C43" s="144" t="s">
        <v>66</v>
      </c>
      <c r="D43" s="136" t="s">
        <v>43</v>
      </c>
      <c r="E43" s="174">
        <v>39937</v>
      </c>
      <c r="F43" s="175"/>
      <c r="G43" s="176"/>
      <c r="H43" s="181">
        <v>168.82499999999999</v>
      </c>
      <c r="I43" s="52">
        <v>203.44</v>
      </c>
      <c r="J43" s="52">
        <v>203.89</v>
      </c>
      <c r="K43" s="180" t="s">
        <v>64</v>
      </c>
      <c r="M43" s="90" t="e">
        <f>+(#REF!-#REF!)/#REF!</f>
        <v>#REF!</v>
      </c>
    </row>
    <row r="44" spans="1:14" ht="17.25" customHeight="1" thickTop="1" thickBot="1">
      <c r="B44" s="172">
        <f t="shared" si="4"/>
        <v>34</v>
      </c>
      <c r="C44" s="144" t="s">
        <v>67</v>
      </c>
      <c r="D44" s="136" t="s">
        <v>10</v>
      </c>
      <c r="E44" s="174">
        <v>39888</v>
      </c>
      <c r="F44" s="175"/>
      <c r="G44" s="176"/>
      <c r="H44" s="52">
        <v>16.471</v>
      </c>
      <c r="I44" s="52">
        <v>19.268999999999998</v>
      </c>
      <c r="J44" s="52">
        <v>19.533000000000001</v>
      </c>
      <c r="K44" s="180" t="s">
        <v>64</v>
      </c>
      <c r="M44" s="90" t="e">
        <f>+(#REF!-#REF!)/#REF!</f>
        <v>#REF!</v>
      </c>
    </row>
    <row r="45" spans="1:14" ht="17.25" customHeight="1" thickTop="1" thickBot="1">
      <c r="B45" s="172">
        <f t="shared" si="4"/>
        <v>35</v>
      </c>
      <c r="C45" s="144" t="s">
        <v>68</v>
      </c>
      <c r="D45" s="136" t="s">
        <v>10</v>
      </c>
      <c r="E45" s="174">
        <v>41579</v>
      </c>
      <c r="F45" s="175"/>
      <c r="G45" s="176"/>
      <c r="H45" s="52">
        <v>5133.8</v>
      </c>
      <c r="I45" s="52">
        <v>5174.915</v>
      </c>
      <c r="J45" s="52">
        <v>5417.027</v>
      </c>
      <c r="K45" s="180"/>
      <c r="M45" s="90"/>
    </row>
    <row r="46" spans="1:14" ht="17.25" customHeight="1" thickTop="1" thickBot="1">
      <c r="B46" s="172">
        <f t="shared" si="4"/>
        <v>36</v>
      </c>
      <c r="C46" s="182" t="s">
        <v>69</v>
      </c>
      <c r="D46" s="136" t="s">
        <v>30</v>
      </c>
      <c r="E46" s="174">
        <v>38740</v>
      </c>
      <c r="F46" s="175"/>
      <c r="G46" s="176"/>
      <c r="H46" s="52">
        <v>2.6560000000000001</v>
      </c>
      <c r="I46" s="181">
        <v>2.911</v>
      </c>
      <c r="J46" s="181">
        <v>2.9529999999999998</v>
      </c>
      <c r="K46" s="180"/>
      <c r="M46" s="90">
        <f t="shared" si="3"/>
        <v>1.4428031604259641E-2</v>
      </c>
    </row>
    <row r="47" spans="1:14" ht="17.25" customHeight="1" thickTop="1" thickBot="1">
      <c r="A47" s="9" t="s">
        <v>70</v>
      </c>
      <c r="B47" s="172">
        <f t="shared" si="4"/>
        <v>37</v>
      </c>
      <c r="C47" s="182" t="s">
        <v>71</v>
      </c>
      <c r="D47" s="136" t="s">
        <v>30</v>
      </c>
      <c r="E47" s="174">
        <v>38740</v>
      </c>
      <c r="F47" s="175"/>
      <c r="G47" s="176"/>
      <c r="H47" s="52">
        <v>2.3079999999999998</v>
      </c>
      <c r="I47" s="52">
        <v>2.476</v>
      </c>
      <c r="J47" s="52">
        <v>2.5030000000000001</v>
      </c>
      <c r="K47" s="183" t="s">
        <v>31</v>
      </c>
      <c r="M47" s="90">
        <f t="shared" si="3"/>
        <v>1.0904684975767421E-2</v>
      </c>
    </row>
    <row r="48" spans="1:14" ht="17.25" customHeight="1" thickTop="1" thickBot="1">
      <c r="B48" s="172">
        <f t="shared" si="4"/>
        <v>38</v>
      </c>
      <c r="C48" s="144" t="s">
        <v>72</v>
      </c>
      <c r="D48" s="184" t="s">
        <v>30</v>
      </c>
      <c r="E48" s="174">
        <v>40071</v>
      </c>
      <c r="F48" s="175"/>
      <c r="G48" s="176"/>
      <c r="H48" s="52">
        <v>1.2130000000000001</v>
      </c>
      <c r="I48" s="185">
        <v>1.2829999999999999</v>
      </c>
      <c r="J48" s="185">
        <v>1.2969999999999999</v>
      </c>
      <c r="K48" s="186" t="s">
        <v>73</v>
      </c>
      <c r="M48" s="90" t="e">
        <f>+(#REF!-I48)/I48</f>
        <v>#REF!</v>
      </c>
    </row>
    <row r="49" spans="2:14" ht="17.25" customHeight="1" thickTop="1">
      <c r="B49" s="172">
        <f t="shared" si="4"/>
        <v>39</v>
      </c>
      <c r="C49" s="187" t="s">
        <v>74</v>
      </c>
      <c r="D49" s="188" t="s">
        <v>34</v>
      </c>
      <c r="E49" s="189">
        <v>42087</v>
      </c>
      <c r="F49" s="82"/>
      <c r="G49" s="176"/>
      <c r="H49" s="190">
        <v>1.1040000000000001</v>
      </c>
      <c r="I49" s="190">
        <v>1.1599999999999999</v>
      </c>
      <c r="J49" s="190">
        <v>1.1639999999999999</v>
      </c>
      <c r="K49" s="186"/>
      <c r="M49" s="191">
        <f t="shared" ref="M49:M56" si="5">+(J49-I49)/I49</f>
        <v>3.4482758620689689E-3</v>
      </c>
    </row>
    <row r="50" spans="2:14" ht="16.5" customHeight="1">
      <c r="B50" s="172">
        <f t="shared" si="4"/>
        <v>40</v>
      </c>
      <c r="C50" s="192" t="s">
        <v>75</v>
      </c>
      <c r="D50" s="188" t="s">
        <v>34</v>
      </c>
      <c r="E50" s="189">
        <v>42087</v>
      </c>
      <c r="F50" s="82"/>
      <c r="G50" s="176"/>
      <c r="H50" s="51">
        <v>1.109</v>
      </c>
      <c r="I50" s="51">
        <v>1.206</v>
      </c>
      <c r="J50" s="51">
        <v>1.2170000000000001</v>
      </c>
      <c r="K50" s="186"/>
      <c r="M50" s="191">
        <f t="shared" si="5"/>
        <v>9.1210613598674307E-3</v>
      </c>
    </row>
    <row r="51" spans="2:14" ht="16.5" customHeight="1">
      <c r="B51" s="172">
        <f t="shared" si="4"/>
        <v>41</v>
      </c>
      <c r="C51" s="144" t="s">
        <v>76</v>
      </c>
      <c r="D51" s="188" t="s">
        <v>34</v>
      </c>
      <c r="E51" s="193">
        <v>42087</v>
      </c>
      <c r="F51" s="175"/>
      <c r="G51" s="194"/>
      <c r="H51" s="190">
        <v>1.105</v>
      </c>
      <c r="I51" s="190">
        <v>1.2190000000000001</v>
      </c>
      <c r="J51" s="190">
        <v>1.2330000000000001</v>
      </c>
      <c r="K51" s="186"/>
      <c r="M51" s="191">
        <f t="shared" si="5"/>
        <v>1.1484823625922897E-2</v>
      </c>
    </row>
    <row r="52" spans="2:14" ht="16.5" customHeight="1">
      <c r="B52" s="195">
        <f t="shared" si="4"/>
        <v>42</v>
      </c>
      <c r="C52" s="196" t="s">
        <v>77</v>
      </c>
      <c r="D52" s="188" t="s">
        <v>78</v>
      </c>
      <c r="E52" s="197">
        <v>42317</v>
      </c>
      <c r="F52" s="198"/>
      <c r="G52" s="199"/>
      <c r="H52" s="200">
        <v>116.717</v>
      </c>
      <c r="I52" s="200">
        <v>131.89500000000001</v>
      </c>
      <c r="J52" s="200">
        <v>133.072</v>
      </c>
      <c r="K52" s="186"/>
      <c r="M52" s="191">
        <f t="shared" si="5"/>
        <v>8.9237651161908522E-3</v>
      </c>
    </row>
    <row r="53" spans="2:14" ht="16.5" customHeight="1">
      <c r="B53" s="195">
        <f t="shared" si="4"/>
        <v>43</v>
      </c>
      <c r="C53" s="201" t="s">
        <v>79</v>
      </c>
      <c r="D53" s="58" t="s">
        <v>25</v>
      </c>
      <c r="E53" s="202">
        <v>39503</v>
      </c>
      <c r="F53" s="203"/>
      <c r="G53" s="204"/>
      <c r="H53" s="51">
        <v>119.70399999999999</v>
      </c>
      <c r="I53" s="205">
        <v>124.60899999999999</v>
      </c>
      <c r="J53" s="205">
        <v>125.092</v>
      </c>
      <c r="K53" s="186"/>
      <c r="M53" s="191">
        <f t="shared" si="5"/>
        <v>3.8761245174907442E-3</v>
      </c>
    </row>
    <row r="54" spans="2:14" ht="16.5" customHeight="1">
      <c r="B54" s="195">
        <f t="shared" si="4"/>
        <v>44</v>
      </c>
      <c r="C54" s="201" t="s">
        <v>80</v>
      </c>
      <c r="D54" s="58" t="s">
        <v>81</v>
      </c>
      <c r="E54" s="87">
        <v>42842</v>
      </c>
      <c r="F54" s="206"/>
      <c r="G54" s="207"/>
      <c r="H54" s="208">
        <v>1036.8</v>
      </c>
      <c r="I54" s="209">
        <v>1158.77</v>
      </c>
      <c r="J54" s="209">
        <v>1179.2159999999999</v>
      </c>
      <c r="K54" s="186"/>
      <c r="M54" s="191" t="e">
        <f>+(I54-#REF!)/#REF!</f>
        <v>#REF!</v>
      </c>
    </row>
    <row r="55" spans="2:14" ht="16.5" customHeight="1">
      <c r="B55" s="195">
        <f t="shared" si="4"/>
        <v>45</v>
      </c>
      <c r="C55" s="201" t="s">
        <v>82</v>
      </c>
      <c r="D55" s="58" t="s">
        <v>78</v>
      </c>
      <c r="E55" s="87">
        <v>42874</v>
      </c>
      <c r="F55" s="206"/>
      <c r="G55" s="207"/>
      <c r="H55" s="208">
        <v>10.667</v>
      </c>
      <c r="I55" s="205">
        <v>12.275</v>
      </c>
      <c r="J55" s="205">
        <v>12.374000000000001</v>
      </c>
      <c r="K55" s="186"/>
      <c r="M55" s="191">
        <f t="shared" si="5"/>
        <v>8.0651731160896294E-3</v>
      </c>
    </row>
    <row r="56" spans="2:14" ht="16.5" customHeight="1" thickBot="1">
      <c r="B56" s="195">
        <f t="shared" si="4"/>
        <v>46</v>
      </c>
      <c r="C56" s="210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11.093</v>
      </c>
      <c r="J56" s="215">
        <v>11.254</v>
      </c>
      <c r="K56" s="186"/>
      <c r="M56" s="191">
        <f t="shared" si="5"/>
        <v>1.451365726133594E-2</v>
      </c>
    </row>
    <row r="57" spans="2:14" ht="13.5" customHeight="1" thickTop="1" thickBot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4" ht="14.25" customHeight="1" thickTop="1" thickBot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4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4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4" ht="16.5" customHeight="1" thickTop="1" thickBot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6.5" customHeight="1" thickTop="1" thickBot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106.39700000000001</v>
      </c>
      <c r="J62" s="250">
        <v>106.41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54" t="s">
        <v>34</v>
      </c>
      <c r="E63" s="246">
        <v>101.60599999999999</v>
      </c>
      <c r="F63" s="255">
        <v>43244</v>
      </c>
      <c r="G63" s="256">
        <v>3.6829999999999998</v>
      </c>
      <c r="H63" s="257">
        <v>103.092</v>
      </c>
      <c r="I63" s="209">
        <v>101.004</v>
      </c>
      <c r="J63" s="209">
        <v>101.018</v>
      </c>
      <c r="K63" s="43"/>
      <c r="L63" s="44"/>
      <c r="M63" s="43"/>
      <c r="N63" s="258"/>
    </row>
    <row r="64" spans="2:14" ht="16.5" customHeight="1" thickTop="1" thickBot="1">
      <c r="B64" s="252">
        <f t="shared" ref="B64:B84" si="6">B63+1</f>
        <v>49</v>
      </c>
      <c r="C64" s="259" t="s">
        <v>91</v>
      </c>
      <c r="D64" s="254" t="s">
        <v>34</v>
      </c>
      <c r="E64" s="246">
        <v>38847</v>
      </c>
      <c r="F64" s="260">
        <v>43230</v>
      </c>
      <c r="G64" s="256">
        <v>4.4539999999999997</v>
      </c>
      <c r="H64" s="257">
        <v>105.26600000000001</v>
      </c>
      <c r="I64" s="209">
        <v>102.863</v>
      </c>
      <c r="J64" s="209">
        <v>102.876</v>
      </c>
      <c r="K64" s="43"/>
      <c r="L64" s="44"/>
      <c r="M64" s="43"/>
      <c r="N64" s="258"/>
    </row>
    <row r="65" spans="1:14" ht="16.5" customHeight="1" thickTop="1" thickBot="1">
      <c r="B65" s="261">
        <f t="shared" si="6"/>
        <v>50</v>
      </c>
      <c r="C65" s="262" t="s">
        <v>92</v>
      </c>
      <c r="D65" s="263" t="s">
        <v>93</v>
      </c>
      <c r="E65" s="246">
        <v>36831</v>
      </c>
      <c r="F65" s="246">
        <v>43241</v>
      </c>
      <c r="G65" s="264">
        <v>3.9620000000000002</v>
      </c>
      <c r="H65" s="208">
        <v>102.783</v>
      </c>
      <c r="I65" s="209">
        <v>100.81100000000001</v>
      </c>
      <c r="J65" s="209">
        <v>100.824</v>
      </c>
      <c r="K65" s="43"/>
      <c r="L65" s="44"/>
      <c r="M65" s="43"/>
      <c r="N65" s="265"/>
    </row>
    <row r="66" spans="1:14" ht="16.5" customHeight="1" thickTop="1" thickBot="1">
      <c r="B66" s="261">
        <f t="shared" si="6"/>
        <v>51</v>
      </c>
      <c r="C66" s="266" t="s">
        <v>94</v>
      </c>
      <c r="D66" s="263" t="s">
        <v>95</v>
      </c>
      <c r="E66" s="246">
        <v>39209</v>
      </c>
      <c r="F66" s="246">
        <v>43207</v>
      </c>
      <c r="G66" s="264">
        <v>4.57</v>
      </c>
      <c r="H66" s="208">
        <v>104.389</v>
      </c>
      <c r="I66" s="209">
        <v>102.146</v>
      </c>
      <c r="J66" s="209">
        <v>102.161</v>
      </c>
      <c r="K66" s="43"/>
      <c r="L66" s="44"/>
      <c r="M66" s="43"/>
      <c r="N66" s="267"/>
    </row>
    <row r="67" spans="1:14" ht="16.5" customHeight="1" thickTop="1" thickBot="1">
      <c r="B67" s="261">
        <f t="shared" si="6"/>
        <v>52</v>
      </c>
      <c r="C67" s="266" t="s">
        <v>96</v>
      </c>
      <c r="D67" s="268" t="s">
        <v>40</v>
      </c>
      <c r="E67" s="246">
        <v>37865</v>
      </c>
      <c r="F67" s="260">
        <v>43250</v>
      </c>
      <c r="G67" s="264">
        <v>3.8919999999999999</v>
      </c>
      <c r="H67" s="208">
        <v>107.29900000000001</v>
      </c>
      <c r="I67" s="209">
        <v>105.345</v>
      </c>
      <c r="J67" s="209">
        <v>105.35599999999999</v>
      </c>
      <c r="K67" s="43"/>
      <c r="L67" s="44"/>
      <c r="M67" s="43"/>
      <c r="N67" s="267"/>
    </row>
    <row r="68" spans="1:14" ht="16.5" customHeight="1" thickTop="1" thickBot="1">
      <c r="B68" s="261">
        <f t="shared" si="6"/>
        <v>53</v>
      </c>
      <c r="C68" s="269" t="s">
        <v>97</v>
      </c>
      <c r="D68" s="263" t="s">
        <v>63</v>
      </c>
      <c r="E68" s="246">
        <v>35436</v>
      </c>
      <c r="F68" s="246">
        <v>43228</v>
      </c>
      <c r="G68" s="264">
        <v>4.4359999999999999</v>
      </c>
      <c r="H68" s="270">
        <v>104.822</v>
      </c>
      <c r="I68" s="209">
        <v>102.636</v>
      </c>
      <c r="J68" s="209">
        <v>102.651</v>
      </c>
      <c r="K68" s="43"/>
      <c r="L68" s="44"/>
      <c r="M68" s="43"/>
      <c r="N68" s="271"/>
    </row>
    <row r="69" spans="1:14" ht="16.5" customHeight="1" thickTop="1" thickBot="1">
      <c r="B69" s="261">
        <f t="shared" si="6"/>
        <v>54</v>
      </c>
      <c r="C69" s="269" t="s">
        <v>98</v>
      </c>
      <c r="D69" s="263" t="s">
        <v>12</v>
      </c>
      <c r="E69" s="246">
        <v>35464</v>
      </c>
      <c r="F69" s="246">
        <v>43238</v>
      </c>
      <c r="G69" s="264">
        <v>3.52</v>
      </c>
      <c r="H69" s="270">
        <v>101.81</v>
      </c>
      <c r="I69" s="209">
        <v>99.98</v>
      </c>
      <c r="J69" s="209">
        <v>99.991</v>
      </c>
      <c r="K69" s="43"/>
      <c r="L69" s="44"/>
      <c r="M69" s="43"/>
      <c r="N69" s="251"/>
    </row>
    <row r="70" spans="1:14" ht="15" customHeight="1" thickTop="1" thickBot="1">
      <c r="B70" s="261">
        <f t="shared" si="6"/>
        <v>55</v>
      </c>
      <c r="C70" s="269" t="s">
        <v>99</v>
      </c>
      <c r="D70" s="263" t="s">
        <v>25</v>
      </c>
      <c r="E70" s="246">
        <v>37207</v>
      </c>
      <c r="F70" s="246">
        <v>43245</v>
      </c>
      <c r="G70" s="264">
        <v>3.0510000000000002</v>
      </c>
      <c r="H70" s="270">
        <v>103.541</v>
      </c>
      <c r="I70" s="209">
        <v>102.062</v>
      </c>
      <c r="J70" s="209">
        <v>102.071</v>
      </c>
      <c r="K70" s="43"/>
      <c r="L70" s="44"/>
      <c r="M70" s="43"/>
      <c r="N70" s="251"/>
    </row>
    <row r="71" spans="1:14" ht="16.5" customHeight="1" thickTop="1" thickBot="1">
      <c r="B71" s="261">
        <f t="shared" si="6"/>
        <v>56</v>
      </c>
      <c r="C71" s="269" t="s">
        <v>100</v>
      </c>
      <c r="D71" s="263" t="s">
        <v>101</v>
      </c>
      <c r="E71" s="246">
        <v>37242</v>
      </c>
      <c r="F71" s="246">
        <v>43248</v>
      </c>
      <c r="G71" s="264">
        <v>4.0049999999999999</v>
      </c>
      <c r="H71" s="208">
        <v>104.289</v>
      </c>
      <c r="I71" s="209">
        <v>102.36799999999999</v>
      </c>
      <c r="J71" s="209">
        <v>102.381</v>
      </c>
      <c r="K71" s="43"/>
      <c r="L71" s="44"/>
      <c r="M71" s="43"/>
      <c r="N71" s="67"/>
    </row>
    <row r="72" spans="1:14" ht="15.75" customHeight="1" thickTop="1" thickBot="1">
      <c r="B72" s="261">
        <f t="shared" si="6"/>
        <v>57</v>
      </c>
      <c r="C72" s="266" t="s">
        <v>102</v>
      </c>
      <c r="D72" s="263" t="s">
        <v>103</v>
      </c>
      <c r="E72" s="246">
        <v>39489</v>
      </c>
      <c r="F72" s="272">
        <v>43251</v>
      </c>
      <c r="G72" s="264">
        <v>3.827</v>
      </c>
      <c r="H72" s="208">
        <v>103.49</v>
      </c>
      <c r="I72" s="209">
        <v>101.514</v>
      </c>
      <c r="J72" s="209">
        <v>101.52500000000001</v>
      </c>
      <c r="K72" s="43"/>
      <c r="L72" s="44"/>
      <c r="M72" s="43"/>
      <c r="N72" s="267"/>
    </row>
    <row r="73" spans="1:14" ht="17.25" customHeight="1" thickTop="1" thickBot="1">
      <c r="B73" s="261">
        <f t="shared" si="6"/>
        <v>58</v>
      </c>
      <c r="C73" s="266" t="s">
        <v>104</v>
      </c>
      <c r="D73" s="263" t="s">
        <v>105</v>
      </c>
      <c r="E73" s="246">
        <v>36075</v>
      </c>
      <c r="F73" s="255">
        <v>43231</v>
      </c>
      <c r="G73" s="264">
        <v>4.3940000000000001</v>
      </c>
      <c r="H73" s="208">
        <v>106.999</v>
      </c>
      <c r="I73" s="209">
        <v>104.82</v>
      </c>
      <c r="J73" s="209">
        <v>104.834</v>
      </c>
      <c r="K73" s="43"/>
      <c r="L73" s="44"/>
      <c r="M73" s="43"/>
      <c r="N73" s="267"/>
    </row>
    <row r="74" spans="1:14" ht="16.5" customHeight="1" thickTop="1" thickBot="1">
      <c r="B74" s="261">
        <f t="shared" si="6"/>
        <v>59</v>
      </c>
      <c r="C74" s="266" t="s">
        <v>106</v>
      </c>
      <c r="D74" s="263" t="s">
        <v>78</v>
      </c>
      <c r="E74" s="246">
        <v>37396</v>
      </c>
      <c r="F74" s="260">
        <v>43249</v>
      </c>
      <c r="G74" s="264">
        <v>3.6640000000000001</v>
      </c>
      <c r="H74" s="270">
        <v>105.057</v>
      </c>
      <c r="I74" s="209">
        <v>103.17400000000001</v>
      </c>
      <c r="J74" s="209">
        <v>103.185</v>
      </c>
      <c r="K74" s="34"/>
      <c r="L74" s="273"/>
      <c r="M74" s="34"/>
      <c r="N74" s="274"/>
    </row>
    <row r="75" spans="1:14" ht="16.5" customHeight="1" thickTop="1" thickBot="1">
      <c r="B75" s="261">
        <f t="shared" si="6"/>
        <v>60</v>
      </c>
      <c r="C75" s="266" t="s">
        <v>107</v>
      </c>
      <c r="D75" s="263" t="s">
        <v>43</v>
      </c>
      <c r="E75" s="275">
        <v>40211</v>
      </c>
      <c r="F75" s="260">
        <v>43250</v>
      </c>
      <c r="G75" s="276">
        <v>3.4260000000000002</v>
      </c>
      <c r="H75" s="270">
        <v>103.99299999999999</v>
      </c>
      <c r="I75" s="209">
        <v>102.164</v>
      </c>
      <c r="J75" s="209">
        <v>102.173</v>
      </c>
      <c r="K75" s="43"/>
      <c r="L75" s="44"/>
      <c r="M75" s="43"/>
      <c r="N75" s="271"/>
    </row>
    <row r="76" spans="1:14" ht="16.5" customHeight="1" thickTop="1" thickBot="1">
      <c r="B76" s="261">
        <f t="shared" si="6"/>
        <v>61</v>
      </c>
      <c r="C76" s="269" t="s">
        <v>108</v>
      </c>
      <c r="D76" s="277" t="s">
        <v>109</v>
      </c>
      <c r="E76" s="246">
        <v>33910</v>
      </c>
      <c r="F76" s="246">
        <v>43189</v>
      </c>
      <c r="G76" s="264">
        <v>3.637</v>
      </c>
      <c r="H76" s="208">
        <v>102.75700000000001</v>
      </c>
      <c r="I76" s="209">
        <v>101.131</v>
      </c>
      <c r="J76" s="209">
        <v>101.14400000000001</v>
      </c>
      <c r="K76" s="43"/>
      <c r="L76" s="44"/>
      <c r="M76" s="43"/>
      <c r="N76" s="278"/>
    </row>
    <row r="77" spans="1:14" ht="14.25" customHeight="1" thickTop="1" thickBot="1">
      <c r="B77" s="261">
        <f t="shared" si="6"/>
        <v>62</v>
      </c>
      <c r="C77" s="266" t="s">
        <v>110</v>
      </c>
      <c r="D77" s="279" t="s">
        <v>111</v>
      </c>
      <c r="E77" s="246">
        <v>36815</v>
      </c>
      <c r="F77" s="255">
        <v>43244</v>
      </c>
      <c r="G77" s="264">
        <v>3.3839999999999999</v>
      </c>
      <c r="H77" s="208">
        <v>104.21</v>
      </c>
      <c r="I77" s="209">
        <v>102.556</v>
      </c>
      <c r="J77" s="209">
        <v>102.56699999999999</v>
      </c>
      <c r="K77" s="43"/>
      <c r="L77" s="44"/>
      <c r="M77" s="43"/>
      <c r="N77" s="267"/>
    </row>
    <row r="78" spans="1:14" ht="16.5" customHeight="1" thickTop="1" thickBot="1">
      <c r="A78" s="118"/>
      <c r="B78" s="261">
        <f t="shared" si="6"/>
        <v>63</v>
      </c>
      <c r="C78" s="280" t="s">
        <v>112</v>
      </c>
      <c r="D78" s="263" t="s">
        <v>113</v>
      </c>
      <c r="E78" s="281">
        <v>35744</v>
      </c>
      <c r="F78" s="272">
        <v>43251</v>
      </c>
      <c r="G78" s="264">
        <v>4.4960000000000004</v>
      </c>
      <c r="H78" s="208">
        <v>102.91</v>
      </c>
      <c r="I78" s="209">
        <v>100.7</v>
      </c>
      <c r="J78" s="209">
        <v>100.71299999999999</v>
      </c>
      <c r="K78" s="43"/>
      <c r="L78" s="44"/>
      <c r="M78" s="43"/>
      <c r="N78" s="278"/>
    </row>
    <row r="79" spans="1:14" ht="16.5" customHeight="1" thickTop="1" thickBot="1">
      <c r="B79" s="261">
        <f t="shared" si="6"/>
        <v>64</v>
      </c>
      <c r="C79" s="282" t="s">
        <v>114</v>
      </c>
      <c r="D79" s="263" t="s">
        <v>113</v>
      </c>
      <c r="E79" s="283">
        <v>40000</v>
      </c>
      <c r="F79" s="255">
        <v>43231</v>
      </c>
      <c r="G79" s="284">
        <v>4.0279999999999996</v>
      </c>
      <c r="H79" s="208">
        <v>104.024</v>
      </c>
      <c r="I79" s="209">
        <v>101.97799999999999</v>
      </c>
      <c r="J79" s="209">
        <v>101.991</v>
      </c>
      <c r="K79" s="43"/>
      <c r="L79" s="44"/>
      <c r="M79" s="43"/>
      <c r="N79" s="267"/>
    </row>
    <row r="80" spans="1:14" ht="16.5" customHeight="1" thickTop="1" thickBot="1">
      <c r="B80" s="261">
        <f t="shared" si="6"/>
        <v>65</v>
      </c>
      <c r="C80" s="285" t="s">
        <v>115</v>
      </c>
      <c r="D80" s="245" t="s">
        <v>56</v>
      </c>
      <c r="E80" s="246">
        <v>39604</v>
      </c>
      <c r="F80" s="260">
        <v>43250</v>
      </c>
      <c r="G80" s="248">
        <v>3.3450000000000002</v>
      </c>
      <c r="H80" s="270">
        <v>105.352</v>
      </c>
      <c r="I80" s="209">
        <v>103.60299999999999</v>
      </c>
      <c r="J80" s="209">
        <v>103.611</v>
      </c>
      <c r="K80" s="43"/>
      <c r="L80" s="44"/>
      <c r="M80" s="43"/>
      <c r="N80" s="271"/>
    </row>
    <row r="81" spans="1:14" ht="16.5" customHeight="1" thickTop="1" thickBot="1">
      <c r="B81" s="261">
        <f t="shared" si="6"/>
        <v>66</v>
      </c>
      <c r="C81" s="269" t="s">
        <v>116</v>
      </c>
      <c r="D81" s="263" t="s">
        <v>16</v>
      </c>
      <c r="E81" s="246">
        <v>35481</v>
      </c>
      <c r="F81" s="246">
        <v>43248</v>
      </c>
      <c r="G81" s="264">
        <v>4.4370000000000003</v>
      </c>
      <c r="H81" s="208">
        <v>103.018</v>
      </c>
      <c r="I81" s="209">
        <v>100.771</v>
      </c>
      <c r="J81" s="209">
        <v>100.785</v>
      </c>
      <c r="K81" s="43"/>
      <c r="L81" s="44"/>
      <c r="M81" s="43"/>
      <c r="N81" s="267"/>
    </row>
    <row r="82" spans="1:14" ht="16.5" customHeight="1" thickTop="1" thickBot="1">
      <c r="B82" s="261">
        <f t="shared" si="6"/>
        <v>67</v>
      </c>
      <c r="C82" s="266" t="s">
        <v>117</v>
      </c>
      <c r="D82" s="263" t="s">
        <v>27</v>
      </c>
      <c r="E82" s="246">
        <v>39706</v>
      </c>
      <c r="F82" s="260">
        <v>43249</v>
      </c>
      <c r="G82" s="264">
        <v>4.0380000000000003</v>
      </c>
      <c r="H82" s="208">
        <v>103.033</v>
      </c>
      <c r="I82" s="209">
        <v>100.97</v>
      </c>
      <c r="J82" s="209">
        <v>100.979</v>
      </c>
      <c r="K82" s="43"/>
      <c r="L82" s="44"/>
      <c r="M82" s="43"/>
      <c r="N82" s="271"/>
    </row>
    <row r="83" spans="1:14" ht="16.5" customHeight="1" thickTop="1" thickBot="1">
      <c r="B83" s="261">
        <f t="shared" si="6"/>
        <v>68</v>
      </c>
      <c r="C83" s="286" t="s">
        <v>118</v>
      </c>
      <c r="D83" s="263" t="s">
        <v>10</v>
      </c>
      <c r="E83" s="246">
        <v>38565</v>
      </c>
      <c r="F83" s="246">
        <v>43245</v>
      </c>
      <c r="G83" s="264">
        <v>3.335</v>
      </c>
      <c r="H83" s="270">
        <v>105.331</v>
      </c>
      <c r="I83" s="209">
        <v>103.745</v>
      </c>
      <c r="J83" s="209">
        <v>103.756</v>
      </c>
      <c r="K83" s="43"/>
      <c r="L83" s="44"/>
      <c r="M83" s="43"/>
      <c r="N83" s="271"/>
    </row>
    <row r="84" spans="1:14" ht="16.5" customHeight="1" thickTop="1" thickBot="1">
      <c r="B84" s="261">
        <f t="shared" si="6"/>
        <v>69</v>
      </c>
      <c r="C84" s="287" t="s">
        <v>119</v>
      </c>
      <c r="D84" s="54" t="s">
        <v>14</v>
      </c>
      <c r="E84" s="288">
        <v>34288</v>
      </c>
      <c r="F84" s="246">
        <v>43228</v>
      </c>
      <c r="G84" s="289">
        <v>3.391</v>
      </c>
      <c r="H84" s="208">
        <v>102.452</v>
      </c>
      <c r="I84" s="66">
        <v>100.773</v>
      </c>
      <c r="J84" s="66">
        <v>100.78400000000001</v>
      </c>
      <c r="K84" s="43"/>
      <c r="L84" s="44"/>
      <c r="M84" s="43"/>
      <c r="N84" s="267"/>
    </row>
    <row r="85" spans="1:14" ht="13.5" customHeight="1" thickTop="1" thickBot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0"/>
      <c r="K85" s="43"/>
      <c r="L85" s="43"/>
      <c r="M85" s="44"/>
      <c r="N85" s="43"/>
    </row>
    <row r="86" spans="1:14" ht="18" customHeight="1" thickTop="1" thickBot="1">
      <c r="B86" s="292">
        <v>70</v>
      </c>
      <c r="C86" s="293" t="s">
        <v>121</v>
      </c>
      <c r="D86" s="294" t="s">
        <v>21</v>
      </c>
      <c r="E86" s="246">
        <v>39084</v>
      </c>
      <c r="F86" s="246">
        <v>43228</v>
      </c>
      <c r="G86" s="248">
        <v>0.42399999999999999</v>
      </c>
      <c r="H86" s="295">
        <v>10.631</v>
      </c>
      <c r="I86" s="295">
        <v>10.42</v>
      </c>
      <c r="J86" s="295">
        <v>10.422000000000001</v>
      </c>
      <c r="K86" s="43"/>
      <c r="L86" s="44"/>
      <c r="M86" s="43"/>
      <c r="N86" s="296"/>
    </row>
    <row r="87" spans="1:14" ht="16.5" customHeight="1" thickTop="1" thickBot="1">
      <c r="A87" s="9" t="s">
        <v>70</v>
      </c>
      <c r="B87" s="292">
        <f>B86+1</f>
        <v>71</v>
      </c>
      <c r="C87" s="297" t="s">
        <v>122</v>
      </c>
      <c r="D87" s="268" t="s">
        <v>40</v>
      </c>
      <c r="E87" s="298">
        <v>39762</v>
      </c>
      <c r="F87" s="272">
        <v>43251</v>
      </c>
      <c r="G87" s="264">
        <v>3.762</v>
      </c>
      <c r="H87" s="299">
        <v>103.846</v>
      </c>
      <c r="I87" s="299">
        <v>101.84399999999999</v>
      </c>
      <c r="J87" s="299">
        <v>101.854</v>
      </c>
      <c r="L87" s="90"/>
      <c r="M87" s="9"/>
      <c r="N87" s="296"/>
    </row>
    <row r="88" spans="1:14" ht="16.5" customHeight="1" thickTop="1" thickBot="1">
      <c r="B88" s="292">
        <f t="shared" ref="B88:B90" si="7">B87+1</f>
        <v>72</v>
      </c>
      <c r="C88" s="300" t="s">
        <v>123</v>
      </c>
      <c r="D88" s="301" t="s">
        <v>124</v>
      </c>
      <c r="E88" s="302">
        <v>40543</v>
      </c>
      <c r="F88" s="246">
        <v>43245</v>
      </c>
      <c r="G88" s="289">
        <v>4.7489999999999997</v>
      </c>
      <c r="H88" s="303">
        <v>104.26900000000001</v>
      </c>
      <c r="I88" s="303">
        <v>101.55800000000001</v>
      </c>
      <c r="J88" s="303">
        <v>101.571</v>
      </c>
      <c r="K88" s="43"/>
      <c r="L88" s="44"/>
      <c r="M88" s="43"/>
      <c r="N88" s="304"/>
    </row>
    <row r="89" spans="1:14" ht="16.5" customHeight="1" thickTop="1" thickBot="1">
      <c r="B89" s="292">
        <f t="shared" si="7"/>
        <v>73</v>
      </c>
      <c r="C89" s="305" t="s">
        <v>125</v>
      </c>
      <c r="D89" s="306" t="s">
        <v>126</v>
      </c>
      <c r="E89" s="307">
        <v>42024</v>
      </c>
      <c r="F89" s="308">
        <v>43251</v>
      </c>
      <c r="G89" s="309">
        <v>3.9409999999999998</v>
      </c>
      <c r="H89" s="303">
        <v>104.98399999999999</v>
      </c>
      <c r="I89" s="303">
        <v>103.063</v>
      </c>
      <c r="J89" s="303">
        <v>103.07599999999999</v>
      </c>
      <c r="K89" s="43"/>
      <c r="L89" s="44"/>
      <c r="M89" s="43"/>
      <c r="N89" s="304"/>
    </row>
    <row r="90" spans="1:14" ht="16.5" customHeight="1" thickTop="1" thickBot="1">
      <c r="B90" s="310">
        <f t="shared" si="7"/>
        <v>74</v>
      </c>
      <c r="C90" s="311" t="s">
        <v>127</v>
      </c>
      <c r="D90" s="312" t="s">
        <v>128</v>
      </c>
      <c r="E90" s="313">
        <v>42195</v>
      </c>
      <c r="F90" s="246">
        <v>43248</v>
      </c>
      <c r="G90" s="314">
        <v>0.40500000000000003</v>
      </c>
      <c r="H90" s="315">
        <v>10.445</v>
      </c>
      <c r="I90" s="315">
        <v>10.234999999999999</v>
      </c>
      <c r="J90" s="315">
        <v>10.236000000000001</v>
      </c>
      <c r="K90" s="43"/>
      <c r="L90" s="44"/>
      <c r="M90" s="43"/>
      <c r="N90" s="316"/>
    </row>
    <row r="91" spans="1:14" ht="15" customHeight="1" thickTop="1" thickBot="1">
      <c r="A91" s="317"/>
      <c r="B91" s="318" t="s">
        <v>129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130</v>
      </c>
      <c r="D92" s="322" t="s">
        <v>21</v>
      </c>
      <c r="E92" s="323">
        <v>34561</v>
      </c>
      <c r="F92" s="324">
        <v>43242</v>
      </c>
      <c r="G92" s="325">
        <v>0.58299999999999996</v>
      </c>
      <c r="H92" s="249">
        <v>60.435000000000002</v>
      </c>
      <c r="I92" s="250">
        <v>64.876000000000005</v>
      </c>
      <c r="J92" s="250">
        <v>65.192999999999998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46" t="s">
        <v>131</v>
      </c>
      <c r="D93" s="327" t="s">
        <v>93</v>
      </c>
      <c r="E93" s="246">
        <v>34415</v>
      </c>
      <c r="F93" s="246">
        <v>42877</v>
      </c>
      <c r="G93" s="248" t="s">
        <v>132</v>
      </c>
      <c r="H93" s="328" t="s">
        <v>133</v>
      </c>
      <c r="I93" s="328" t="s">
        <v>133</v>
      </c>
      <c r="J93" s="328" t="s">
        <v>133</v>
      </c>
      <c r="K93" s="43"/>
      <c r="L93" s="43"/>
      <c r="M93" s="44"/>
      <c r="N93" s="43"/>
    </row>
    <row r="94" spans="1:14" ht="16.5" customHeight="1" thickTop="1" thickBot="1">
      <c r="B94" s="329">
        <f t="shared" ref="B94:B103" si="8">B93+1</f>
        <v>77</v>
      </c>
      <c r="C94" s="46" t="s">
        <v>134</v>
      </c>
      <c r="D94" s="58" t="s">
        <v>93</v>
      </c>
      <c r="E94" s="330">
        <v>34415</v>
      </c>
      <c r="F94" s="246">
        <v>42877</v>
      </c>
      <c r="G94" s="331" t="s">
        <v>135</v>
      </c>
      <c r="H94" s="328" t="s">
        <v>133</v>
      </c>
      <c r="I94" s="328" t="s">
        <v>133</v>
      </c>
      <c r="J94" s="328" t="s">
        <v>133</v>
      </c>
      <c r="K94" s="43"/>
      <c r="L94" s="43"/>
      <c r="M94" s="44"/>
      <c r="N94" s="43"/>
    </row>
    <row r="95" spans="1:14" ht="16.5" customHeight="1" thickTop="1" thickBot="1">
      <c r="B95" s="329">
        <f t="shared" si="8"/>
        <v>78</v>
      </c>
      <c r="C95" s="46" t="s">
        <v>136</v>
      </c>
      <c r="D95" s="332" t="s">
        <v>63</v>
      </c>
      <c r="E95" s="330">
        <v>105.764</v>
      </c>
      <c r="F95" s="246">
        <v>43228</v>
      </c>
      <c r="G95" s="331">
        <v>1.958</v>
      </c>
      <c r="H95" s="208">
        <v>97.811000000000007</v>
      </c>
      <c r="I95" s="209">
        <v>109.357</v>
      </c>
      <c r="J95" s="209">
        <v>109.709</v>
      </c>
      <c r="K95" s="43"/>
      <c r="L95" s="43"/>
      <c r="M95" s="44"/>
      <c r="N95" s="43"/>
    </row>
    <row r="96" spans="1:14" ht="16.5" customHeight="1" thickTop="1" thickBot="1">
      <c r="B96" s="329">
        <f t="shared" si="8"/>
        <v>79</v>
      </c>
      <c r="C96" s="46" t="s">
        <v>137</v>
      </c>
      <c r="D96" s="332" t="s">
        <v>101</v>
      </c>
      <c r="E96" s="330">
        <v>36367</v>
      </c>
      <c r="F96" s="246">
        <v>43248</v>
      </c>
      <c r="G96" s="331">
        <v>0.496</v>
      </c>
      <c r="H96" s="208">
        <v>17.757999999999999</v>
      </c>
      <c r="I96" s="209">
        <v>18.396999999999998</v>
      </c>
      <c r="J96" s="209">
        <v>18.384</v>
      </c>
      <c r="K96" s="333"/>
      <c r="L96" s="334"/>
      <c r="M96" s="334"/>
      <c r="N96" s="335"/>
    </row>
    <row r="97" spans="1:14" ht="16.5" customHeight="1" thickTop="1" thickBot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208">
        <v>297.226</v>
      </c>
      <c r="I97" s="209">
        <v>327.20999999999998</v>
      </c>
      <c r="J97" s="209">
        <v>327.30399999999997</v>
      </c>
      <c r="K97" s="43"/>
      <c r="L97" s="43"/>
      <c r="M97" s="44"/>
      <c r="N97" s="43"/>
    </row>
    <row r="98" spans="1:14" ht="15.75" customHeight="1" thickTop="1" thickBot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208">
        <v>30.074999999999999</v>
      </c>
      <c r="I98" s="209">
        <v>30.202999999999999</v>
      </c>
      <c r="J98" s="209">
        <v>31.152999999999999</v>
      </c>
      <c r="K98" s="43"/>
      <c r="L98" s="43"/>
      <c r="M98" s="44"/>
      <c r="N98" s="43"/>
    </row>
    <row r="99" spans="1:14" ht="14.25" customHeight="1" thickTop="1" thickBot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31.236000000000001</v>
      </c>
      <c r="H99" s="208">
        <v>2346.3040000000001</v>
      </c>
      <c r="I99" s="209">
        <v>2534.6170000000002</v>
      </c>
      <c r="J99" s="209">
        <v>2535.8159999999998</v>
      </c>
      <c r="K99" s="43"/>
      <c r="L99" s="43"/>
      <c r="M99" s="44"/>
      <c r="N99" s="43"/>
    </row>
    <row r="100" spans="1:14" ht="17.25" customHeight="1" thickTop="1" thickBot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2.5209999999999999</v>
      </c>
      <c r="H100" s="208">
        <v>74.028000000000006</v>
      </c>
      <c r="I100" s="209">
        <v>76.468000000000004</v>
      </c>
      <c r="J100" s="209">
        <v>76.456999999999994</v>
      </c>
      <c r="K100" s="43"/>
      <c r="L100" s="43"/>
      <c r="M100" s="44"/>
      <c r="N100" s="43"/>
    </row>
    <row r="101" spans="1:14" ht="16.5" customHeight="1" thickTop="1" thickBot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2.2429999999999999</v>
      </c>
      <c r="H101" s="208">
        <v>55.671999999999997</v>
      </c>
      <c r="I101" s="209">
        <v>56.177</v>
      </c>
      <c r="J101" s="209">
        <v>56.197000000000003</v>
      </c>
      <c r="K101" s="43"/>
      <c r="L101" s="43"/>
      <c r="M101" s="44"/>
      <c r="N101" s="43"/>
    </row>
    <row r="102" spans="1:14" ht="16.5" customHeight="1" thickTop="1" thickBot="1">
      <c r="B102" s="336">
        <f t="shared" si="8"/>
        <v>85</v>
      </c>
      <c r="C102" s="282" t="s">
        <v>143</v>
      </c>
      <c r="D102" s="54" t="s">
        <v>14</v>
      </c>
      <c r="E102" s="330">
        <v>36297</v>
      </c>
      <c r="F102" s="246">
        <v>43228</v>
      </c>
      <c r="G102" s="331">
        <v>3.7999999999999999E-2</v>
      </c>
      <c r="H102" s="344">
        <v>108.84399999999999</v>
      </c>
      <c r="I102" s="209">
        <v>119.64700000000001</v>
      </c>
      <c r="J102" s="209">
        <v>119.899</v>
      </c>
      <c r="K102" s="43"/>
      <c r="L102" s="43"/>
      <c r="M102" s="44"/>
      <c r="N102" s="43"/>
    </row>
    <row r="103" spans="1:14" ht="16.5" customHeight="1" thickTop="1" thickBot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110.604</v>
      </c>
      <c r="J103" s="352">
        <v>111.30200000000001</v>
      </c>
      <c r="K103" s="43"/>
      <c r="L103" s="43"/>
      <c r="M103" s="44"/>
      <c r="N103" s="43"/>
    </row>
    <row r="104" spans="1:14" ht="18" customHeight="1" thickTop="1" thickBot="1">
      <c r="B104" s="353" t="s">
        <v>146</v>
      </c>
      <c r="C104" s="68"/>
      <c r="D104" s="68"/>
      <c r="E104" s="68"/>
      <c r="F104" s="68"/>
      <c r="G104" s="68"/>
      <c r="H104" s="68"/>
      <c r="I104" s="68"/>
      <c r="J104" s="354"/>
      <c r="M104" s="171"/>
    </row>
    <row r="105" spans="1:14" ht="16.5" customHeight="1" thickTop="1" thickBot="1">
      <c r="B105" s="355">
        <v>87</v>
      </c>
      <c r="C105" s="293" t="s">
        <v>147</v>
      </c>
      <c r="D105" s="245" t="s">
        <v>21</v>
      </c>
      <c r="E105" s="246">
        <v>39084</v>
      </c>
      <c r="F105" s="246">
        <v>43228</v>
      </c>
      <c r="G105" s="248">
        <v>0.22800000000000001</v>
      </c>
      <c r="H105" s="250">
        <v>10.99</v>
      </c>
      <c r="I105" s="250">
        <v>11.012</v>
      </c>
      <c r="J105" s="250">
        <v>11.036</v>
      </c>
      <c r="K105" s="43"/>
      <c r="L105" s="44"/>
      <c r="M105" s="43"/>
      <c r="N105" s="102"/>
    </row>
    <row r="106" spans="1:14" ht="16.5" customHeight="1" thickTop="1" thickBot="1">
      <c r="B106" s="356">
        <f>B105+1</f>
        <v>88</v>
      </c>
      <c r="C106" s="357" t="s">
        <v>148</v>
      </c>
      <c r="D106" s="358" t="s">
        <v>21</v>
      </c>
      <c r="E106" s="359">
        <v>1867429</v>
      </c>
      <c r="F106" s="246">
        <v>43228</v>
      </c>
      <c r="G106" s="360">
        <v>0.151</v>
      </c>
      <c r="H106" s="361">
        <v>11.95</v>
      </c>
      <c r="I106" s="362">
        <v>12.237</v>
      </c>
      <c r="J106" s="362">
        <v>12.273999999999999</v>
      </c>
      <c r="K106" s="43"/>
      <c r="L106" s="44"/>
      <c r="M106" s="43"/>
      <c r="N106" s="102"/>
    </row>
    <row r="107" spans="1:14" ht="16.5" customHeight="1" thickTop="1" thickBot="1">
      <c r="B107" s="356">
        <f t="shared" ref="B107:B122" si="9">B106+1</f>
        <v>89</v>
      </c>
      <c r="C107" s="357" t="s">
        <v>149</v>
      </c>
      <c r="D107" s="358" t="s">
        <v>21</v>
      </c>
      <c r="E107" s="359">
        <v>735</v>
      </c>
      <c r="F107" s="246">
        <v>43228</v>
      </c>
      <c r="G107" s="360">
        <v>1.4E-2</v>
      </c>
      <c r="H107" s="361">
        <v>14.977</v>
      </c>
      <c r="I107" s="362">
        <v>16.085999999999999</v>
      </c>
      <c r="J107" s="362">
        <v>16.14</v>
      </c>
      <c r="K107" s="43"/>
      <c r="L107" s="44"/>
      <c r="M107" s="43"/>
      <c r="N107" s="102"/>
    </row>
    <row r="108" spans="1:14" ht="17.25" customHeight="1" thickTop="1" thickBot="1">
      <c r="A108" s="363"/>
      <c r="B108" s="356">
        <f t="shared" si="9"/>
        <v>90</v>
      </c>
      <c r="C108" s="357" t="s">
        <v>150</v>
      </c>
      <c r="D108" s="358" t="s">
        <v>21</v>
      </c>
      <c r="E108" s="359">
        <v>39084</v>
      </c>
      <c r="F108" s="246">
        <v>43228</v>
      </c>
      <c r="G108" s="360">
        <v>0.23200000000000001</v>
      </c>
      <c r="H108" s="361">
        <v>13.451000000000001</v>
      </c>
      <c r="I108" s="362">
        <v>15.39</v>
      </c>
      <c r="J108" s="362">
        <v>15.481999999999999</v>
      </c>
      <c r="K108" s="43"/>
      <c r="L108" s="44"/>
      <c r="M108" s="43"/>
      <c r="N108" s="102"/>
    </row>
    <row r="109" spans="1:14" ht="16.5" customHeight="1" thickTop="1" thickBot="1">
      <c r="B109" s="356">
        <f t="shared" si="9"/>
        <v>91</v>
      </c>
      <c r="C109" s="364" t="s">
        <v>151</v>
      </c>
      <c r="D109" s="365" t="s">
        <v>93</v>
      </c>
      <c r="E109" s="359">
        <v>39994</v>
      </c>
      <c r="F109" s="246">
        <v>43241</v>
      </c>
      <c r="G109" s="360">
        <v>0.29899999999999999</v>
      </c>
      <c r="H109" s="361">
        <v>14.146000000000001</v>
      </c>
      <c r="I109" s="362">
        <v>16.581</v>
      </c>
      <c r="J109" s="362">
        <v>16.643999999999998</v>
      </c>
      <c r="K109" s="43"/>
      <c r="L109" s="44"/>
      <c r="M109" s="43"/>
      <c r="N109" s="102"/>
    </row>
    <row r="110" spans="1:14" ht="15.75" customHeight="1" thickTop="1" thickBot="1">
      <c r="B110" s="356">
        <f t="shared" si="9"/>
        <v>92</v>
      </c>
      <c r="C110" s="364" t="s">
        <v>152</v>
      </c>
      <c r="D110" s="358" t="s">
        <v>93</v>
      </c>
      <c r="E110" s="359">
        <v>40848</v>
      </c>
      <c r="F110" s="246">
        <v>43241</v>
      </c>
      <c r="G110" s="360">
        <v>0.24</v>
      </c>
      <c r="H110" s="361">
        <v>12.407</v>
      </c>
      <c r="I110" s="362">
        <v>13.941000000000001</v>
      </c>
      <c r="J110" s="362">
        <v>13.984</v>
      </c>
      <c r="K110" s="43"/>
      <c r="L110" s="44"/>
      <c r="M110" s="43"/>
      <c r="N110" s="102"/>
    </row>
    <row r="111" spans="1:14" ht="16.5" customHeight="1" thickTop="1" thickBot="1">
      <c r="B111" s="356">
        <f t="shared" si="9"/>
        <v>93</v>
      </c>
      <c r="C111" s="366" t="s">
        <v>153</v>
      </c>
      <c r="D111" s="365" t="s">
        <v>63</v>
      </c>
      <c r="E111" s="359">
        <v>39175</v>
      </c>
      <c r="F111" s="246">
        <v>43222</v>
      </c>
      <c r="G111" s="360">
        <v>4.5140000000000002</v>
      </c>
      <c r="H111" s="361">
        <v>147.89599999999999</v>
      </c>
      <c r="I111" s="362">
        <v>163.839</v>
      </c>
      <c r="J111" s="362">
        <v>164.25800000000001</v>
      </c>
      <c r="K111" s="43"/>
      <c r="L111" s="44"/>
      <c r="M111" s="43"/>
      <c r="N111" s="102"/>
    </row>
    <row r="112" spans="1:14" ht="16.5" customHeight="1" thickTop="1" thickBot="1">
      <c r="B112" s="356">
        <f t="shared" si="9"/>
        <v>94</v>
      </c>
      <c r="C112" s="367" t="s">
        <v>154</v>
      </c>
      <c r="D112" s="365" t="s">
        <v>63</v>
      </c>
      <c r="E112" s="359">
        <v>39175</v>
      </c>
      <c r="F112" s="246">
        <v>43222</v>
      </c>
      <c r="G112" s="368">
        <v>3.7869999999999999</v>
      </c>
      <c r="H112" s="361">
        <v>141.06800000000001</v>
      </c>
      <c r="I112" s="362">
        <v>151.14599999999999</v>
      </c>
      <c r="J112" s="362">
        <v>151.38</v>
      </c>
      <c r="K112" s="43"/>
      <c r="L112" s="44"/>
      <c r="M112" s="43"/>
      <c r="N112" s="102"/>
    </row>
    <row r="113" spans="1:14" ht="16.5" customHeight="1" thickTop="1" thickBot="1">
      <c r="B113" s="356">
        <f t="shared" si="9"/>
        <v>95</v>
      </c>
      <c r="C113" s="369" t="s">
        <v>155</v>
      </c>
      <c r="D113" s="370" t="s">
        <v>25</v>
      </c>
      <c r="E113" s="359">
        <v>40708</v>
      </c>
      <c r="F113" s="246">
        <v>43245</v>
      </c>
      <c r="G113" s="371">
        <v>0.11</v>
      </c>
      <c r="H113" s="361">
        <v>8.8889999999999993</v>
      </c>
      <c r="I113" s="362">
        <v>9.8019999999999996</v>
      </c>
      <c r="J113" s="362">
        <v>9.8480000000000008</v>
      </c>
      <c r="K113" s="43"/>
      <c r="L113" s="44"/>
      <c r="M113" s="43"/>
      <c r="N113" s="102"/>
    </row>
    <row r="114" spans="1:14" ht="16.5" customHeight="1" thickTop="1" thickBot="1">
      <c r="B114" s="356">
        <f t="shared" si="9"/>
        <v>96</v>
      </c>
      <c r="C114" s="372" t="s">
        <v>156</v>
      </c>
      <c r="D114" s="245" t="s">
        <v>16</v>
      </c>
      <c r="E114" s="359">
        <v>39699</v>
      </c>
      <c r="F114" s="246">
        <v>43235</v>
      </c>
      <c r="G114" s="371">
        <v>3.415</v>
      </c>
      <c r="H114" s="361">
        <v>109.614</v>
      </c>
      <c r="I114" s="362">
        <v>127.02500000000001</v>
      </c>
      <c r="J114" s="362">
        <v>127.783</v>
      </c>
      <c r="K114" s="43"/>
      <c r="L114" s="44"/>
      <c r="M114" s="43"/>
      <c r="N114" s="102"/>
    </row>
    <row r="115" spans="1:14" ht="16.5" customHeight="1" thickTop="1" thickBot="1">
      <c r="B115" s="356">
        <f t="shared" si="9"/>
        <v>97</v>
      </c>
      <c r="C115" s="364" t="s">
        <v>157</v>
      </c>
      <c r="D115" s="358" t="s">
        <v>27</v>
      </c>
      <c r="E115" s="359">
        <v>40725</v>
      </c>
      <c r="F115" s="373">
        <v>43250</v>
      </c>
      <c r="G115" s="374">
        <v>0.96499999999999997</v>
      </c>
      <c r="H115" s="361">
        <v>87.316000000000003</v>
      </c>
      <c r="I115" s="362">
        <v>95.656999999999996</v>
      </c>
      <c r="J115" s="362">
        <v>95.61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6">
        <f t="shared" si="9"/>
        <v>98</v>
      </c>
      <c r="C116" s="364" t="s">
        <v>158</v>
      </c>
      <c r="D116" s="358" t="s">
        <v>27</v>
      </c>
      <c r="E116" s="375">
        <v>40725</v>
      </c>
      <c r="F116" s="373">
        <v>43250</v>
      </c>
      <c r="G116" s="376">
        <v>0.59899999999999998</v>
      </c>
      <c r="H116" s="361">
        <v>90.784000000000006</v>
      </c>
      <c r="I116" s="362">
        <v>100.739</v>
      </c>
      <c r="J116" s="362">
        <v>100.581</v>
      </c>
      <c r="K116" s="43"/>
      <c r="L116" s="43"/>
      <c r="M116" s="44"/>
      <c r="N116" s="43"/>
    </row>
    <row r="117" spans="1:14" ht="16.5" customHeight="1" thickTop="1">
      <c r="B117" s="356">
        <f t="shared" si="9"/>
        <v>99</v>
      </c>
      <c r="C117" s="377" t="s">
        <v>159</v>
      </c>
      <c r="D117" s="378" t="s">
        <v>128</v>
      </c>
      <c r="E117" s="379">
        <v>40910</v>
      </c>
      <c r="F117" s="246">
        <v>43248</v>
      </c>
      <c r="G117" s="380">
        <v>3.6440000000000001</v>
      </c>
      <c r="H117" s="361">
        <v>96.888000000000005</v>
      </c>
      <c r="I117" s="362">
        <v>96.180999999999997</v>
      </c>
      <c r="J117" s="362">
        <v>96.192999999999998</v>
      </c>
      <c r="K117" s="381"/>
      <c r="L117" s="382"/>
      <c r="M117" s="381"/>
      <c r="N117" s="383"/>
    </row>
    <row r="118" spans="1:14" ht="16.5" customHeight="1">
      <c r="B118" s="356">
        <f t="shared" si="9"/>
        <v>100</v>
      </c>
      <c r="C118" s="384" t="s">
        <v>160</v>
      </c>
      <c r="D118" s="385" t="s">
        <v>14</v>
      </c>
      <c r="E118" s="373">
        <v>41904</v>
      </c>
      <c r="F118" s="386">
        <v>43208</v>
      </c>
      <c r="G118" s="380">
        <v>1.0900000000000001</v>
      </c>
      <c r="H118" s="362">
        <v>102.804</v>
      </c>
      <c r="I118" s="362">
        <v>119.649</v>
      </c>
      <c r="J118" s="362">
        <v>120.49</v>
      </c>
      <c r="K118" s="381"/>
      <c r="L118" s="382"/>
      <c r="M118" s="381"/>
      <c r="N118" s="383"/>
    </row>
    <row r="119" spans="1:14" ht="16.5" customHeight="1">
      <c r="B119" s="356">
        <f t="shared" si="9"/>
        <v>101</v>
      </c>
      <c r="C119" s="387" t="s">
        <v>161</v>
      </c>
      <c r="D119" s="279" t="s">
        <v>16</v>
      </c>
      <c r="E119" s="388">
        <v>42388</v>
      </c>
      <c r="F119" s="373">
        <v>43236</v>
      </c>
      <c r="G119" s="248">
        <v>1.829</v>
      </c>
      <c r="H119" s="362">
        <v>96.245999999999995</v>
      </c>
      <c r="I119" s="362">
        <v>101.908</v>
      </c>
      <c r="J119" s="362">
        <v>101.93600000000001</v>
      </c>
      <c r="K119" s="381"/>
      <c r="L119" s="382"/>
      <c r="M119" s="381"/>
      <c r="N119" s="383"/>
    </row>
    <row r="120" spans="1:14" ht="16.5" customHeight="1">
      <c r="B120" s="356">
        <f t="shared" si="9"/>
        <v>102</v>
      </c>
      <c r="C120" s="387" t="s">
        <v>162</v>
      </c>
      <c r="D120" s="279" t="s">
        <v>25</v>
      </c>
      <c r="E120" s="388">
        <v>42741</v>
      </c>
      <c r="F120" s="389" t="s">
        <v>163</v>
      </c>
      <c r="G120" s="390" t="s">
        <v>163</v>
      </c>
      <c r="H120" s="391">
        <v>10.031000000000001</v>
      </c>
      <c r="I120" s="362">
        <v>10.798999999999999</v>
      </c>
      <c r="J120" s="362">
        <v>10.851000000000001</v>
      </c>
      <c r="K120" s="392"/>
      <c r="L120" s="382"/>
      <c r="M120" s="392"/>
      <c r="N120" s="383"/>
    </row>
    <row r="121" spans="1:14" ht="16.5" customHeight="1">
      <c r="B121" s="356">
        <f t="shared" si="9"/>
        <v>103</v>
      </c>
      <c r="C121" s="393" t="s">
        <v>164</v>
      </c>
      <c r="D121" s="279" t="s">
        <v>113</v>
      </c>
      <c r="E121" s="388">
        <v>43087</v>
      </c>
      <c r="F121" s="389" t="s">
        <v>163</v>
      </c>
      <c r="G121" s="390" t="s">
        <v>163</v>
      </c>
      <c r="H121" s="362">
        <v>100.008</v>
      </c>
      <c r="I121" s="362">
        <v>107.88200000000001</v>
      </c>
      <c r="J121" s="362">
        <v>107.922</v>
      </c>
      <c r="K121" s="394"/>
      <c r="L121" s="395"/>
      <c r="M121" s="394"/>
      <c r="N121" s="396"/>
    </row>
    <row r="122" spans="1:14" ht="16.5" customHeight="1" thickBot="1">
      <c r="B122" s="397">
        <f t="shared" si="9"/>
        <v>104</v>
      </c>
      <c r="C122" s="398" t="s">
        <v>165</v>
      </c>
      <c r="D122" s="399" t="s">
        <v>12</v>
      </c>
      <c r="E122" s="400">
        <v>39097</v>
      </c>
      <c r="F122" s="400">
        <v>43213</v>
      </c>
      <c r="G122" s="401">
        <v>4.1740000000000004</v>
      </c>
      <c r="H122" s="402">
        <v>154.54599999999999</v>
      </c>
      <c r="I122" s="352">
        <v>172.297</v>
      </c>
      <c r="J122" s="352">
        <v>172.99199999999999</v>
      </c>
      <c r="K122" s="403"/>
      <c r="L122" s="404"/>
      <c r="M122" s="405"/>
      <c r="N122" s="404"/>
    </row>
    <row r="123" spans="1:14" ht="13.5" customHeight="1" thickBot="1">
      <c r="B123" s="353" t="s">
        <v>166</v>
      </c>
      <c r="C123" s="68"/>
      <c r="D123" s="68"/>
      <c r="E123" s="68"/>
      <c r="F123" s="68"/>
      <c r="G123" s="68"/>
      <c r="H123" s="68"/>
      <c r="I123" s="68"/>
      <c r="J123" s="354"/>
      <c r="M123" s="171"/>
    </row>
    <row r="124" spans="1:14" ht="16.5" customHeight="1" thickTop="1" thickBot="1">
      <c r="B124" s="356">
        <v>105</v>
      </c>
      <c r="C124" s="372" t="s">
        <v>167</v>
      </c>
      <c r="D124" s="358" t="s">
        <v>34</v>
      </c>
      <c r="E124" s="359">
        <v>40630</v>
      </c>
      <c r="F124" s="373">
        <v>43250</v>
      </c>
      <c r="G124" s="248">
        <v>1.8959999999999999</v>
      </c>
      <c r="H124" s="249">
        <v>102.77200000000001</v>
      </c>
      <c r="I124" s="406">
        <v>118.595</v>
      </c>
      <c r="J124" s="406">
        <v>120.881</v>
      </c>
      <c r="K124" s="186" t="s">
        <v>73</v>
      </c>
      <c r="M124" s="90">
        <f>+(J124-I124)/I124</f>
        <v>1.9275686158775677E-2</v>
      </c>
    </row>
    <row r="125" spans="1:14" ht="16.5" customHeight="1" thickTop="1" thickBot="1">
      <c r="B125" s="356">
        <f>B124+1</f>
        <v>106</v>
      </c>
      <c r="C125" s="407" t="s">
        <v>168</v>
      </c>
      <c r="D125" s="408" t="s">
        <v>169</v>
      </c>
      <c r="E125" s="409">
        <v>40543</v>
      </c>
      <c r="F125" s="246">
        <v>43245</v>
      </c>
      <c r="G125" s="410">
        <v>0.996</v>
      </c>
      <c r="H125" s="361">
        <v>109.363</v>
      </c>
      <c r="I125" s="361">
        <v>113.31699999999999</v>
      </c>
      <c r="J125" s="361">
        <v>113.876</v>
      </c>
      <c r="K125" s="178" t="s">
        <v>61</v>
      </c>
      <c r="M125" s="90" t="e">
        <f>+(#REF!-I125)/I125</f>
        <v>#REF!</v>
      </c>
    </row>
    <row r="126" spans="1:14" ht="16.5" customHeight="1" thickTop="1" thickBot="1">
      <c r="B126" s="356">
        <f t="shared" ref="B126:B139" si="10">B125+1</f>
        <v>107</v>
      </c>
      <c r="C126" s="364" t="s">
        <v>170</v>
      </c>
      <c r="D126" s="411" t="s">
        <v>169</v>
      </c>
      <c r="E126" s="375">
        <v>40543</v>
      </c>
      <c r="F126" s="246">
        <v>43245</v>
      </c>
      <c r="G126" s="412">
        <v>0.83299999999999996</v>
      </c>
      <c r="H126" s="361">
        <v>108.645</v>
      </c>
      <c r="I126" s="361">
        <v>122.161</v>
      </c>
      <c r="J126" s="361">
        <v>124.143</v>
      </c>
      <c r="K126" s="178" t="s">
        <v>61</v>
      </c>
      <c r="M126" s="90">
        <f t="shared" ref="M126:M131" si="11">+(J126-I126)/I126</f>
        <v>1.6224490631216178E-2</v>
      </c>
    </row>
    <row r="127" spans="1:14" ht="16.5" customHeight="1" thickTop="1" thickBot="1">
      <c r="B127" s="356">
        <f t="shared" si="10"/>
        <v>108</v>
      </c>
      <c r="C127" s="413" t="s">
        <v>171</v>
      </c>
      <c r="D127" s="358" t="s">
        <v>78</v>
      </c>
      <c r="E127" s="375">
        <v>38671</v>
      </c>
      <c r="F127" s="246">
        <v>43241</v>
      </c>
      <c r="G127" s="410">
        <v>1.4370000000000001</v>
      </c>
      <c r="H127" s="270">
        <v>199.619</v>
      </c>
      <c r="I127" s="270">
        <v>218.33500000000001</v>
      </c>
      <c r="J127" s="270">
        <v>219.93700000000001</v>
      </c>
      <c r="K127" s="180" t="s">
        <v>64</v>
      </c>
      <c r="M127" s="90">
        <f t="shared" si="11"/>
        <v>7.3373485698582626E-3</v>
      </c>
    </row>
    <row r="128" spans="1:14" ht="16.5" customHeight="1" thickTop="1" thickBot="1">
      <c r="B128" s="356">
        <f t="shared" si="10"/>
        <v>109</v>
      </c>
      <c r="C128" s="413" t="s">
        <v>172</v>
      </c>
      <c r="D128" s="358" t="s">
        <v>78</v>
      </c>
      <c r="E128" s="375">
        <v>38671</v>
      </c>
      <c r="F128" s="246">
        <v>43241</v>
      </c>
      <c r="G128" s="380">
        <v>1.6950000000000001</v>
      </c>
      <c r="H128" s="361">
        <v>184.55799999999999</v>
      </c>
      <c r="I128" s="414">
        <v>193.142</v>
      </c>
      <c r="J128" s="414">
        <v>194.10900000000001</v>
      </c>
      <c r="K128" s="180" t="s">
        <v>64</v>
      </c>
      <c r="M128" s="90">
        <f t="shared" si="11"/>
        <v>5.0066790237235457E-3</v>
      </c>
    </row>
    <row r="129" spans="2:14" ht="16.5" customHeight="1" thickTop="1" thickBot="1">
      <c r="B129" s="356">
        <f t="shared" si="10"/>
        <v>110</v>
      </c>
      <c r="C129" s="413" t="s">
        <v>173</v>
      </c>
      <c r="D129" s="358" t="s">
        <v>78</v>
      </c>
      <c r="E129" s="375">
        <v>38671</v>
      </c>
      <c r="F129" s="246">
        <v>43241</v>
      </c>
      <c r="G129" s="380">
        <v>3.6469999999999998</v>
      </c>
      <c r="H129" s="361">
        <v>158.43600000000001</v>
      </c>
      <c r="I129" s="414">
        <v>162.40600000000001</v>
      </c>
      <c r="J129" s="414">
        <v>162.90899999999999</v>
      </c>
      <c r="K129" s="180" t="s">
        <v>64</v>
      </c>
      <c r="M129" s="90">
        <f t="shared" si="11"/>
        <v>3.0971762127014143E-3</v>
      </c>
    </row>
    <row r="130" spans="2:14" ht="16.5" customHeight="1" thickTop="1" thickBot="1">
      <c r="B130" s="356">
        <f t="shared" si="10"/>
        <v>111</v>
      </c>
      <c r="C130" s="364" t="s">
        <v>174</v>
      </c>
      <c r="D130" s="358" t="s">
        <v>78</v>
      </c>
      <c r="E130" s="375">
        <v>40014</v>
      </c>
      <c r="F130" s="415" t="s">
        <v>175</v>
      </c>
      <c r="G130" s="376" t="s">
        <v>175</v>
      </c>
      <c r="H130" s="361">
        <v>21.015000000000001</v>
      </c>
      <c r="I130" s="414">
        <v>25.661999999999999</v>
      </c>
      <c r="J130" s="414">
        <v>25.841999999999999</v>
      </c>
      <c r="K130" s="180" t="s">
        <v>64</v>
      </c>
      <c r="M130" s="90">
        <f t="shared" si="11"/>
        <v>7.0142623334112589E-3</v>
      </c>
    </row>
    <row r="131" spans="2:14" ht="16.5" customHeight="1" thickTop="1" thickBot="1">
      <c r="B131" s="356">
        <f t="shared" si="10"/>
        <v>112</v>
      </c>
      <c r="C131" s="364" t="s">
        <v>176</v>
      </c>
      <c r="D131" s="358" t="s">
        <v>78</v>
      </c>
      <c r="E131" s="375">
        <v>40455</v>
      </c>
      <c r="F131" s="386" t="s">
        <v>175</v>
      </c>
      <c r="G131" s="376" t="s">
        <v>175</v>
      </c>
      <c r="H131" s="361">
        <v>136.19</v>
      </c>
      <c r="I131" s="414">
        <v>155.26400000000001</v>
      </c>
      <c r="J131" s="414">
        <v>156.54900000000001</v>
      </c>
      <c r="K131" s="180" t="s">
        <v>64</v>
      </c>
      <c r="M131" s="90">
        <f t="shared" si="11"/>
        <v>8.2762262984336123E-3</v>
      </c>
    </row>
    <row r="132" spans="2:14" ht="16.5" customHeight="1" thickTop="1" thickBot="1">
      <c r="B132" s="356">
        <f t="shared" si="10"/>
        <v>113</v>
      </c>
      <c r="C132" s="364" t="s">
        <v>177</v>
      </c>
      <c r="D132" s="358" t="s">
        <v>178</v>
      </c>
      <c r="E132" s="375">
        <v>40240</v>
      </c>
      <c r="F132" s="373">
        <v>43250</v>
      </c>
      <c r="G132" s="376">
        <v>1.972</v>
      </c>
      <c r="H132" s="361">
        <v>112.65900000000001</v>
      </c>
      <c r="I132" s="414">
        <v>127.075</v>
      </c>
      <c r="J132" s="414">
        <v>125.63500000000001</v>
      </c>
      <c r="K132" s="186" t="s">
        <v>73</v>
      </c>
      <c r="M132" s="90" t="e">
        <f>+(I132-#REF!)/#REF!</f>
        <v>#REF!</v>
      </c>
    </row>
    <row r="133" spans="2:14" ht="16.5" customHeight="1" thickTop="1" thickBot="1">
      <c r="B133" s="356">
        <f t="shared" si="10"/>
        <v>114</v>
      </c>
      <c r="C133" s="377" t="s">
        <v>179</v>
      </c>
      <c r="D133" s="378" t="s">
        <v>128</v>
      </c>
      <c r="E133" s="416">
        <v>40147</v>
      </c>
      <c r="F133" s="386">
        <v>41418</v>
      </c>
      <c r="G133" s="380" t="s">
        <v>180</v>
      </c>
      <c r="H133" s="417">
        <v>8826.2090000000007</v>
      </c>
      <c r="I133" s="151">
        <v>9282.2690000000002</v>
      </c>
      <c r="J133" s="151">
        <v>9331.7139999999999</v>
      </c>
      <c r="K133" s="180" t="s">
        <v>64</v>
      </c>
      <c r="M133" s="90">
        <f t="shared" ref="M133:M139" si="12">+(J133-I133)/I133</f>
        <v>5.3268225689214249E-3</v>
      </c>
    </row>
    <row r="134" spans="2:14" ht="16.5" customHeight="1" thickTop="1" thickBot="1">
      <c r="B134" s="356">
        <f t="shared" si="10"/>
        <v>115</v>
      </c>
      <c r="C134" s="418" t="s">
        <v>181</v>
      </c>
      <c r="D134" s="419" t="s">
        <v>111</v>
      </c>
      <c r="E134" s="420">
        <v>41359</v>
      </c>
      <c r="F134" s="246">
        <v>42516</v>
      </c>
      <c r="G134" s="421" t="s">
        <v>182</v>
      </c>
      <c r="H134" s="422" t="s">
        <v>183</v>
      </c>
      <c r="I134" s="423" t="s">
        <v>183</v>
      </c>
      <c r="J134" s="423" t="s">
        <v>183</v>
      </c>
      <c r="K134" s="180" t="s">
        <v>64</v>
      </c>
      <c r="L134" s="424"/>
      <c r="M134" s="90" t="e">
        <f t="shared" si="12"/>
        <v>#VALUE!</v>
      </c>
      <c r="N134" s="424"/>
    </row>
    <row r="135" spans="2:14" ht="16.5" customHeight="1" thickTop="1" thickBot="1">
      <c r="B135" s="356">
        <f t="shared" si="10"/>
        <v>116</v>
      </c>
      <c r="C135" s="377" t="s">
        <v>184</v>
      </c>
      <c r="D135" s="378" t="s">
        <v>128</v>
      </c>
      <c r="E135" s="425">
        <v>41984</v>
      </c>
      <c r="F135" s="426" t="s">
        <v>175</v>
      </c>
      <c r="G135" s="427" t="s">
        <v>175</v>
      </c>
      <c r="H135" s="428">
        <v>83.087000000000003</v>
      </c>
      <c r="I135" s="429">
        <v>82.662999999999997</v>
      </c>
      <c r="J135" s="429">
        <v>82.894000000000005</v>
      </c>
      <c r="K135" s="180" t="s">
        <v>64</v>
      </c>
      <c r="M135" s="90">
        <f t="shared" si="12"/>
        <v>2.7944787873656748E-3</v>
      </c>
    </row>
    <row r="136" spans="2:14" ht="16.5" customHeight="1" thickTop="1">
      <c r="B136" s="356">
        <f t="shared" si="10"/>
        <v>117</v>
      </c>
      <c r="C136" s="430" t="s">
        <v>185</v>
      </c>
      <c r="D136" s="385" t="s">
        <v>56</v>
      </c>
      <c r="E136" s="431">
        <v>42170</v>
      </c>
      <c r="F136" s="246">
        <v>43235</v>
      </c>
      <c r="G136" s="432">
        <v>15.347</v>
      </c>
      <c r="H136" s="361">
        <v>984.26099999999997</v>
      </c>
      <c r="I136" s="361">
        <v>1075.453</v>
      </c>
      <c r="J136" s="361">
        <v>1081.4659999999999</v>
      </c>
      <c r="K136" s="180"/>
      <c r="M136" s="191">
        <f t="shared" si="12"/>
        <v>5.5911322949491237E-3</v>
      </c>
    </row>
    <row r="137" spans="2:14" ht="16.5" customHeight="1">
      <c r="B137" s="356">
        <f t="shared" si="10"/>
        <v>118</v>
      </c>
      <c r="C137" s="433" t="s">
        <v>186</v>
      </c>
      <c r="D137" s="385" t="s">
        <v>10</v>
      </c>
      <c r="E137" s="379">
        <v>42352</v>
      </c>
      <c r="F137" s="246">
        <v>43245</v>
      </c>
      <c r="G137" s="432">
        <v>89.22</v>
      </c>
      <c r="H137" s="361">
        <v>5490.8450000000003</v>
      </c>
      <c r="I137" s="361">
        <v>6110.2430000000004</v>
      </c>
      <c r="J137" s="361">
        <v>6157.7560000000003</v>
      </c>
      <c r="K137" s="180"/>
      <c r="M137" s="191">
        <f t="shared" si="12"/>
        <v>7.7759591557978822E-3</v>
      </c>
    </row>
    <row r="138" spans="2:14" ht="16.5" customHeight="1">
      <c r="B138" s="356">
        <f t="shared" si="10"/>
        <v>119</v>
      </c>
      <c r="C138" s="434" t="s">
        <v>187</v>
      </c>
      <c r="D138" s="435" t="s">
        <v>25</v>
      </c>
      <c r="E138" s="436">
        <v>42580</v>
      </c>
      <c r="F138" s="246">
        <v>43245</v>
      </c>
      <c r="G138" s="376">
        <v>119.161</v>
      </c>
      <c r="H138" s="361">
        <v>4974.7240000000002</v>
      </c>
      <c r="I138" s="437">
        <v>5373.732</v>
      </c>
      <c r="J138" s="437">
        <v>5420.183</v>
      </c>
      <c r="K138" s="438"/>
      <c r="L138" s="439"/>
      <c r="M138" s="440">
        <f t="shared" si="12"/>
        <v>8.6440857117548887E-3</v>
      </c>
      <c r="N138" s="439"/>
    </row>
    <row r="139" spans="2:14" ht="16.5" customHeight="1" thickBot="1">
      <c r="B139" s="356">
        <f t="shared" si="10"/>
        <v>120</v>
      </c>
      <c r="C139" s="441" t="s">
        <v>188</v>
      </c>
      <c r="D139" s="245" t="s">
        <v>34</v>
      </c>
      <c r="E139" s="442">
        <v>42920</v>
      </c>
      <c r="F139" s="373">
        <v>43250</v>
      </c>
      <c r="G139" s="248">
        <v>0.57999999999999996</v>
      </c>
      <c r="H139" s="443">
        <v>101.33499999999999</v>
      </c>
      <c r="I139" s="444">
        <v>102.14100000000001</v>
      </c>
      <c r="J139" s="444">
        <v>102.22</v>
      </c>
      <c r="K139" s="445"/>
      <c r="L139" s="446"/>
      <c r="M139" s="447">
        <f t="shared" si="12"/>
        <v>7.734406359835278E-4</v>
      </c>
      <c r="N139" s="446"/>
    </row>
    <row r="140" spans="2:14" ht="13.5" customHeight="1" thickTop="1" thickBot="1">
      <c r="B140" s="448" t="s">
        <v>189</v>
      </c>
      <c r="C140" s="241"/>
      <c r="D140" s="241"/>
      <c r="E140" s="241"/>
      <c r="F140" s="241"/>
      <c r="G140" s="241"/>
      <c r="H140" s="241"/>
      <c r="I140" s="241"/>
      <c r="J140" s="242"/>
      <c r="K140" s="291"/>
      <c r="L140" s="291"/>
      <c r="M140" s="171"/>
      <c r="N140" s="291"/>
    </row>
    <row r="141" spans="2:14" ht="16.5" customHeight="1" thickTop="1" thickBot="1">
      <c r="B141" s="449">
        <v>121</v>
      </c>
      <c r="C141" s="450" t="s">
        <v>190</v>
      </c>
      <c r="D141" s="451" t="s">
        <v>126</v>
      </c>
      <c r="E141" s="452">
        <v>42024</v>
      </c>
      <c r="F141" s="453">
        <v>43251</v>
      </c>
      <c r="G141" s="454">
        <v>2.5339999999999998</v>
      </c>
      <c r="H141" s="455">
        <v>115.21</v>
      </c>
      <c r="I141" s="455">
        <v>127.91500000000001</v>
      </c>
      <c r="J141" s="455">
        <v>128.197</v>
      </c>
      <c r="K141" s="219" t="s">
        <v>64</v>
      </c>
      <c r="L141" s="34"/>
      <c r="M141" s="456">
        <f>+(J141-I141)/I141</f>
        <v>2.2045889848727393E-3</v>
      </c>
      <c r="N141" s="34"/>
    </row>
    <row r="142" spans="2:14" ht="16.5" customHeight="1" thickTop="1" thickBot="1">
      <c r="B142" s="353" t="s">
        <v>191</v>
      </c>
      <c r="C142" s="68"/>
      <c r="D142" s="68"/>
      <c r="E142" s="68"/>
      <c r="F142" s="68"/>
      <c r="G142" s="68"/>
      <c r="H142" s="68"/>
      <c r="I142" s="68"/>
      <c r="J142" s="354"/>
      <c r="M142" s="171"/>
    </row>
    <row r="143" spans="2:14" ht="16.5" customHeight="1" thickTop="1" thickBot="1">
      <c r="B143" s="457">
        <v>122</v>
      </c>
      <c r="C143" s="458" t="s">
        <v>192</v>
      </c>
      <c r="D143" s="459" t="s">
        <v>111</v>
      </c>
      <c r="E143" s="460">
        <v>41317</v>
      </c>
      <c r="F143" s="246">
        <v>42865</v>
      </c>
      <c r="G143" s="461" t="s">
        <v>193</v>
      </c>
      <c r="H143" s="462" t="s">
        <v>183</v>
      </c>
      <c r="I143" s="462" t="s">
        <v>183</v>
      </c>
      <c r="J143" s="462" t="s">
        <v>183</v>
      </c>
      <c r="K143" s="180" t="s">
        <v>64</v>
      </c>
      <c r="M143" s="90" t="e">
        <f>+(J143-I143)/I143</f>
        <v>#VALUE!</v>
      </c>
    </row>
    <row r="144" spans="2:14" ht="16.5" customHeight="1" thickTop="1" thickBot="1">
      <c r="B144" s="463">
        <v>123</v>
      </c>
      <c r="C144" s="464" t="s">
        <v>194</v>
      </c>
      <c r="D144" s="465" t="s">
        <v>12</v>
      </c>
      <c r="E144" s="466">
        <v>42506</v>
      </c>
      <c r="F144" s="467">
        <v>43213</v>
      </c>
      <c r="G144" s="468">
        <v>176.964</v>
      </c>
      <c r="H144" s="469">
        <v>11091.766</v>
      </c>
      <c r="I144" s="469">
        <v>12141.134</v>
      </c>
      <c r="J144" s="469">
        <v>12290.994000000001</v>
      </c>
      <c r="K144" s="180" t="s">
        <v>64</v>
      </c>
      <c r="M144" s="90">
        <f>+(J144-I144)/I144</f>
        <v>1.2343163332189612E-2</v>
      </c>
    </row>
    <row r="145" spans="2:13" s="473" customFormat="1" ht="13.5" customHeight="1" thickTop="1">
      <c r="B145" s="470"/>
      <c r="C145" s="9"/>
      <c r="D145" s="9"/>
      <c r="E145" s="9"/>
      <c r="F145" s="9"/>
      <c r="G145" s="9"/>
      <c r="H145" s="446"/>
      <c r="I145" s="446"/>
      <c r="J145" s="471"/>
      <c r="K145" s="472"/>
    </row>
    <row r="146" spans="2:13" s="473" customFormat="1" ht="13.5" customHeight="1">
      <c r="B146" s="470" t="s">
        <v>195</v>
      </c>
      <c r="H146" s="474"/>
      <c r="I146" s="474"/>
      <c r="J146" s="475"/>
    </row>
    <row r="147" spans="2:13" s="473" customFormat="1" ht="15.75" customHeight="1">
      <c r="B147" s="470" t="s">
        <v>196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197</v>
      </c>
      <c r="E148" s="477"/>
      <c r="F148" s="478"/>
      <c r="G148" s="102"/>
      <c r="H148" s="478"/>
      <c r="I148" s="481"/>
      <c r="J148" s="479"/>
      <c r="M148" s="480"/>
    </row>
    <row r="149" spans="2:13" s="473" customFormat="1" ht="15.75" customHeight="1" thickBot="1">
      <c r="B149" s="470" t="s">
        <v>199</v>
      </c>
      <c r="D149" s="476"/>
      <c r="E149" s="477"/>
      <c r="F149" s="477"/>
      <c r="G149" s="102" t="s">
        <v>198</v>
      </c>
      <c r="H149" s="478"/>
      <c r="I149" s="478"/>
      <c r="J149" s="479"/>
      <c r="M149" s="480"/>
    </row>
    <row r="150" spans="2:13" s="473" customFormat="1" ht="15.75" customHeight="1" thickTop="1" thickBot="1">
      <c r="B150" s="470" t="s">
        <v>200</v>
      </c>
      <c r="C150" s="476"/>
      <c r="D150" s="476"/>
      <c r="E150" s="477"/>
      <c r="F150" s="477"/>
      <c r="G150" s="482"/>
      <c r="H150" s="483"/>
      <c r="I150" s="478"/>
      <c r="J150" s="479"/>
      <c r="M150" s="480"/>
    </row>
    <row r="151" spans="2:13" s="473" customFormat="1" ht="15.75" customHeight="1" thickTop="1">
      <c r="B151" s="484"/>
      <c r="C151" s="476"/>
      <c r="D151" s="476"/>
      <c r="E151" s="477"/>
      <c r="F151" s="477"/>
      <c r="G151" s="477"/>
      <c r="H151" s="478"/>
      <c r="I151" s="478"/>
      <c r="J151" s="479"/>
      <c r="M151" s="480"/>
    </row>
    <row r="152" spans="2:13" s="473" customFormat="1" ht="15.75" customHeight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 t="s">
        <v>201</v>
      </c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/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 t="s">
        <v>198</v>
      </c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/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1:14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1:14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1:14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1:14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1:14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1:14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1:14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1:14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1:14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1:14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1:14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1:14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1:14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10"/>
    </row>
    <row r="510" spans="1:14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1:14" s="34" customFormat="1" ht="15.75" customHeight="1">
      <c r="A511" s="9"/>
      <c r="B511" s="484"/>
      <c r="C511" s="476"/>
      <c r="D511" s="476"/>
      <c r="E511" s="477"/>
      <c r="F511" s="477"/>
      <c r="G511" s="477"/>
      <c r="H511" s="478"/>
      <c r="I511" s="478"/>
      <c r="J511" s="479"/>
      <c r="K511" s="9"/>
      <c r="L511" s="9"/>
      <c r="M511" s="10"/>
      <c r="N511" s="9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70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9"/>
      <c r="D519" s="9"/>
      <c r="E519" s="9"/>
      <c r="F519" s="9"/>
      <c r="G519" s="9"/>
      <c r="H519" s="446"/>
      <c r="I519" s="446"/>
      <c r="J519" s="485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46"/>
      <c r="I520" s="446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46"/>
      <c r="I521" s="446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46"/>
      <c r="I522" s="446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46"/>
      <c r="I523" s="446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46"/>
      <c r="I524" s="446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46"/>
      <c r="I525" s="446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46"/>
      <c r="I526" s="446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46"/>
      <c r="I527" s="446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46"/>
      <c r="I528" s="446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46"/>
      <c r="I529" s="446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46"/>
      <c r="I530" s="446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46"/>
      <c r="I531" s="446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46"/>
      <c r="I532" s="446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46"/>
      <c r="I533" s="446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46"/>
      <c r="I534" s="446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46"/>
      <c r="I535" s="446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46"/>
      <c r="I536" s="446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46"/>
      <c r="I537" s="446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46"/>
      <c r="I538" s="446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46"/>
      <c r="I539" s="446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46"/>
      <c r="I540" s="446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46"/>
      <c r="I541" s="446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46"/>
      <c r="I542" s="446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46"/>
      <c r="I543" s="446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46"/>
      <c r="I544" s="446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46"/>
      <c r="I545" s="446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46"/>
      <c r="I546" s="446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46"/>
      <c r="I547" s="446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46"/>
      <c r="I548" s="446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46"/>
      <c r="I549" s="446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46"/>
      <c r="I550" s="446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46"/>
      <c r="I551" s="446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46"/>
      <c r="I552" s="446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46"/>
      <c r="I553" s="446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46"/>
      <c r="I554" s="446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46"/>
      <c r="I555" s="446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46"/>
      <c r="I556" s="446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46"/>
      <c r="I557" s="446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46"/>
      <c r="I558" s="446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46"/>
      <c r="I559" s="446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46"/>
      <c r="I560" s="446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46"/>
      <c r="I561" s="446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46"/>
      <c r="I562" s="446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46"/>
      <c r="I563" s="446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46"/>
      <c r="I564" s="446"/>
      <c r="J564" s="485"/>
      <c r="K564" s="9"/>
      <c r="L564" s="9"/>
      <c r="M564" s="10"/>
      <c r="N564" s="9"/>
    </row>
    <row r="565" spans="1:14" s="34" customFormat="1" ht="15.75" customHeight="1">
      <c r="A565" s="9"/>
      <c r="B565" s="484"/>
      <c r="C565" s="9"/>
      <c r="D565" s="9"/>
      <c r="E565" s="9"/>
      <c r="F565" s="9"/>
      <c r="G565" s="9"/>
      <c r="H565" s="446"/>
      <c r="I565" s="446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476"/>
      <c r="D566" s="476"/>
      <c r="E566" s="477"/>
      <c r="F566" s="477"/>
      <c r="G566" s="477"/>
      <c r="H566" s="478"/>
      <c r="I566" s="478"/>
      <c r="J566" s="479"/>
      <c r="K566" s="9"/>
      <c r="L566" s="9"/>
      <c r="M566" s="10"/>
      <c r="N566" s="9"/>
    </row>
    <row r="580" spans="2:14" s="476" customFormat="1" ht="18.75" customHeight="1">
      <c r="B580" s="484"/>
      <c r="C580" s="486"/>
      <c r="E580" s="477"/>
      <c r="F580" s="477"/>
      <c r="G580" s="477"/>
      <c r="H580" s="478"/>
      <c r="I580" s="478"/>
      <c r="J580" s="479"/>
      <c r="K580" s="9"/>
      <c r="L580" s="9"/>
      <c r="M580" s="10"/>
      <c r="N580" s="9"/>
    </row>
    <row r="596" spans="1:14" s="477" customFormat="1">
      <c r="A596" s="9"/>
      <c r="B596" s="484"/>
      <c r="C596" s="476"/>
      <c r="D596" s="476"/>
      <c r="H596" s="478"/>
      <c r="I596" s="478"/>
      <c r="J596" s="479"/>
      <c r="K596" s="9"/>
      <c r="L596" s="9"/>
      <c r="M596" s="10"/>
      <c r="N596" s="9"/>
    </row>
  </sheetData>
  <autoFilter ref="D1:D596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06-06-2018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2018-06-06T12:05:49Z</dcterms:created>
  <dcterms:modified xsi:type="dcterms:W3CDTF">2018-06-06T12:06:10Z</dcterms:modified>
</cp:coreProperties>
</file>