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04-05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<sst xmlns="http://schemas.openxmlformats.org/spreadsheetml/2006/main" count="309" uniqueCount="170">
  <si>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</si>
  <si>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</si>
  <si>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</si>
  <si>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</si>
  <si>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</si>
  <si>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</si>
  <si>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</si>
  <si>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</si>
  <si>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</si>
  <si>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</si>
  <si>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</si>
  <si>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</si>
  <si>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</si>
  <si>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</si>
  <si>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</si>
  <si>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</si>
  <si>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</si>
  <si>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</si>
  <si>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</si>
  <si>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</si>
  <si>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</si>
  <si>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</si>
  <si>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</si>
  <si>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</si>
  <si>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</si>
  <si>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</si>
  <si>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</si>
  <si>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</si>
  <si>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</si>
  <si>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</si>
  <si>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</si>
  <si>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</si>
  <si>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</si>
  <si>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</si>
  <si>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</si>
  <si>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</si>
  <si>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</si>
  <si>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</si>
  <si>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</si>
  <si>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</si>
  <si>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</si>
  <si>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</si>
  <si>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</si>
  <si>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</si>
  <si>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</si>
  <si>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</si>
  <si>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</si>
  <si>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</si>
  <si>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</si>
  <si>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</si>
  <si>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</si>
  <si>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</si>
  <si>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</si>
  <si>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</si>
  <si>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</si>
  <si>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</si>
  <si>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</si>
  <si>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</si>
  <si>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</si>
  <si>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</si>
  <si>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</si>
  <si>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</si>
  <si>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</si>
  <si>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</si>
  <si>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</si>
  <si>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</si>
  <si>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</si>
  <si>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</si>
  <si>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</si>
  <si>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</si>
  <si>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</si>
  <si>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</si>
  <si>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</si>
  <si>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</si>
  <si>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</si>
  <si>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</si>
  <si>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</si>
  <si>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</si>
  <si>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</si>
  <si>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</si>
  <si>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</si>
  <si>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</si>
  <si>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</si>
  <si>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</si>
  <si>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</si>
  <si>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</si>
  <si>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</si>
  <si>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</si>
  <si>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</si>
  <si>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</si>
  <si>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</si>
  <si>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</si>
  <si>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</si>
  <si>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</si>
  <si>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</si>
  <si>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</si>
  <si>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</si>
  <si>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</si>
  <si>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</si>
  <si>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</si>
  <si>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</si>
  <si>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</si>
  <si>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</si>
  <si>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</si>
  <si>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</si>
  <si>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</si>
  <si>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</si>
  <si>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</si>
  <si>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</si>
  <si>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</si>
  <si>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</si>
  <si>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</si>
  <si>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</si>
  <si>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</si>
  <si>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</si>
  <si>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</si>
  <si>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</si>
  <si>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</si>
  <si>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</si>
  <si>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</si>
  <si>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</si>
  <si>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</si>
  <si>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</si>
  <si>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</si>
  <si>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</si>
  <si>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</si>
  <si>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</si>
  <si>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</si>
  <si>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</si>
  <si>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</si>
  <si>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</si>
  <si>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</si>
  <si>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</si>
  <si>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</si>
  <si>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</si>
  <si>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</si>
  <si>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</si>
  <si>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</si>
  <si>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</si>
  <si>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 xml:space="preserve"> -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</si>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</sst>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right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D1" zoomScaleNormal="100" workbookViewId="0">
      <selection activeCell="P21" sqref="P21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28515625" style="234" customWidth="1"/>
    <col min="4" max="4" width="30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140.845</v>
      </c>
      <c r="J6" s="32">
        <v>140.85499999999999</v>
      </c>
      <c r="M6" s="33">
        <f>+(J6-I6)/I6</f>
        <v>7.1000035499953174E-5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12.355</v>
      </c>
      <c r="J8" s="32">
        <v>12.356</v>
      </c>
      <c r="M8" s="33">
        <f>+(J8-I8)/I8</f>
        <v>8.0938891137146554E-5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1.2669999999999999</v>
      </c>
      <c r="J10" s="32">
        <v>1.1679999999999999</v>
      </c>
      <c r="K10" s="48" t="s">
        <v>17</v>
      </c>
      <c r="M10" s="33">
        <f t="shared" ref="M10:M71" si="0">+(J10-I10)/I10</f>
        <v>-7.8137332280978675E-2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34.268000000000001</v>
      </c>
      <c r="J12" s="54">
        <v>34.271000000000001</v>
      </c>
      <c r="M12" s="33">
        <f t="shared" si="0"/>
        <v>8.7545231703049884E-5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46.761000000000003</v>
      </c>
      <c r="J13" s="61">
        <v>46.765000000000001</v>
      </c>
      <c r="M13" s="33">
        <f t="shared" si="0"/>
        <v>8.5541369944992256E-5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174.52099999999999</v>
      </c>
      <c r="J15" s="65">
        <v>174.38800000000001</v>
      </c>
      <c r="M15" s="33">
        <f t="shared" si="0"/>
        <v>-7.6208593808184324E-4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590.77700000000004</v>
      </c>
      <c r="J16" s="70">
        <v>591.14800000000002</v>
      </c>
      <c r="M16" s="33">
        <f t="shared" si="0"/>
        <v>6.2798653298957281E-4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143.57900000000001</v>
      </c>
      <c r="J17" s="70">
        <v>143.19499999999999</v>
      </c>
      <c r="M17" s="33">
        <f t="shared" si="0"/>
        <v>-2.6744858231357964E-3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130.983</v>
      </c>
      <c r="J18" s="70">
        <v>130.58600000000001</v>
      </c>
      <c r="K18" s="6"/>
      <c r="L18" s="6"/>
      <c r="M18" s="33">
        <f t="shared" si="0"/>
        <v>-3.0309276776374901E-3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120.051</v>
      </c>
      <c r="J19" s="70">
        <v>119.867</v>
      </c>
      <c r="M19" s="33">
        <f t="shared" si="0"/>
        <v>-1.5326819435073219E-3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117.94199999999999</v>
      </c>
      <c r="J20" s="70">
        <v>117.673</v>
      </c>
      <c r="M20" s="33">
        <f t="shared" si="0"/>
        <v>-2.2807820793270526E-3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99.503</v>
      </c>
      <c r="J21" s="70">
        <v>99.2</v>
      </c>
      <c r="M21" s="33">
        <f t="shared" si="0"/>
        <v>-3.0451343175582372E-3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152.31700000000001</v>
      </c>
      <c r="J22" s="70">
        <v>152.41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111.01600000000001</v>
      </c>
      <c r="J23" s="70">
        <v>110.465</v>
      </c>
      <c r="M23" s="33">
        <f t="shared" si="0"/>
        <v>-4.9632485407508998E-3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106.607</v>
      </c>
      <c r="J24" s="84">
        <v>106.51600000000001</v>
      </c>
      <c r="M24" s="33">
        <f t="shared" si="0"/>
        <v>-8.5360248388936918E-4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1338.3589999999999</v>
      </c>
      <c r="J26" s="89">
        <v>1335.5920000000001</v>
      </c>
      <c r="K26" s="90" t="s">
        <v>41</v>
      </c>
      <c r="M26" s="33">
        <f t="shared" si="0"/>
        <v>-2.067457236810023E-3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2338.4270000000001</v>
      </c>
      <c r="J27" s="89">
        <v>2334.152</v>
      </c>
      <c r="K27" s="93" t="s">
        <v>43</v>
      </c>
      <c r="M27" s="33">
        <f t="shared" si="0"/>
        <v>-1.8281520013240058E-3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111.215</v>
      </c>
      <c r="J28" s="97">
        <v>111.006</v>
      </c>
      <c r="K28" s="98" t="s">
        <v>45</v>
      </c>
      <c r="M28" s="33">
        <f t="shared" si="0"/>
        <v>-1.8792429078811597E-3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113.496</v>
      </c>
      <c r="J29" s="70">
        <v>113.321</v>
      </c>
      <c r="K29" s="90" t="s">
        <v>41</v>
      </c>
      <c r="M29" s="33">
        <f t="shared" si="0"/>
        <v>-1.5419045605131209E-3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125.58199999999999</v>
      </c>
      <c r="J30" s="70">
        <v>125.279</v>
      </c>
      <c r="K30" s="90" t="s">
        <v>41</v>
      </c>
      <c r="M30" s="33">
        <f t="shared" si="0"/>
        <v>-2.4127661607555007E-3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1211.818</v>
      </c>
      <c r="J31" s="89">
        <v>1210.18</v>
      </c>
      <c r="K31" s="48" t="s">
        <v>17</v>
      </c>
      <c r="M31" s="33">
        <f t="shared" si="0"/>
        <v>-1.3516881247843488E-3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141.77099999999999</v>
      </c>
      <c r="J32" s="70">
        <v>140.232</v>
      </c>
      <c r="K32" s="90" t="s">
        <v>41</v>
      </c>
      <c r="M32" s="33">
        <f t="shared" si="0"/>
        <v>-1.0855534629790206E-2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16.352</v>
      </c>
      <c r="J33" s="70">
        <v>16.263000000000002</v>
      </c>
      <c r="K33" s="90" t="s">
        <v>41</v>
      </c>
      <c r="M33" s="33">
        <f t="shared" si="0"/>
        <v>-5.442759295498938E-3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6039.6880000000001</v>
      </c>
      <c r="J34" s="89">
        <v>6029.415</v>
      </c>
      <c r="K34" s="90" t="s">
        <v>41</v>
      </c>
      <c r="M34" s="33">
        <f t="shared" si="0"/>
        <v>-1.7009156764389382E-3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6869.4480000000003</v>
      </c>
      <c r="J35" s="89">
        <v>6882.9920000000002</v>
      </c>
      <c r="K35" s="90" t="s">
        <v>41</v>
      </c>
      <c r="M35" s="33">
        <f t="shared" si="0"/>
        <v>1.9716285791813067E-3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2.4169999999999998</v>
      </c>
      <c r="J36" s="70">
        <v>2.4289999999999998</v>
      </c>
      <c r="K36" s="48" t="s">
        <v>17</v>
      </c>
      <c r="M36" s="33">
        <f t="shared" si="0"/>
        <v>4.9648324369052591E-3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1.9910000000000001</v>
      </c>
      <c r="J37" s="70">
        <v>2.004</v>
      </c>
      <c r="K37" s="48" t="s">
        <v>17</v>
      </c>
      <c r="M37" s="33">
        <f t="shared" si="0"/>
        <v>6.5293822199899041E-3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1.2909999999999999</v>
      </c>
      <c r="J38" s="84">
        <v>1.3220000000000001</v>
      </c>
      <c r="K38" s="98" t="s">
        <v>45</v>
      </c>
      <c r="M38" s="33">
        <f t="shared" si="0"/>
        <v>2.4012393493416065E-2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108.748</v>
      </c>
      <c r="J44" s="129">
        <v>108.756</v>
      </c>
      <c r="M44" s="33">
        <f t="shared" si="0"/>
        <v>7.3564571302419966E-5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101.944</v>
      </c>
      <c r="J45" s="134">
        <v>101.953</v>
      </c>
      <c r="M45" s="33">
        <f t="shared" si="0"/>
        <v>8.8283763634940175E-5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102.724</v>
      </c>
      <c r="J46" s="134">
        <v>102.732</v>
      </c>
      <c r="M46" s="33">
        <f t="shared" si="0"/>
        <v>7.7878587282383533E-5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104.36499999999999</v>
      </c>
      <c r="J47" s="134">
        <v>104.376</v>
      </c>
      <c r="M47" s="33">
        <f t="shared" si="0"/>
        <v>1.0539931969539492E-4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104.622</v>
      </c>
      <c r="J48" s="134">
        <v>104.633</v>
      </c>
      <c r="M48" s="33">
        <f t="shared" si="0"/>
        <v>1.0514041023872302E-4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108.295</v>
      </c>
      <c r="J49" s="134">
        <v>108.303</v>
      </c>
      <c r="M49" s="33">
        <f t="shared" si="0"/>
        <v>7.3872293272963355E-5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105.03400000000001</v>
      </c>
      <c r="J50" s="134">
        <v>105.045</v>
      </c>
      <c r="M50" s="33">
        <f t="shared" si="0"/>
        <v>1.0472799284037244E-4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101.203</v>
      </c>
      <c r="J51" s="134">
        <v>101.21299999999999</v>
      </c>
      <c r="K51" s="6" t="s">
        <v>23</v>
      </c>
      <c r="M51" s="33">
        <f t="shared" si="0"/>
        <v>9.8811300060185018E-5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101.532</v>
      </c>
      <c r="J52" s="134">
        <v>101.542</v>
      </c>
      <c r="M52" s="33">
        <f t="shared" si="0"/>
        <v>9.8491116101378053E-5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106.72</v>
      </c>
      <c r="J53" s="134">
        <v>106.729</v>
      </c>
      <c r="M53" s="33">
        <f t="shared" si="0"/>
        <v>8.433283358321159E-5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103.691</v>
      </c>
      <c r="J54" s="134">
        <v>103.7</v>
      </c>
      <c r="M54" s="33">
        <f t="shared" si="0"/>
        <v>8.6796346838205251E-5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101.42100000000001</v>
      </c>
      <c r="J55" s="134">
        <v>101.431</v>
      </c>
      <c r="M55" s="33">
        <f t="shared" si="0"/>
        <v>9.8598909495971286E-5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105.024</v>
      </c>
      <c r="J56" s="134">
        <v>105.033</v>
      </c>
      <c r="M56" s="33">
        <f t="shared" si="0"/>
        <v>8.5694698354665041E-5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107.80500000000001</v>
      </c>
      <c r="J57" s="134">
        <v>107.81399999999999</v>
      </c>
      <c r="M57" s="33">
        <f t="shared" si="0"/>
        <v>8.3484068456807472E-5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103.188</v>
      </c>
      <c r="J58" s="134">
        <v>103.197</v>
      </c>
      <c r="K58" s="6" t="s">
        <v>23</v>
      </c>
      <c r="M58" s="33">
        <f t="shared" si="0"/>
        <v>8.7219444121412775E-5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103.711</v>
      </c>
      <c r="J59" s="134">
        <v>103.718</v>
      </c>
      <c r="K59" s="6" t="s">
        <v>23</v>
      </c>
      <c r="M59" s="33">
        <f t="shared" si="0"/>
        <v>6.7495251227015486E-5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100.271</v>
      </c>
      <c r="J60" s="134">
        <v>100.279</v>
      </c>
      <c r="M60" s="33">
        <f t="shared" si="0"/>
        <v>7.9783785940058103E-5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105.41800000000001</v>
      </c>
      <c r="J61" s="134">
        <v>105.428</v>
      </c>
      <c r="M61" s="33">
        <f t="shared" si="0"/>
        <v>9.4860460262866919E-5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103.685</v>
      </c>
      <c r="J62" s="134">
        <v>103.696</v>
      </c>
      <c r="M62" s="33">
        <f t="shared" si="0"/>
        <v>1.060905627621708E-4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104.452</v>
      </c>
      <c r="J63" s="84">
        <v>104.462</v>
      </c>
      <c r="M63" s="33">
        <f t="shared" si="0"/>
        <v>9.573775514116643E-5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104.837</v>
      </c>
      <c r="J67" s="129">
        <v>104.846</v>
      </c>
      <c r="M67" s="33">
        <f t="shared" si="0"/>
        <v>8.5847553821650195E-5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103.774</v>
      </c>
      <c r="J68" s="166">
        <v>103.78400000000001</v>
      </c>
      <c r="M68" s="33">
        <f t="shared" si="0"/>
        <v>9.6363250910682014E-5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101.643</v>
      </c>
      <c r="J69" s="166">
        <v>101.652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105.706</v>
      </c>
      <c r="J70" s="166">
        <v>105.714</v>
      </c>
      <c r="M70" s="33">
        <f t="shared" ref="M70" si="3">+(J70-I70)/I70</f>
        <v>7.5681607477300867E-5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103.10299999999999</v>
      </c>
      <c r="J71" s="84">
        <v>103.11199999999999</v>
      </c>
      <c r="M71" s="33">
        <f t="shared" si="0"/>
        <v>8.7291349427275067E-5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10.616</v>
      </c>
      <c r="J73" s="129">
        <v>10.617000000000001</v>
      </c>
      <c r="M73" s="33">
        <f>+(J73-I73)/I73</f>
        <v>9.4197437829806162E-5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104.806</v>
      </c>
      <c r="J74" s="166">
        <v>104.816</v>
      </c>
      <c r="M74" s="33">
        <f>+(J74-I74)/I74</f>
        <v>9.5414384672682059E-5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>
        <v>41026</v>
      </c>
      <c r="G75" s="172">
        <v>2.7309999999999999</v>
      </c>
      <c r="H75" s="84">
        <v>102.703</v>
      </c>
      <c r="I75" s="84">
        <v>101.08799999999999</v>
      </c>
      <c r="J75" s="84">
        <v>101.09699999999999</v>
      </c>
      <c r="M75" s="33">
        <f>+(J75-I75)/I75</f>
        <v>8.903133903134241E-5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102.68</v>
      </c>
      <c r="J77" s="32">
        <v>102.746</v>
      </c>
      <c r="K77" s="90" t="s">
        <v>41</v>
      </c>
      <c r="M77" s="33">
        <f t="shared" ref="M77:M130" si="4">+(J77-I77)/I77</f>
        <v>6.4277366575757973E-4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76.561000000000007</v>
      </c>
      <c r="J79" s="129">
        <v>76.474000000000004</v>
      </c>
      <c r="M79" s="33">
        <f t="shared" ref="M79:M93" si="5">+(J79-I79)/I79</f>
        <v>-1.136348793772329E-3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40673</v>
      </c>
      <c r="G80" s="165">
        <v>2.8079999999999998</v>
      </c>
      <c r="H80" s="166">
        <v>147.82</v>
      </c>
      <c r="I80" s="166">
        <v>159.874</v>
      </c>
      <c r="J80" s="166">
        <v>159.399</v>
      </c>
      <c r="M80" s="33">
        <f t="shared" si="5"/>
        <v>-2.9710897331648319E-3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40673</v>
      </c>
      <c r="G81" s="165">
        <v>31.571999999999999</v>
      </c>
      <c r="H81" s="186">
        <v>1463.682</v>
      </c>
      <c r="I81" s="186">
        <v>1607.1369999999999</v>
      </c>
      <c r="J81" s="186">
        <v>1600.7809999999999</v>
      </c>
      <c r="M81" s="33">
        <f t="shared" si="5"/>
        <v>-3.9548588577078339E-3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66">
        <v>114.386</v>
      </c>
      <c r="J82" s="186">
        <v>114.267</v>
      </c>
      <c r="M82" s="33">
        <f t="shared" si="5"/>
        <v>-1.0403371041910704E-3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115.279</v>
      </c>
      <c r="J83" s="166">
        <v>115.16500000000001</v>
      </c>
      <c r="M83" s="33">
        <f t="shared" si="5"/>
        <v>-9.8890517787272717E-4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99.704999999999998</v>
      </c>
      <c r="J84" s="166">
        <v>99.361999999999995</v>
      </c>
      <c r="M84" s="33">
        <f t="shared" si="5"/>
        <v>-3.4401484378918162E-3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16.623999999999999</v>
      </c>
      <c r="J85" s="166">
        <v>16.626999999999999</v>
      </c>
      <c r="M85" s="33">
        <f t="shared" si="5"/>
        <v>1.8046198267565651E-4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279.49299999999999</v>
      </c>
      <c r="J86" s="166">
        <v>279.18</v>
      </c>
      <c r="M86" s="33">
        <f t="shared" si="5"/>
        <v>-1.1198849345063675E-3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47.655999999999999</v>
      </c>
      <c r="J87" s="166">
        <v>47.451999999999998</v>
      </c>
      <c r="M87" s="33">
        <f t="shared" si="5"/>
        <v>-4.280678193721685E-3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2632.75</v>
      </c>
      <c r="J88" s="186">
        <v>2626.674</v>
      </c>
      <c r="M88" s="33">
        <f t="shared" si="5"/>
        <v>-2.3078530054125995E-3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84.177000000000007</v>
      </c>
      <c r="J89" s="166">
        <v>84.188000000000002</v>
      </c>
      <c r="M89" s="33">
        <f t="shared" si="5"/>
        <v>1.3067702579084168E-4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60.98</v>
      </c>
      <c r="J90" s="166">
        <v>60.905999999999999</v>
      </c>
      <c r="M90" s="33">
        <f t="shared" si="5"/>
        <v>-1.2135126270908178E-3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103.929</v>
      </c>
      <c r="J91" s="166">
        <v>103.797</v>
      </c>
      <c r="M91" s="33">
        <f t="shared" si="5"/>
        <v>-1.2700978552666244E-3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115.988</v>
      </c>
      <c r="J92" s="166">
        <v>115.959</v>
      </c>
      <c r="M92" s="33">
        <f t="shared" si="5"/>
        <v>-2.500258647445974E-4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111.13500000000001</v>
      </c>
      <c r="J93" s="84">
        <v>110.839</v>
      </c>
      <c r="M93" s="33">
        <f t="shared" si="5"/>
        <v>-2.6634273631169882E-3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11.901</v>
      </c>
      <c r="J95" s="129">
        <v>11.895</v>
      </c>
      <c r="M95" s="33">
        <f t="shared" ref="M95:M114" si="7">+(J95-I95)/I95</f>
        <v>-5.041593143433516E-4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13.073</v>
      </c>
      <c r="J96" s="166">
        <v>13.058</v>
      </c>
      <c r="M96" s="33">
        <f t="shared" si="7"/>
        <v>-1.147403044442788E-3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17.187999999999999</v>
      </c>
      <c r="J97" s="166">
        <v>17.164000000000001</v>
      </c>
      <c r="M97" s="33">
        <f t="shared" si="7"/>
        <v>-1.396323016057561E-3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17.818999999999999</v>
      </c>
      <c r="J98" s="166">
        <v>17.736999999999998</v>
      </c>
      <c r="M98" s="33">
        <f t="shared" si="7"/>
        <v>-4.6018295078287643E-3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40673</v>
      </c>
      <c r="G99" s="195">
        <v>0.10199999999999999</v>
      </c>
      <c r="H99" s="166">
        <v>12.026999999999999</v>
      </c>
      <c r="I99" s="166">
        <v>13.253</v>
      </c>
      <c r="J99" s="166">
        <v>13.224</v>
      </c>
      <c r="M99" s="33">
        <f t="shared" si="7"/>
        <v>-2.1881838074398184E-3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10.946999999999999</v>
      </c>
      <c r="J100" s="166">
        <v>10.95</v>
      </c>
      <c r="M100" s="33">
        <f t="shared" si="7"/>
        <v>2.7404768429707812E-4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10.648</v>
      </c>
      <c r="J101" s="166">
        <v>10.647</v>
      </c>
      <c r="M101" s="33">
        <f t="shared" si="7"/>
        <v>-9.391435011264517E-5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10.545999999999999</v>
      </c>
      <c r="J102" s="166">
        <v>10.548</v>
      </c>
      <c r="M102" s="33">
        <f t="shared" si="7"/>
        <v>1.8964536317093381E-4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131.44999999999999</v>
      </c>
      <c r="J103" s="166">
        <v>131.18700000000001</v>
      </c>
      <c r="M103" s="33">
        <f t="shared" si="7"/>
        <v>-2.0007607455304437E-3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130.79</v>
      </c>
      <c r="J104" s="166">
        <v>130.54400000000001</v>
      </c>
      <c r="M104" s="33">
        <f t="shared" si="7"/>
        <v>-1.8808777429465625E-3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139</v>
      </c>
      <c r="G105" s="201" t="s">
        <v>139</v>
      </c>
      <c r="H105" s="166">
        <v>10.196</v>
      </c>
      <c r="I105" s="166">
        <v>11.260999999999999</v>
      </c>
      <c r="J105" s="166">
        <v>11.24</v>
      </c>
      <c r="M105" s="33">
        <f t="shared" si="7"/>
        <v>-1.8648432643636464E-3</v>
      </c>
    </row>
    <row r="106" spans="2:13" ht="16.5" thickTop="1" thickBot="1">
      <c r="B106" s="184">
        <f t="shared" si="8"/>
        <v>84</v>
      </c>
      <c r="C106" s="94" t="s">
        <v>140</v>
      </c>
      <c r="D106" s="95" t="s">
        <v>99</v>
      </c>
      <c r="E106" s="185">
        <v>39699</v>
      </c>
      <c r="F106" s="194">
        <v>41031</v>
      </c>
      <c r="G106" s="201">
        <v>0.64</v>
      </c>
      <c r="H106" s="166">
        <v>117.51300000000001</v>
      </c>
      <c r="I106" s="166">
        <v>125.45</v>
      </c>
      <c r="J106" s="166">
        <v>124.97199999999999</v>
      </c>
      <c r="M106" s="33">
        <f t="shared" si="7"/>
        <v>-3.810282981267506E-3</v>
      </c>
    </row>
    <row r="107" spans="2:13" ht="16.5" thickTop="1" thickBot="1">
      <c r="B107" s="184">
        <f t="shared" si="8"/>
        <v>85</v>
      </c>
      <c r="C107" s="169" t="s">
        <v>141</v>
      </c>
      <c r="D107" s="170" t="s">
        <v>10</v>
      </c>
      <c r="E107" s="171">
        <v>39237</v>
      </c>
      <c r="F107" s="140">
        <v>40690</v>
      </c>
      <c r="G107" s="202">
        <v>0.13700000000000001</v>
      </c>
      <c r="H107" s="166">
        <v>19.771999999999998</v>
      </c>
      <c r="I107" s="166">
        <v>21.561</v>
      </c>
      <c r="J107" s="166">
        <v>21.518999999999998</v>
      </c>
      <c r="M107" s="33">
        <f t="shared" si="7"/>
        <v>-1.9479615973285837E-3</v>
      </c>
    </row>
    <row r="108" spans="2:13" ht="16.5" thickTop="1" thickBot="1">
      <c r="B108" s="184">
        <f t="shared" si="8"/>
        <v>86</v>
      </c>
      <c r="C108" s="163" t="s">
        <v>142</v>
      </c>
      <c r="D108" s="164" t="s">
        <v>35</v>
      </c>
      <c r="E108" s="185">
        <v>40725</v>
      </c>
      <c r="F108" s="185" t="s">
        <v>32</v>
      </c>
      <c r="G108" s="202" t="s">
        <v>32</v>
      </c>
      <c r="H108" s="166">
        <v>101.51300000000001</v>
      </c>
      <c r="I108" s="166">
        <v>100.988</v>
      </c>
      <c r="J108" s="166">
        <v>101.164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143</v>
      </c>
      <c r="D109" s="164" t="s">
        <v>35</v>
      </c>
      <c r="E109" s="185">
        <v>40725</v>
      </c>
      <c r="F109" s="203" t="s">
        <v>32</v>
      </c>
      <c r="G109" s="204" t="s">
        <v>32</v>
      </c>
      <c r="H109" s="205">
        <v>102.065</v>
      </c>
      <c r="I109" s="166">
        <v>101.626</v>
      </c>
      <c r="J109" s="166">
        <v>101.798</v>
      </c>
      <c r="M109" s="33" t="e">
        <f>+(#REF!-I109)/I109</f>
        <v>#REF!</v>
      </c>
    </row>
    <row r="110" spans="2:13" ht="16.5" thickTop="1" thickBot="1">
      <c r="B110" s="206">
        <f>B109+1</f>
        <v>88</v>
      </c>
      <c r="C110" s="207" t="s">
        <v>144</v>
      </c>
      <c r="D110" s="208" t="s">
        <v>145</v>
      </c>
      <c r="E110" s="209">
        <v>40910</v>
      </c>
      <c r="F110" s="210" t="s">
        <v>134</v>
      </c>
      <c r="G110" s="211" t="s">
        <v>134</v>
      </c>
      <c r="H110" s="212" t="s">
        <v>134</v>
      </c>
      <c r="I110" s="213">
        <v>97.596000000000004</v>
      </c>
      <c r="J110" s="213">
        <v>97.55</v>
      </c>
      <c r="M110" s="153"/>
    </row>
    <row r="111" spans="2:13" ht="18" customHeight="1" thickTop="1" thickBot="1">
      <c r="B111" s="214" t="s">
        <v>146</v>
      </c>
      <c r="C111" s="215"/>
      <c r="D111" s="215"/>
      <c r="E111" s="215"/>
      <c r="F111" s="215"/>
      <c r="G111" s="215"/>
      <c r="H111" s="215"/>
      <c r="I111" s="215"/>
      <c r="J111" s="216"/>
      <c r="M111" s="49"/>
    </row>
    <row r="112" spans="2:13" ht="16.5" thickTop="1" thickBot="1">
      <c r="B112" s="184">
        <v>89</v>
      </c>
      <c r="C112" s="94" t="s">
        <v>147</v>
      </c>
      <c r="D112" s="95" t="s">
        <v>20</v>
      </c>
      <c r="E112" s="127">
        <v>40210</v>
      </c>
      <c r="F112" s="127">
        <v>40702</v>
      </c>
      <c r="G112" s="217">
        <v>3.9249999999999998</v>
      </c>
      <c r="H112" s="218">
        <v>98.978999999999999</v>
      </c>
      <c r="I112" s="218">
        <v>99.816000000000003</v>
      </c>
      <c r="J112" s="218">
        <v>99.781999999999996</v>
      </c>
      <c r="K112" s="98" t="s">
        <v>45</v>
      </c>
      <c r="M112" s="33">
        <f t="shared" ref="M112:M113" si="9">+(J112-I112)/I112</f>
        <v>-3.4062675322599608E-4</v>
      </c>
    </row>
    <row r="113" spans="2:13" ht="16.5" thickTop="1" thickBot="1">
      <c r="B113" s="219">
        <f>B112+1</f>
        <v>90</v>
      </c>
      <c r="C113" s="94" t="s">
        <v>148</v>
      </c>
      <c r="D113" s="164" t="s">
        <v>20</v>
      </c>
      <c r="E113" s="185">
        <v>40630</v>
      </c>
      <c r="F113" s="127" t="s">
        <v>32</v>
      </c>
      <c r="G113" s="217" t="s">
        <v>32</v>
      </c>
      <c r="H113" s="220">
        <v>106.97</v>
      </c>
      <c r="I113" s="220">
        <v>119.93300000000001</v>
      </c>
      <c r="J113" s="220">
        <v>120.325</v>
      </c>
      <c r="K113" s="98" t="s">
        <v>45</v>
      </c>
      <c r="M113" s="33">
        <f t="shared" si="9"/>
        <v>3.268491574462374E-3</v>
      </c>
    </row>
    <row r="114" spans="2:13" ht="16.5" thickTop="1" thickBot="1">
      <c r="B114" s="219">
        <f t="shared" ref="B114:B130" si="10">+B113+1</f>
        <v>91</v>
      </c>
      <c r="C114" s="167" t="s">
        <v>149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147.79300000000001</v>
      </c>
      <c r="J114" s="166">
        <v>147.26900000000001</v>
      </c>
      <c r="K114" s="221" t="s">
        <v>150</v>
      </c>
      <c r="M114" s="33">
        <f t="shared" si="7"/>
        <v>-3.5454994485530499E-3</v>
      </c>
    </row>
    <row r="115" spans="2:13" ht="16.5" thickTop="1" thickBot="1">
      <c r="B115" s="219">
        <f t="shared" si="10"/>
        <v>92</v>
      </c>
      <c r="C115" s="163" t="s">
        <v>151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11.494999999999999</v>
      </c>
      <c r="J115" s="166">
        <v>11.43</v>
      </c>
      <c r="K115" s="90" t="s">
        <v>41</v>
      </c>
      <c r="M115" s="33">
        <f t="shared" si="4"/>
        <v>-5.6546324488907793E-3</v>
      </c>
    </row>
    <row r="116" spans="2:13" ht="16.5" thickTop="1" thickBot="1">
      <c r="B116" s="219">
        <f t="shared" si="10"/>
        <v>93</v>
      </c>
      <c r="C116" s="163" t="s">
        <v>152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125.42400000000001</v>
      </c>
      <c r="J116" s="166">
        <v>124.69499999999999</v>
      </c>
      <c r="K116" s="90" t="s">
        <v>41</v>
      </c>
      <c r="M116" s="33">
        <f t="shared" si="4"/>
        <v>-5.8122847301952845E-3</v>
      </c>
    </row>
    <row r="117" spans="2:13" ht="16.5" thickTop="1" thickBot="1">
      <c r="B117" s="219">
        <f t="shared" si="10"/>
        <v>94</v>
      </c>
      <c r="C117" s="163" t="s">
        <v>153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119.34099999999999</v>
      </c>
      <c r="J117" s="166">
        <v>119.617</v>
      </c>
      <c r="K117" s="90" t="s">
        <v>41</v>
      </c>
      <c r="M117" s="33">
        <f t="shared" si="4"/>
        <v>2.3127005806890381E-3</v>
      </c>
    </row>
    <row r="118" spans="2:13" ht="16.5" thickTop="1" thickBot="1">
      <c r="B118" s="219">
        <f t="shared" si="10"/>
        <v>95</v>
      </c>
      <c r="C118" s="163" t="s">
        <v>154</v>
      </c>
      <c r="D118" s="170" t="s">
        <v>155</v>
      </c>
      <c r="E118" s="185">
        <v>40543</v>
      </c>
      <c r="F118" s="222">
        <v>41026</v>
      </c>
      <c r="G118" s="172">
        <v>0.25700000000000001</v>
      </c>
      <c r="H118" s="166">
        <v>102.389</v>
      </c>
      <c r="I118" s="166">
        <v>106.14400000000001</v>
      </c>
      <c r="J118" s="166">
        <v>105.92700000000001</v>
      </c>
      <c r="K118" s="93" t="s">
        <v>43</v>
      </c>
      <c r="M118" s="33">
        <f t="shared" si="4"/>
        <v>-2.0443925233644741E-3</v>
      </c>
    </row>
    <row r="119" spans="2:13" ht="16.5" thickTop="1" thickBot="1">
      <c r="B119" s="219">
        <f t="shared" si="10"/>
        <v>96</v>
      </c>
      <c r="C119" s="163" t="s">
        <v>156</v>
      </c>
      <c r="D119" s="170" t="s">
        <v>155</v>
      </c>
      <c r="E119" s="185">
        <v>40543</v>
      </c>
      <c r="F119" s="223">
        <v>41026</v>
      </c>
      <c r="G119" s="224">
        <v>0.999</v>
      </c>
      <c r="H119" s="166">
        <v>101.337</v>
      </c>
      <c r="I119" s="166">
        <v>105.69199999999999</v>
      </c>
      <c r="J119" s="166">
        <v>105.437</v>
      </c>
      <c r="K119" s="93" t="s">
        <v>43</v>
      </c>
      <c r="M119" s="33">
        <f t="shared" si="4"/>
        <v>-2.4126707792453115E-3</v>
      </c>
    </row>
    <row r="120" spans="2:13" ht="16.5" thickTop="1" thickBot="1">
      <c r="B120" s="219">
        <f t="shared" si="10"/>
        <v>97</v>
      </c>
      <c r="C120" s="188" t="s">
        <v>157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187.44</v>
      </c>
      <c r="J120" s="166">
        <v>187.09700000000001</v>
      </c>
      <c r="K120" s="90" t="s">
        <v>41</v>
      </c>
      <c r="M120" s="33">
        <f t="shared" si="4"/>
        <v>-1.8299189073836392E-3</v>
      </c>
    </row>
    <row r="121" spans="2:13" ht="16.5" thickTop="1" thickBot="1">
      <c r="B121" s="219">
        <f t="shared" si="10"/>
        <v>98</v>
      </c>
      <c r="C121" s="188" t="s">
        <v>158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166.83500000000001</v>
      </c>
      <c r="J121" s="166">
        <v>166.65299999999999</v>
      </c>
      <c r="K121" s="90" t="s">
        <v>41</v>
      </c>
      <c r="M121" s="33">
        <f t="shared" si="4"/>
        <v>-1.0908981928253445E-3</v>
      </c>
    </row>
    <row r="122" spans="2:13" ht="16.5" thickTop="1" thickBot="1">
      <c r="B122" s="219">
        <f t="shared" si="10"/>
        <v>99</v>
      </c>
      <c r="C122" s="188" t="s">
        <v>159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144.965</v>
      </c>
      <c r="J122" s="166">
        <v>144.92699999999999</v>
      </c>
      <c r="K122" s="90" t="s">
        <v>41</v>
      </c>
      <c r="M122" s="33">
        <f t="shared" si="4"/>
        <v>-2.6213223881634126E-4</v>
      </c>
    </row>
    <row r="123" spans="2:13" ht="15.75" customHeight="1" thickTop="1" thickBot="1">
      <c r="B123" s="219">
        <f t="shared" si="10"/>
        <v>100</v>
      </c>
      <c r="C123" s="188" t="s">
        <v>160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10257.157999999999</v>
      </c>
      <c r="J123" s="186">
        <v>10176.799999999999</v>
      </c>
      <c r="K123" s="90" t="s">
        <v>41</v>
      </c>
      <c r="M123" s="33">
        <f t="shared" si="4"/>
        <v>-7.8343338378915658E-3</v>
      </c>
    </row>
    <row r="124" spans="2:13" ht="16.5" thickTop="1" thickBot="1">
      <c r="B124" s="219">
        <f t="shared" si="10"/>
        <v>101</v>
      </c>
      <c r="C124" s="163" t="s">
        <v>161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219.99299999999999</v>
      </c>
      <c r="J124" s="166">
        <v>217.98599999999999</v>
      </c>
      <c r="K124" s="90" t="s">
        <v>41</v>
      </c>
      <c r="M124" s="33">
        <f t="shared" si="4"/>
        <v>-9.1230175505584502E-3</v>
      </c>
    </row>
    <row r="125" spans="2:13" ht="16.5" thickTop="1" thickBot="1">
      <c r="B125" s="219">
        <f t="shared" si="10"/>
        <v>102</v>
      </c>
      <c r="C125" s="163" t="s">
        <v>162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145.18799999999999</v>
      </c>
      <c r="J125" s="166">
        <v>144.155</v>
      </c>
      <c r="K125" s="90" t="s">
        <v>41</v>
      </c>
      <c r="M125" s="33">
        <f t="shared" si="4"/>
        <v>-7.1149130782157417E-3</v>
      </c>
    </row>
    <row r="126" spans="2:13" ht="16.5" thickTop="1" thickBot="1">
      <c r="B126" s="219">
        <f t="shared" si="10"/>
        <v>103</v>
      </c>
      <c r="C126" s="163" t="s">
        <v>163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1650.6420000000001</v>
      </c>
      <c r="J126" s="186">
        <v>1636.405</v>
      </c>
      <c r="K126" s="90" t="s">
        <v>41</v>
      </c>
      <c r="M126" s="33">
        <f t="shared" si="4"/>
        <v>-8.6251288892443545E-3</v>
      </c>
    </row>
    <row r="127" spans="2:13" ht="16.5" thickTop="1" thickBot="1">
      <c r="B127" s="219">
        <f t="shared" si="10"/>
        <v>104</v>
      </c>
      <c r="C127" s="163" t="s">
        <v>164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114.877</v>
      </c>
      <c r="J127" s="166">
        <v>114.785</v>
      </c>
      <c r="K127" s="93" t="s">
        <v>43</v>
      </c>
      <c r="M127" s="33">
        <f t="shared" si="4"/>
        <v>-8.0085656832959385E-4</v>
      </c>
    </row>
    <row r="128" spans="2:13" ht="16.5" thickTop="1" thickBot="1">
      <c r="B128" s="219">
        <f t="shared" si="10"/>
        <v>105</v>
      </c>
      <c r="C128" s="163" t="s">
        <v>165</v>
      </c>
      <c r="D128" s="225" t="s">
        <v>166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100.279</v>
      </c>
      <c r="J128" s="166">
        <v>99.509</v>
      </c>
      <c r="K128" s="98" t="s">
        <v>45</v>
      </c>
      <c r="M128" s="33">
        <f t="shared" si="4"/>
        <v>-7.6785767708094019E-3</v>
      </c>
    </row>
    <row r="129" spans="1:13" ht="16.5" thickTop="1" thickBot="1">
      <c r="B129" s="219">
        <f t="shared" si="10"/>
        <v>106</v>
      </c>
      <c r="C129" s="163" t="s">
        <v>167</v>
      </c>
      <c r="D129" s="225" t="s">
        <v>166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119.99</v>
      </c>
      <c r="J129" s="166">
        <v>122.197</v>
      </c>
      <c r="K129" s="98" t="s">
        <v>45</v>
      </c>
      <c r="M129" s="33">
        <f t="shared" si="4"/>
        <v>1.8393199433286173E-2</v>
      </c>
    </row>
    <row r="130" spans="1:13" ht="16.5" thickTop="1" thickBot="1">
      <c r="B130" s="226">
        <f t="shared" si="10"/>
        <v>107</v>
      </c>
      <c r="C130" s="227" t="s">
        <v>168</v>
      </c>
      <c r="D130" s="208" t="s">
        <v>145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10329.465</v>
      </c>
      <c r="J130" s="230">
        <v>10295.433999999999</v>
      </c>
      <c r="K130" s="90" t="s">
        <v>41</v>
      </c>
      <c r="M130" s="33">
        <f t="shared" si="4"/>
        <v>-3.2945559135928973E-3</v>
      </c>
    </row>
    <row r="131" spans="1:13" ht="11.25" customHeight="1" thickTop="1">
      <c r="A131" s="231" t="s">
        <v>169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VL04-05-2012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2012-05-04T09:54:05Z</dcterms:created>
  <dcterms:modified xsi:type="dcterms:W3CDTF">2012-05-04T09:54:25Z</dcterms:modified>
</cp:coreProperties>
</file>