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2-2017" sheetId="1" r:id="rId1"/>
  </sheets>
  <definedNames>
    <definedName name="_xlnm._FilterDatabase" localSheetId="0" hidden="1">'02-02-2017'!$D$1:$D$570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<sst xmlns="http://schemas.openxmlformats.org/spreadsheetml/2006/main" count="372" uniqueCount="201">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</sst>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0" workbookViewId="0">
      <selection activeCell="S29" sqref="S29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165.001</v>
      </c>
      <c r="J6" s="37">
        <v>165.018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111.52800000000001</v>
      </c>
      <c r="J7" s="46">
        <v>111.54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95.582999999999998</v>
      </c>
      <c r="J8" s="53">
        <v>95.593000000000004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</v>
      </c>
      <c r="J10" s="60">
        <v>14.702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107.441</v>
      </c>
      <c r="J11" s="60">
        <v>107.452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</v>
      </c>
      <c r="J13" s="37">
        <v>1.5089999999999999</v>
      </c>
      <c r="K13" s="70" t="s">
        <v>23</v>
      </c>
      <c r="L13" s="38"/>
      <c r="M13" s="39">
        <f>+(J13-I13)/I13</f>
        <v>6.6312997347472806E-4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106.004</v>
      </c>
      <c r="J14" s="75">
        <v>106.07899999999999</v>
      </c>
      <c r="K14" s="76"/>
      <c r="L14" s="77">
        <v>12769294</v>
      </c>
      <c r="M14" s="78">
        <f>+(J14-I14)/I14</f>
        <v>7.075204709255182E-4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40.284999999999997</v>
      </c>
      <c r="J16" s="37">
        <v>40.287999999999997</v>
      </c>
      <c r="K16" s="38"/>
      <c r="L16" s="38"/>
      <c r="M16" s="85">
        <f>+(J16-I16)/I16</f>
        <v>7.4469405485915699E-5</v>
      </c>
      <c r="N16" s="38"/>
    </row>
    <row r="17" spans="2:15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54.570999999999998</v>
      </c>
      <c r="J17" s="46">
        <v>54.576000000000001</v>
      </c>
      <c r="K17" s="38"/>
      <c r="L17" s="38"/>
      <c r="M17" s="85"/>
      <c r="N17" s="38"/>
    </row>
    <row r="18" spans="2:15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113.73</v>
      </c>
      <c r="J18" s="92">
        <v>113.73</v>
      </c>
      <c r="K18" s="38"/>
      <c r="L18" s="38"/>
      <c r="M18" s="39"/>
      <c r="N18" s="38"/>
    </row>
    <row r="19" spans="2:15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109.37</v>
      </c>
      <c r="J19" s="92">
        <v>109.30800000000001</v>
      </c>
      <c r="K19" s="38"/>
      <c r="L19" s="38"/>
      <c r="M19" s="39"/>
      <c r="N19" s="38"/>
    </row>
    <row r="20" spans="2:15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5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129.768</v>
      </c>
      <c r="J21" s="37">
        <v>129.51900000000001</v>
      </c>
      <c r="K21" s="38"/>
      <c r="L21" s="38"/>
      <c r="M21" s="39"/>
      <c r="N21" s="38"/>
    </row>
    <row r="22" spans="2:15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487.14600000000002</v>
      </c>
      <c r="J22" s="92">
        <v>486.56200000000001</v>
      </c>
      <c r="K22" s="38"/>
      <c r="L22" s="38"/>
      <c r="M22" s="39"/>
      <c r="N22" s="38"/>
    </row>
    <row r="23" spans="2:15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115.94799999999999</v>
      </c>
      <c r="J23" s="92">
        <v>115.73399999999999</v>
      </c>
      <c r="K23" s="38"/>
      <c r="L23" s="38"/>
      <c r="M23" s="39"/>
      <c r="N23" s="38"/>
    </row>
    <row r="24" spans="2:15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125.352</v>
      </c>
      <c r="J24" s="92">
        <v>125.133</v>
      </c>
      <c r="K24" s="38"/>
      <c r="L24" s="38"/>
      <c r="M24" s="39"/>
      <c r="N24" s="38"/>
    </row>
    <row r="25" spans="2:15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137.13900000000001</v>
      </c>
      <c r="J25" s="92">
        <v>136.971</v>
      </c>
      <c r="K25" s="38"/>
      <c r="L25" s="38"/>
      <c r="M25" s="39"/>
      <c r="N25" s="38"/>
    </row>
    <row r="26" spans="2:15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119.376</v>
      </c>
      <c r="J26" s="92">
        <v>119.14400000000001</v>
      </c>
      <c r="K26" s="38"/>
      <c r="L26" s="38"/>
      <c r="M26" s="39"/>
      <c r="N26" s="38"/>
    </row>
    <row r="27" spans="2:15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95.546000000000006</v>
      </c>
      <c r="J27" s="128">
        <v>95.316999999999993</v>
      </c>
      <c r="K27" s="38"/>
      <c r="L27" s="38"/>
      <c r="M27" s="39"/>
      <c r="N27" s="38"/>
    </row>
    <row r="28" spans="2:15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147.035</v>
      </c>
      <c r="J28" s="128">
        <v>147.08699999999999</v>
      </c>
      <c r="K28" s="38"/>
      <c r="L28" s="38"/>
      <c r="M28" s="39"/>
      <c r="N28" s="38"/>
    </row>
    <row r="29" spans="2:15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95.605999999999995</v>
      </c>
      <c r="J29" s="130">
        <v>95.384</v>
      </c>
      <c r="K29" s="38"/>
      <c r="L29" s="38"/>
      <c r="M29" s="39"/>
      <c r="N29" s="38"/>
      <c r="O29" s="80"/>
    </row>
    <row r="30" spans="2:15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25" t="s">
        <v>46</v>
      </c>
      <c r="F30" s="126"/>
      <c r="G30" s="129"/>
      <c r="H30" s="130">
        <v>96.738</v>
      </c>
      <c r="I30" s="128">
        <v>97.162000000000006</v>
      </c>
      <c r="J30" s="128">
        <v>96.924000000000007</v>
      </c>
      <c r="K30" s="38"/>
      <c r="L30" s="38"/>
      <c r="M30" s="39"/>
      <c r="N30" s="38"/>
    </row>
    <row r="31" spans="2:15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3"/>
      <c r="H31" s="134">
        <v>141.042</v>
      </c>
      <c r="I31" s="134">
        <v>141.83199999999999</v>
      </c>
      <c r="J31" s="134">
        <v>141.5</v>
      </c>
      <c r="K31" s="38"/>
      <c r="L31" s="38"/>
      <c r="M31" s="39"/>
      <c r="N31" s="38"/>
    </row>
    <row r="32" spans="2:15" ht="15" customHeight="1" thickTop="1" thickBot="1">
      <c r="B32" s="122">
        <f t="shared" si="0"/>
        <v>23</v>
      </c>
      <c r="C32" s="131" t="s">
        <v>48</v>
      </c>
      <c r="D32" s="135" t="s">
        <v>19</v>
      </c>
      <c r="E32" s="125" t="s">
        <v>49</v>
      </c>
      <c r="F32" s="126"/>
      <c r="G32" s="136"/>
      <c r="H32" s="130">
        <v>123.90600000000001</v>
      </c>
      <c r="I32" s="130">
        <v>124.752</v>
      </c>
      <c r="J32" s="130">
        <v>124.599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7" t="s">
        <v>50</v>
      </c>
      <c r="D33" s="138" t="s">
        <v>12</v>
      </c>
      <c r="E33" s="139">
        <v>41169</v>
      </c>
      <c r="F33" s="140"/>
      <c r="G33" s="141"/>
      <c r="H33" s="142" t="s">
        <v>51</v>
      </c>
      <c r="I33" s="143" t="s">
        <v>51</v>
      </c>
      <c r="J33" s="143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4" t="s">
        <v>52</v>
      </c>
      <c r="D34" s="145" t="s">
        <v>12</v>
      </c>
      <c r="E34" s="146">
        <v>41169</v>
      </c>
      <c r="F34" s="147"/>
      <c r="G34" s="148"/>
      <c r="H34" s="149" t="s">
        <v>51</v>
      </c>
      <c r="I34" s="150" t="s">
        <v>51</v>
      </c>
      <c r="J34" s="150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1" t="s">
        <v>53</v>
      </c>
      <c r="D35" s="152" t="s">
        <v>12</v>
      </c>
      <c r="E35" s="153">
        <v>41169</v>
      </c>
      <c r="F35" s="140"/>
      <c r="G35" s="154"/>
      <c r="H35" s="155" t="s">
        <v>51</v>
      </c>
      <c r="I35" s="155" t="s">
        <v>51</v>
      </c>
      <c r="J35" s="155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6" t="s">
        <v>54</v>
      </c>
      <c r="D36" s="157" t="s">
        <v>55</v>
      </c>
      <c r="E36" s="153">
        <v>42356</v>
      </c>
      <c r="F36" s="140"/>
      <c r="G36" s="158"/>
      <c r="H36" s="159">
        <v>94.078000000000003</v>
      </c>
      <c r="I36" s="159">
        <v>91.908000000000001</v>
      </c>
      <c r="J36" s="159">
        <v>91.665999999999997</v>
      </c>
      <c r="K36" s="38"/>
      <c r="L36" s="38"/>
      <c r="M36" s="39"/>
      <c r="N36" s="38"/>
    </row>
    <row r="37" spans="2:14" ht="15" customHeight="1" thickTop="1" thickBot="1">
      <c r="B37" s="160">
        <f t="shared" si="0"/>
        <v>28</v>
      </c>
      <c r="C37" s="161" t="s">
        <v>56</v>
      </c>
      <c r="D37" s="162" t="s">
        <v>55</v>
      </c>
      <c r="E37" s="43">
        <v>40690</v>
      </c>
      <c r="F37" s="140"/>
      <c r="G37" s="163"/>
      <c r="H37" s="164">
        <v>99.043000000000006</v>
      </c>
      <c r="I37" s="164">
        <v>98.031999999999996</v>
      </c>
      <c r="J37" s="164">
        <v>97.816000000000003</v>
      </c>
      <c r="K37" s="38"/>
      <c r="L37" s="38"/>
      <c r="M37" s="39"/>
      <c r="N37" s="38"/>
    </row>
    <row r="38" spans="2:14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0">
        <v>39237</v>
      </c>
      <c r="F38" s="51"/>
      <c r="G38" s="168"/>
      <c r="H38" s="169">
        <v>19.055</v>
      </c>
      <c r="I38" s="169">
        <v>19.321000000000002</v>
      </c>
      <c r="J38" s="169">
        <v>19.268999999999998</v>
      </c>
      <c r="K38" s="70"/>
      <c r="L38" s="38"/>
      <c r="M38" s="39">
        <f>+(J38-I38)/I38</f>
        <v>-2.6913720821905257E-3</v>
      </c>
      <c r="N38" s="38"/>
    </row>
    <row r="39" spans="2:14" ht="16.5" customHeight="1" thickTop="1" thickBot="1">
      <c r="B39" s="170" t="s">
        <v>58</v>
      </c>
      <c r="C39" s="171"/>
      <c r="D39" s="171"/>
      <c r="E39" s="171"/>
      <c r="F39" s="171"/>
      <c r="G39" s="171"/>
      <c r="H39" s="171"/>
      <c r="I39" s="171"/>
      <c r="J39" s="172"/>
      <c r="M39" s="173"/>
    </row>
    <row r="40" spans="2:14" ht="16.5" customHeight="1" thickTop="1" thickBot="1">
      <c r="B40" s="174">
        <v>30</v>
      </c>
      <c r="C40" s="175" t="s">
        <v>59</v>
      </c>
      <c r="D40" s="176" t="s">
        <v>60</v>
      </c>
      <c r="E40" s="34">
        <v>39171</v>
      </c>
      <c r="F40" s="35"/>
      <c r="G40" s="177"/>
      <c r="H40" s="178">
        <v>1546.7919999999999</v>
      </c>
      <c r="I40" s="178">
        <v>1568.097</v>
      </c>
      <c r="J40" s="178">
        <v>1567.258</v>
      </c>
      <c r="K40" s="179" t="s">
        <v>61</v>
      </c>
      <c r="M40" s="78">
        <f t="shared" ref="M40:M50" si="1">+(J40-I40)/I40</f>
        <v>-5.3504343162440963E-4</v>
      </c>
    </row>
    <row r="41" spans="2:14" ht="17.25" customHeight="1" thickTop="1" thickBot="1">
      <c r="B41" s="81">
        <f>+B40+1</f>
        <v>31</v>
      </c>
      <c r="C41" s="180" t="s">
        <v>62</v>
      </c>
      <c r="D41" s="107" t="s">
        <v>34</v>
      </c>
      <c r="E41" s="181">
        <v>38022</v>
      </c>
      <c r="F41" s="182"/>
      <c r="G41" s="183"/>
      <c r="H41" s="184">
        <v>2197.1579999999999</v>
      </c>
      <c r="I41" s="184">
        <v>2210.7959999999998</v>
      </c>
      <c r="J41" s="184">
        <v>2211.3359999999998</v>
      </c>
      <c r="K41" s="185" t="s">
        <v>63</v>
      </c>
      <c r="M41" s="78">
        <f t="shared" si="1"/>
        <v>2.4425591506406003E-4</v>
      </c>
    </row>
    <row r="42" spans="2:14" ht="17.25" customHeight="1" thickTop="1" thickBot="1">
      <c r="B42" s="81">
        <f t="shared" ref="B42:B58" si="2">+B41+1</f>
        <v>32</v>
      </c>
      <c r="C42" s="186" t="s">
        <v>64</v>
      </c>
      <c r="D42" s="187" t="s">
        <v>28</v>
      </c>
      <c r="E42" s="188">
        <v>40210</v>
      </c>
      <c r="F42" s="182"/>
      <c r="G42" s="189"/>
      <c r="H42" s="190">
        <v>120.51300000000001</v>
      </c>
      <c r="I42" s="190">
        <v>121.46299999999999</v>
      </c>
      <c r="J42" s="191" t="s">
        <v>65</v>
      </c>
      <c r="K42" s="192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3" t="s">
        <v>67</v>
      </c>
      <c r="D43" s="117" t="s">
        <v>68</v>
      </c>
      <c r="E43" s="181">
        <v>39745</v>
      </c>
      <c r="F43" s="182"/>
      <c r="G43" s="194"/>
      <c r="H43" s="195">
        <v>109.111</v>
      </c>
      <c r="I43" s="143">
        <v>110.643</v>
      </c>
      <c r="J43" s="143">
        <v>109.877</v>
      </c>
      <c r="K43" s="179" t="s">
        <v>61</v>
      </c>
      <c r="M43" s="78">
        <f t="shared" si="1"/>
        <v>-6.9231673038511734E-3</v>
      </c>
    </row>
    <row r="44" spans="2:14" ht="17.25" customHeight="1" thickTop="1" thickBot="1">
      <c r="B44" s="81">
        <f t="shared" si="2"/>
        <v>34</v>
      </c>
      <c r="C44" s="193" t="s">
        <v>69</v>
      </c>
      <c r="D44" s="117" t="s">
        <v>68</v>
      </c>
      <c r="E44" s="181">
        <v>39748</v>
      </c>
      <c r="F44" s="182"/>
      <c r="G44" s="183"/>
      <c r="H44" s="196">
        <v>144.33199999999999</v>
      </c>
      <c r="I44" s="196">
        <v>145.66200000000001</v>
      </c>
      <c r="J44" s="196">
        <v>145.18700000000001</v>
      </c>
      <c r="K44" s="179" t="s">
        <v>61</v>
      </c>
      <c r="M44" s="78">
        <f t="shared" si="1"/>
        <v>-3.2609740357814276E-3</v>
      </c>
    </row>
    <row r="45" spans="2:14" ht="17.25" customHeight="1" thickTop="1" thickBot="1">
      <c r="B45" s="81">
        <f t="shared" si="2"/>
        <v>35</v>
      </c>
      <c r="C45" s="193" t="s">
        <v>70</v>
      </c>
      <c r="D45" s="117" t="s">
        <v>37</v>
      </c>
      <c r="E45" s="181">
        <v>39937</v>
      </c>
      <c r="F45" s="182"/>
      <c r="G45" s="183"/>
      <c r="H45" s="196">
        <v>150.49799999999999</v>
      </c>
      <c r="I45" s="196">
        <v>153.62</v>
      </c>
      <c r="J45" s="196">
        <v>151.90199999999999</v>
      </c>
      <c r="K45" s="179" t="s">
        <v>61</v>
      </c>
      <c r="M45" s="78">
        <f t="shared" si="1"/>
        <v>-1.1183439656294869E-2</v>
      </c>
    </row>
    <row r="46" spans="2:14" ht="17.25" customHeight="1" thickTop="1" thickBot="1">
      <c r="B46" s="81">
        <f t="shared" si="2"/>
        <v>36</v>
      </c>
      <c r="C46" s="193" t="s">
        <v>71</v>
      </c>
      <c r="D46" s="117" t="s">
        <v>10</v>
      </c>
      <c r="E46" s="181">
        <v>39888</v>
      </c>
      <c r="F46" s="182"/>
      <c r="G46" s="183"/>
      <c r="H46" s="195">
        <v>15.429</v>
      </c>
      <c r="I46" s="195">
        <v>15.798999999999999</v>
      </c>
      <c r="J46" s="195">
        <v>15.696</v>
      </c>
      <c r="K46" s="179" t="s">
        <v>61</v>
      </c>
      <c r="M46" s="78">
        <f t="shared" si="1"/>
        <v>-6.5193999620228975E-3</v>
      </c>
    </row>
    <row r="47" spans="2:14" ht="17.25" customHeight="1" thickTop="1" thickBot="1">
      <c r="B47" s="81">
        <f t="shared" si="2"/>
        <v>37</v>
      </c>
      <c r="C47" s="193" t="s">
        <v>72</v>
      </c>
      <c r="D47" s="117" t="s">
        <v>10</v>
      </c>
      <c r="E47" s="181">
        <v>41183</v>
      </c>
      <c r="F47" s="182"/>
      <c r="G47" s="183"/>
      <c r="H47" s="197">
        <v>5228.8789999999999</v>
      </c>
      <c r="I47" s="197">
        <v>5270.65</v>
      </c>
      <c r="J47" s="197">
        <v>5268.1620000000003</v>
      </c>
      <c r="K47" s="179" t="s">
        <v>61</v>
      </c>
      <c r="M47" s="78">
        <f t="shared" si="1"/>
        <v>-4.7204803961548849E-4</v>
      </c>
    </row>
    <row r="48" spans="2:14" ht="17.25" customHeight="1" thickTop="1" thickBot="1">
      <c r="B48" s="81">
        <f t="shared" si="2"/>
        <v>38</v>
      </c>
      <c r="C48" s="193" t="s">
        <v>73</v>
      </c>
      <c r="D48" s="117" t="s">
        <v>10</v>
      </c>
      <c r="E48" s="181">
        <v>41579</v>
      </c>
      <c r="F48" s="182"/>
      <c r="G48" s="183"/>
      <c r="H48" s="198">
        <v>5119.7470000000003</v>
      </c>
      <c r="I48" s="198">
        <v>5172.0020000000004</v>
      </c>
      <c r="J48" s="198">
        <v>5159.424</v>
      </c>
      <c r="K48" s="179"/>
      <c r="M48" s="78">
        <f t="shared" si="1"/>
        <v>-2.4319402815390304E-3</v>
      </c>
    </row>
    <row r="49" spans="1:14" ht="17.25" customHeight="1" thickTop="1" thickBot="1">
      <c r="B49" s="81">
        <f t="shared" si="2"/>
        <v>39</v>
      </c>
      <c r="C49" s="199" t="s">
        <v>74</v>
      </c>
      <c r="D49" s="117" t="s">
        <v>22</v>
      </c>
      <c r="E49" s="181">
        <v>38740</v>
      </c>
      <c r="F49" s="182"/>
      <c r="G49" s="183"/>
      <c r="H49" s="195">
        <v>2.4729999999999999</v>
      </c>
      <c r="I49" s="195">
        <v>2.5049999999999999</v>
      </c>
      <c r="J49" s="195">
        <v>2.4870000000000001</v>
      </c>
      <c r="K49" s="179"/>
      <c r="M49" s="78">
        <f t="shared" si="1"/>
        <v>-7.1856287425148884E-3</v>
      </c>
    </row>
    <row r="50" spans="1:14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17" t="s">
        <v>22</v>
      </c>
      <c r="E50" s="181">
        <v>38740</v>
      </c>
      <c r="F50" s="182"/>
      <c r="G50" s="183"/>
      <c r="H50" s="195">
        <v>2.161</v>
      </c>
      <c r="I50" s="195">
        <v>2.1840000000000002</v>
      </c>
      <c r="J50" s="195">
        <v>2.1720000000000002</v>
      </c>
      <c r="K50" s="200" t="s">
        <v>23</v>
      </c>
      <c r="M50" s="78">
        <f t="shared" si="1"/>
        <v>-5.4945054945054993E-3</v>
      </c>
    </row>
    <row r="51" spans="1:14" ht="17.25" customHeight="1" thickTop="1" thickBot="1">
      <c r="B51" s="81">
        <f t="shared" si="2"/>
        <v>41</v>
      </c>
      <c r="C51" s="193" t="s">
        <v>77</v>
      </c>
      <c r="D51" s="201" t="s">
        <v>22</v>
      </c>
      <c r="E51" s="181">
        <v>40071</v>
      </c>
      <c r="F51" s="182"/>
      <c r="G51" s="183"/>
      <c r="H51" s="202">
        <v>1.218</v>
      </c>
      <c r="I51" s="203">
        <v>1.2310000000000001</v>
      </c>
      <c r="J51" s="203">
        <v>1.2230000000000001</v>
      </c>
      <c r="K51" s="192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4" t="s">
        <v>78</v>
      </c>
      <c r="D52" s="187" t="s">
        <v>28</v>
      </c>
      <c r="E52" s="188">
        <v>42087</v>
      </c>
      <c r="F52" s="205"/>
      <c r="G52" s="183"/>
      <c r="H52" s="206">
        <v>1.081</v>
      </c>
      <c r="I52" s="206">
        <v>1.083</v>
      </c>
      <c r="J52" s="206">
        <v>1.077</v>
      </c>
      <c r="K52" s="192"/>
      <c r="M52" s="207">
        <f t="shared" ref="M52:M58" si="3">+(J52-I52)/I52</f>
        <v>-5.5401662049861548E-3</v>
      </c>
    </row>
    <row r="53" spans="1:14" ht="16.5" customHeight="1">
      <c r="B53" s="81">
        <f t="shared" si="2"/>
        <v>43</v>
      </c>
      <c r="C53" s="208" t="s">
        <v>79</v>
      </c>
      <c r="D53" s="187" t="s">
        <v>28</v>
      </c>
      <c r="E53" s="188">
        <v>42087</v>
      </c>
      <c r="F53" s="205"/>
      <c r="G53" s="183"/>
      <c r="H53" s="92">
        <v>1.071</v>
      </c>
      <c r="I53" s="92">
        <v>1.075</v>
      </c>
      <c r="J53" s="92">
        <v>1.0649999999999999</v>
      </c>
      <c r="K53" s="192"/>
      <c r="M53" s="207">
        <f t="shared" si="3"/>
        <v>-9.3023255813953574E-3</v>
      </c>
    </row>
    <row r="54" spans="1:14" ht="16.5" customHeight="1">
      <c r="B54" s="81">
        <f t="shared" si="2"/>
        <v>44</v>
      </c>
      <c r="C54" s="193" t="s">
        <v>80</v>
      </c>
      <c r="D54" s="187" t="s">
        <v>28</v>
      </c>
      <c r="E54" s="209">
        <v>42087</v>
      </c>
      <c r="F54" s="182"/>
      <c r="G54" s="210"/>
      <c r="H54" s="206">
        <v>1.071</v>
      </c>
      <c r="I54" s="206">
        <v>1.0780000000000001</v>
      </c>
      <c r="J54" s="206">
        <v>1.0649999999999999</v>
      </c>
      <c r="K54" s="192"/>
      <c r="M54" s="207">
        <f t="shared" si="3"/>
        <v>-1.2059369202226458E-2</v>
      </c>
    </row>
    <row r="55" spans="1:14" ht="16.5" customHeight="1">
      <c r="B55" s="81">
        <f t="shared" si="2"/>
        <v>45</v>
      </c>
      <c r="C55" s="193" t="s">
        <v>81</v>
      </c>
      <c r="D55" s="187" t="s">
        <v>82</v>
      </c>
      <c r="E55" s="209">
        <v>42317</v>
      </c>
      <c r="F55" s="182"/>
      <c r="G55" s="211"/>
      <c r="H55" s="196">
        <v>107.645</v>
      </c>
      <c r="I55" s="196">
        <v>108.876</v>
      </c>
      <c r="J55" s="196">
        <v>108.107</v>
      </c>
      <c r="K55" s="192"/>
      <c r="M55" s="207">
        <f t="shared" si="3"/>
        <v>-7.0630809361108549E-3</v>
      </c>
    </row>
    <row r="56" spans="1:14" ht="16.5" customHeight="1">
      <c r="B56" s="81">
        <f t="shared" si="2"/>
        <v>46</v>
      </c>
      <c r="C56" s="212" t="s">
        <v>83</v>
      </c>
      <c r="D56" s="213" t="s">
        <v>25</v>
      </c>
      <c r="E56" s="214">
        <v>39958</v>
      </c>
      <c r="F56" s="215"/>
      <c r="G56" s="216"/>
      <c r="H56" s="191" t="s">
        <v>51</v>
      </c>
      <c r="I56" s="191" t="s">
        <v>51</v>
      </c>
      <c r="J56" s="191" t="s">
        <v>51</v>
      </c>
      <c r="K56" s="192"/>
      <c r="M56" s="207" t="e">
        <f t="shared" si="3"/>
        <v>#VALUE!</v>
      </c>
    </row>
    <row r="57" spans="1:14" ht="16.5" customHeight="1">
      <c r="B57" s="81">
        <f t="shared" si="2"/>
        <v>47</v>
      </c>
      <c r="C57" s="212" t="s">
        <v>84</v>
      </c>
      <c r="D57" s="217" t="s">
        <v>25</v>
      </c>
      <c r="E57" s="218">
        <v>39503</v>
      </c>
      <c r="F57" s="219"/>
      <c r="G57" s="220"/>
      <c r="H57" s="191" t="s">
        <v>51</v>
      </c>
      <c r="I57" s="191" t="s">
        <v>51</v>
      </c>
      <c r="J57" s="191" t="s">
        <v>51</v>
      </c>
      <c r="K57" s="192"/>
      <c r="M57" s="207" t="e">
        <f t="shared" si="3"/>
        <v>#VALUE!</v>
      </c>
    </row>
    <row r="58" spans="1:14" ht="16.5" customHeight="1" thickBot="1">
      <c r="B58" s="81">
        <f t="shared" si="2"/>
        <v>48</v>
      </c>
      <c r="C58" s="212" t="s">
        <v>85</v>
      </c>
      <c r="D58" s="213" t="s">
        <v>25</v>
      </c>
      <c r="E58" s="221">
        <v>39503</v>
      </c>
      <c r="F58" s="222"/>
      <c r="G58" s="223"/>
      <c r="H58" s="224">
        <v>118.914</v>
      </c>
      <c r="I58" s="224">
        <v>119.301</v>
      </c>
      <c r="J58" s="224">
        <v>119.343</v>
      </c>
      <c r="K58" s="192"/>
      <c r="M58" s="207">
        <f t="shared" si="3"/>
        <v>3.5205069530013655E-4</v>
      </c>
    </row>
    <row r="59" spans="1:14" ht="13.5" customHeight="1" thickTop="1" thickBot="1">
      <c r="B59" s="225" t="s">
        <v>86</v>
      </c>
      <c r="C59" s="226"/>
      <c r="D59" s="226"/>
      <c r="E59" s="226"/>
      <c r="F59" s="226"/>
      <c r="G59" s="226"/>
      <c r="H59" s="226"/>
      <c r="I59" s="226"/>
      <c r="J59" s="227"/>
    </row>
    <row r="60" spans="1:14" ht="14.25" customHeight="1" thickTop="1" thickBot="1">
      <c r="B60" s="228" t="s">
        <v>0</v>
      </c>
      <c r="C60" s="229"/>
      <c r="D60" s="230" t="s">
        <v>1</v>
      </c>
      <c r="E60" s="231" t="s">
        <v>2</v>
      </c>
      <c r="F60" s="232" t="s">
        <v>87</v>
      </c>
      <c r="G60" s="233"/>
      <c r="H60" s="234" t="s">
        <v>3</v>
      </c>
      <c r="I60" s="234" t="s">
        <v>4</v>
      </c>
      <c r="J60" s="235" t="s">
        <v>5</v>
      </c>
      <c r="M60" s="8"/>
    </row>
    <row r="61" spans="1:14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8"/>
      <c r="J61" s="239"/>
      <c r="M61" s="8"/>
    </row>
    <row r="62" spans="1:14" ht="16.5" customHeight="1" thickBot="1">
      <c r="B62" s="17"/>
      <c r="C62" s="18"/>
      <c r="D62" s="19"/>
      <c r="E62" s="240"/>
      <c r="F62" s="241"/>
      <c r="G62" s="241"/>
      <c r="H62" s="241"/>
      <c r="I62" s="241"/>
      <c r="J62" s="242"/>
      <c r="M62" s="8"/>
    </row>
    <row r="63" spans="1:14" ht="16.5" customHeight="1" thickTop="1" thickBot="1">
      <c r="B63" s="243" t="s">
        <v>90</v>
      </c>
      <c r="C63" s="54"/>
      <c r="D63" s="54"/>
      <c r="E63" s="54"/>
      <c r="F63" s="54"/>
      <c r="G63" s="54"/>
      <c r="H63" s="54"/>
      <c r="I63" s="54"/>
      <c r="J63" s="244"/>
      <c r="M63" s="8"/>
    </row>
    <row r="64" spans="1:14" ht="16.5" customHeight="1" thickTop="1" thickBot="1">
      <c r="B64" s="245">
        <v>49</v>
      </c>
      <c r="C64" s="246" t="s">
        <v>91</v>
      </c>
      <c r="D64" s="187" t="s">
        <v>17</v>
      </c>
      <c r="E64" s="247">
        <v>36831</v>
      </c>
      <c r="F64" s="248">
        <v>42515</v>
      </c>
      <c r="G64" s="249">
        <v>4.4820000000000002</v>
      </c>
      <c r="H64" s="37">
        <v>108.495</v>
      </c>
      <c r="I64" s="37">
        <v>108.851</v>
      </c>
      <c r="J64" s="37">
        <v>108.86199999999999</v>
      </c>
      <c r="K64" s="38"/>
      <c r="L64" s="38"/>
      <c r="M64" s="39"/>
      <c r="N64" s="38"/>
    </row>
    <row r="65" spans="2:14" ht="16.5" customHeight="1" thickTop="1" thickBot="1">
      <c r="B65" s="250">
        <f>B64+1</f>
        <v>50</v>
      </c>
      <c r="C65" s="251" t="s">
        <v>92</v>
      </c>
      <c r="D65" s="252" t="s">
        <v>28</v>
      </c>
      <c r="E65" s="247">
        <v>101.60599999999999</v>
      </c>
      <c r="F65" s="248">
        <v>42515</v>
      </c>
      <c r="G65" s="253">
        <v>4.0250000000000004</v>
      </c>
      <c r="H65" s="254">
        <v>103.59</v>
      </c>
      <c r="I65" s="254">
        <v>103.913</v>
      </c>
      <c r="J65" s="254">
        <v>103.922</v>
      </c>
      <c r="K65" s="38"/>
      <c r="L65" s="38"/>
      <c r="M65" s="39"/>
      <c r="N65" s="38"/>
    </row>
    <row r="66" spans="2:14" ht="16.5" customHeight="1" thickTop="1" thickBot="1">
      <c r="B66" s="250">
        <f t="shared" ref="B66:B87" si="4">B65+1</f>
        <v>51</v>
      </c>
      <c r="C66" s="255" t="s">
        <v>93</v>
      </c>
      <c r="D66" s="252" t="s">
        <v>28</v>
      </c>
      <c r="E66" s="247">
        <v>38847</v>
      </c>
      <c r="F66" s="247">
        <v>42521</v>
      </c>
      <c r="G66" s="253">
        <v>4.3040000000000003</v>
      </c>
      <c r="H66" s="256">
        <v>105.622</v>
      </c>
      <c r="I66" s="256">
        <v>106.01300000000001</v>
      </c>
      <c r="J66" s="256">
        <v>106.024</v>
      </c>
      <c r="K66" s="38"/>
      <c r="L66" s="38"/>
      <c r="M66" s="39"/>
      <c r="N66" s="38"/>
    </row>
    <row r="67" spans="2:14" ht="16.5" customHeight="1" thickTop="1" thickBot="1">
      <c r="B67" s="250">
        <f t="shared" si="4"/>
        <v>52</v>
      </c>
      <c r="C67" s="257" t="s">
        <v>94</v>
      </c>
      <c r="D67" s="252" t="s">
        <v>95</v>
      </c>
      <c r="E67" s="247">
        <v>36831</v>
      </c>
      <c r="F67" s="247">
        <v>42513</v>
      </c>
      <c r="G67" s="253">
        <v>4.0869999999999997</v>
      </c>
      <c r="H67" s="258">
        <v>102.729</v>
      </c>
      <c r="I67" s="258">
        <v>103.066</v>
      </c>
      <c r="J67" s="258">
        <v>103.075</v>
      </c>
      <c r="K67" s="38"/>
      <c r="L67" s="38"/>
      <c r="M67" s="39"/>
      <c r="N67" s="38"/>
    </row>
    <row r="68" spans="2:14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7">
        <v>39209</v>
      </c>
      <c r="F68" s="247">
        <v>42465</v>
      </c>
      <c r="G68" s="253">
        <v>4.5430000000000001</v>
      </c>
      <c r="H68" s="256">
        <v>104.3</v>
      </c>
      <c r="I68" s="256">
        <v>104.709</v>
      </c>
      <c r="J68" s="256">
        <v>104.721</v>
      </c>
      <c r="K68" s="38"/>
      <c r="L68" s="38"/>
      <c r="M68" s="39"/>
      <c r="N68" s="38"/>
    </row>
    <row r="69" spans="2:14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7">
        <v>37865</v>
      </c>
      <c r="F69" s="247">
        <v>42520</v>
      </c>
      <c r="G69" s="253">
        <v>4.0049999999999999</v>
      </c>
      <c r="H69" s="256">
        <v>107.273</v>
      </c>
      <c r="I69" s="256">
        <v>107.60299999999999</v>
      </c>
      <c r="J69" s="256">
        <v>107.61199999999999</v>
      </c>
      <c r="K69" s="38"/>
      <c r="L69" s="38"/>
      <c r="M69" s="39"/>
      <c r="N69" s="38"/>
    </row>
    <row r="70" spans="2:14" ht="16.5" customHeight="1" thickTop="1" thickBot="1">
      <c r="B70" s="250">
        <f t="shared" si="4"/>
        <v>55</v>
      </c>
      <c r="C70" s="251" t="s">
        <v>99</v>
      </c>
      <c r="D70" s="252" t="s">
        <v>68</v>
      </c>
      <c r="E70" s="247">
        <v>35436</v>
      </c>
      <c r="F70" s="247">
        <v>42520</v>
      </c>
      <c r="G70" s="253">
        <v>4.4009999999999998</v>
      </c>
      <c r="H70" s="206">
        <v>104.816</v>
      </c>
      <c r="I70" s="206">
        <v>105.21899999999999</v>
      </c>
      <c r="J70" s="206">
        <v>105.23099999999999</v>
      </c>
      <c r="K70" s="38"/>
      <c r="L70" s="38"/>
      <c r="M70" s="39"/>
      <c r="N70" s="38"/>
    </row>
    <row r="71" spans="2:14" ht="16.5" customHeight="1" thickTop="1" thickBot="1">
      <c r="B71" s="250">
        <f t="shared" si="4"/>
        <v>56</v>
      </c>
      <c r="C71" s="251" t="s">
        <v>100</v>
      </c>
      <c r="D71" s="252" t="s">
        <v>12</v>
      </c>
      <c r="E71" s="247">
        <v>35464</v>
      </c>
      <c r="F71" s="248">
        <v>42515</v>
      </c>
      <c r="G71" s="253">
        <v>3.887</v>
      </c>
      <c r="H71" s="256">
        <v>102.34</v>
      </c>
      <c r="I71" s="256">
        <v>102.64100000000001</v>
      </c>
      <c r="J71" s="256">
        <v>102.65</v>
      </c>
      <c r="K71" s="38"/>
      <c r="L71" s="38"/>
      <c r="M71" s="66"/>
      <c r="N71" s="38"/>
    </row>
    <row r="72" spans="2:14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2">
        <v>42517</v>
      </c>
      <c r="G72" s="263">
        <v>4.1959999999999997</v>
      </c>
      <c r="H72" s="258">
        <v>104.64100000000001</v>
      </c>
      <c r="I72" s="258">
        <v>104.977</v>
      </c>
      <c r="J72" s="258">
        <v>104.986</v>
      </c>
      <c r="K72" s="38"/>
      <c r="L72" s="38"/>
      <c r="M72" s="39"/>
      <c r="N72" s="38"/>
    </row>
    <row r="73" spans="2:14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3">
        <v>3.6360000000000001</v>
      </c>
      <c r="H73" s="258">
        <v>102.631</v>
      </c>
      <c r="I73" s="258">
        <v>102.95699999999999</v>
      </c>
      <c r="J73" s="258">
        <v>102.96599999999999</v>
      </c>
      <c r="K73" s="38"/>
      <c r="L73" s="38"/>
      <c r="M73" s="39"/>
      <c r="N73" s="38"/>
    </row>
    <row r="74" spans="2:14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3">
        <v>3.9620000000000002</v>
      </c>
      <c r="H74" s="258">
        <v>104.64700000000001</v>
      </c>
      <c r="I74" s="258">
        <v>105.04600000000001</v>
      </c>
      <c r="J74" s="258">
        <v>105.057</v>
      </c>
      <c r="K74" s="38"/>
      <c r="L74" s="38"/>
      <c r="M74" s="39"/>
      <c r="N74" s="38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47">
        <v>39489</v>
      </c>
      <c r="F75" s="248">
        <v>42515</v>
      </c>
      <c r="G75" s="263">
        <v>3.9940000000000002</v>
      </c>
      <c r="H75" s="265">
        <v>103.651</v>
      </c>
      <c r="I75" s="265">
        <v>103.986</v>
      </c>
      <c r="J75" s="265">
        <v>103.996</v>
      </c>
      <c r="K75" s="38"/>
      <c r="L75" s="38"/>
      <c r="M75" s="39"/>
      <c r="N75" s="38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47">
        <v>36075</v>
      </c>
      <c r="F76" s="262">
        <v>42506</v>
      </c>
      <c r="G76" s="263">
        <v>4.1980000000000004</v>
      </c>
      <c r="H76" s="266">
        <v>106.79900000000001</v>
      </c>
      <c r="I76" s="266">
        <v>107.161</v>
      </c>
      <c r="J76" s="266">
        <v>107.172</v>
      </c>
      <c r="K76" s="38"/>
      <c r="L76" s="38"/>
      <c r="M76" s="39"/>
      <c r="N76" s="38"/>
    </row>
    <row r="77" spans="2:14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8">
        <v>105.17400000000001</v>
      </c>
      <c r="I77" s="258">
        <v>105.52</v>
      </c>
      <c r="J77" s="258">
        <v>105.53</v>
      </c>
      <c r="K77" s="30"/>
      <c r="L77" s="30"/>
      <c r="M77" s="272"/>
      <c r="N77" s="30"/>
    </row>
    <row r="78" spans="2:14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103.95699999999999</v>
      </c>
      <c r="J78" s="275">
        <v>103.96599999999999</v>
      </c>
      <c r="K78" s="38"/>
      <c r="L78" s="38"/>
      <c r="M78" s="39"/>
      <c r="N78" s="38"/>
    </row>
    <row r="79" spans="2:14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102.986</v>
      </c>
      <c r="J79" s="280">
        <v>102.996</v>
      </c>
      <c r="K79" s="38"/>
      <c r="L79" s="38"/>
      <c r="M79" s="39"/>
      <c r="N79" s="38"/>
    </row>
    <row r="80" spans="2:14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104.812</v>
      </c>
      <c r="J80" s="285">
        <v>104.821</v>
      </c>
      <c r="K80" s="38"/>
      <c r="L80" s="38"/>
      <c r="M80" s="39"/>
      <c r="N80" s="38"/>
    </row>
    <row r="81" spans="1:14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103.194</v>
      </c>
      <c r="J81" s="285">
        <v>103.205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48">
        <v>42515</v>
      </c>
      <c r="G82" s="291">
        <v>3.9340000000000002</v>
      </c>
      <c r="H82" s="285">
        <v>103.91500000000001</v>
      </c>
      <c r="I82" s="285">
        <v>104.259</v>
      </c>
      <c r="J82" s="285">
        <v>104.27</v>
      </c>
      <c r="K82" s="38"/>
      <c r="L82" s="38"/>
      <c r="M82" s="39"/>
      <c r="N82" s="38"/>
    </row>
    <row r="83" spans="1:14" ht="16.5" customHeight="1" thickTop="1" thickBot="1">
      <c r="B83" s="267">
        <f t="shared" si="4"/>
        <v>68</v>
      </c>
      <c r="C83" s="292" t="s">
        <v>119</v>
      </c>
      <c r="D83" s="187" t="s">
        <v>55</v>
      </c>
      <c r="E83" s="247">
        <v>39604</v>
      </c>
      <c r="F83" s="247">
        <v>42517</v>
      </c>
      <c r="G83" s="249">
        <v>3.5750000000000002</v>
      </c>
      <c r="H83" s="258">
        <v>105.55800000000001</v>
      </c>
      <c r="I83" s="258">
        <v>105.87</v>
      </c>
      <c r="J83" s="258">
        <v>105.879</v>
      </c>
      <c r="K83" s="38"/>
      <c r="L83" s="38"/>
      <c r="M83" s="39"/>
      <c r="N83" s="38"/>
    </row>
    <row r="84" spans="1:14" ht="16.5" customHeight="1" thickTop="1" thickBot="1">
      <c r="B84" s="267">
        <f t="shared" si="4"/>
        <v>69</v>
      </c>
      <c r="C84" s="293" t="s">
        <v>120</v>
      </c>
      <c r="D84" s="283" t="s">
        <v>121</v>
      </c>
      <c r="E84" s="247">
        <v>35481</v>
      </c>
      <c r="F84" s="247">
        <v>42520</v>
      </c>
      <c r="G84" s="284">
        <v>4.4359999999999999</v>
      </c>
      <c r="H84" s="285">
        <v>102.98699999999999</v>
      </c>
      <c r="I84" s="285">
        <v>103.38200000000001</v>
      </c>
      <c r="J84" s="285">
        <v>103.39400000000001</v>
      </c>
      <c r="K84" s="38"/>
      <c r="L84" s="38"/>
      <c r="M84" s="39"/>
      <c r="N84" s="38"/>
    </row>
    <row r="85" spans="1:14" ht="16.5" customHeight="1" thickTop="1" thickBot="1">
      <c r="B85" s="294">
        <f t="shared" si="4"/>
        <v>70</v>
      </c>
      <c r="C85" s="295" t="s">
        <v>122</v>
      </c>
      <c r="D85" s="296" t="s">
        <v>43</v>
      </c>
      <c r="E85" s="247">
        <v>39706</v>
      </c>
      <c r="F85" s="247">
        <v>42487</v>
      </c>
      <c r="G85" s="297">
        <v>4.3159999999999998</v>
      </c>
      <c r="H85" s="298">
        <v>103.411</v>
      </c>
      <c r="I85" s="298">
        <v>103.765</v>
      </c>
      <c r="J85" s="298">
        <v>103.776</v>
      </c>
      <c r="K85" s="38"/>
      <c r="L85" s="38"/>
      <c r="M85" s="39"/>
      <c r="N85" s="38"/>
    </row>
    <row r="86" spans="1:14" ht="16.5" customHeight="1" thickTop="1" thickBot="1">
      <c r="B86" s="294">
        <f t="shared" si="4"/>
        <v>71</v>
      </c>
      <c r="C86" s="299" t="s">
        <v>123</v>
      </c>
      <c r="D86" s="296" t="s">
        <v>10</v>
      </c>
      <c r="E86" s="247">
        <v>38565</v>
      </c>
      <c r="F86" s="247">
        <v>42521</v>
      </c>
      <c r="G86" s="297">
        <v>3.528</v>
      </c>
      <c r="H86" s="258">
        <v>105.134</v>
      </c>
      <c r="I86" s="258">
        <v>105.46299999999999</v>
      </c>
      <c r="J86" s="258">
        <v>105.47199999999999</v>
      </c>
      <c r="K86" s="38"/>
      <c r="L86" s="38"/>
      <c r="M86" s="39"/>
      <c r="N86" s="38"/>
    </row>
    <row r="87" spans="1:14" ht="16.5" customHeight="1" thickTop="1" thickBot="1">
      <c r="B87" s="294">
        <f t="shared" si="4"/>
        <v>72</v>
      </c>
      <c r="C87" s="300" t="s">
        <v>124</v>
      </c>
      <c r="D87" s="301" t="s">
        <v>14</v>
      </c>
      <c r="E87" s="302">
        <v>34288</v>
      </c>
      <c r="F87" s="247">
        <v>42485</v>
      </c>
      <c r="G87" s="303">
        <v>3.7090000000000001</v>
      </c>
      <c r="H87" s="298">
        <v>102.709</v>
      </c>
      <c r="I87" s="298">
        <v>103.035</v>
      </c>
      <c r="J87" s="298">
        <v>103.045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3" t="s">
        <v>125</v>
      </c>
      <c r="C88" s="54"/>
      <c r="D88" s="54"/>
      <c r="E88" s="54"/>
      <c r="F88" s="54"/>
      <c r="G88" s="54"/>
      <c r="H88" s="54"/>
      <c r="I88" s="54"/>
      <c r="J88" s="244"/>
      <c r="K88" s="38"/>
      <c r="L88" s="38"/>
      <c r="M88" s="39"/>
      <c r="N88" s="38"/>
    </row>
    <row r="89" spans="1:14" ht="16.5" customHeight="1" thickTop="1" thickBot="1">
      <c r="B89" s="304">
        <v>73</v>
      </c>
      <c r="C89" s="305" t="s">
        <v>126</v>
      </c>
      <c r="D89" s="306" t="s">
        <v>17</v>
      </c>
      <c r="E89" s="247">
        <v>39084</v>
      </c>
      <c r="F89" s="247">
        <v>42493</v>
      </c>
      <c r="G89" s="249">
        <v>0.41299999999999998</v>
      </c>
      <c r="H89" s="307">
        <v>10.598000000000001</v>
      </c>
      <c r="I89" s="307">
        <v>10.635</v>
      </c>
      <c r="J89" s="307">
        <v>10.635999999999999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4">
        <f>B89+1</f>
        <v>74</v>
      </c>
      <c r="C90" s="308" t="s">
        <v>127</v>
      </c>
      <c r="D90" s="309" t="s">
        <v>34</v>
      </c>
      <c r="E90" s="310">
        <v>39762</v>
      </c>
      <c r="F90" s="247">
        <v>42517</v>
      </c>
      <c r="G90" s="297">
        <v>3.8759999999999999</v>
      </c>
      <c r="H90" s="311">
        <v>103.363</v>
      </c>
      <c r="I90" s="311">
        <v>103.753</v>
      </c>
      <c r="J90" s="311">
        <v>103.764</v>
      </c>
      <c r="M90" s="78"/>
    </row>
    <row r="91" spans="1:14" ht="16.5" customHeight="1" thickTop="1" thickBot="1">
      <c r="B91" s="304">
        <f t="shared" ref="B91:B93" si="5">B90+1</f>
        <v>75</v>
      </c>
      <c r="C91" s="312" t="s">
        <v>128</v>
      </c>
      <c r="D91" s="313" t="s">
        <v>129</v>
      </c>
      <c r="E91" s="314">
        <v>40543</v>
      </c>
      <c r="F91" s="315">
        <v>42510</v>
      </c>
      <c r="G91" s="316">
        <v>4.2789999999999999</v>
      </c>
      <c r="H91" s="317">
        <v>103.788</v>
      </c>
      <c r="I91" s="317">
        <v>104.173</v>
      </c>
      <c r="J91" s="317">
        <v>104.185</v>
      </c>
      <c r="K91" s="38"/>
      <c r="L91" s="38"/>
      <c r="M91" s="39"/>
      <c r="N91" s="38"/>
    </row>
    <row r="92" spans="1:14" ht="16.5" customHeight="1" thickTop="1" thickBot="1">
      <c r="B92" s="304">
        <f t="shared" si="5"/>
        <v>76</v>
      </c>
      <c r="C92" s="318" t="s">
        <v>130</v>
      </c>
      <c r="D92" s="319" t="s">
        <v>131</v>
      </c>
      <c r="E92" s="320">
        <v>42024</v>
      </c>
      <c r="F92" s="247">
        <v>42509</v>
      </c>
      <c r="G92" s="321">
        <v>2.7650000000000001</v>
      </c>
      <c r="H92" s="322">
        <v>105.102</v>
      </c>
      <c r="I92" s="322">
        <v>105.55</v>
      </c>
      <c r="J92" s="322">
        <v>105.56399999999999</v>
      </c>
      <c r="K92" s="38"/>
      <c r="L92" s="38"/>
      <c r="M92" s="39"/>
      <c r="N92" s="38"/>
    </row>
    <row r="93" spans="1:14" ht="16.5" customHeight="1" thickTop="1" thickBot="1">
      <c r="B93" s="323">
        <f t="shared" si="5"/>
        <v>77</v>
      </c>
      <c r="C93" s="324" t="s">
        <v>132</v>
      </c>
      <c r="D93" s="325" t="s">
        <v>133</v>
      </c>
      <c r="E93" s="326">
        <v>42195</v>
      </c>
      <c r="F93" s="327" t="s">
        <v>134</v>
      </c>
      <c r="G93" s="328" t="s">
        <v>134</v>
      </c>
      <c r="H93" s="329">
        <v>10.515000000000001</v>
      </c>
      <c r="I93" s="329">
        <v>10.551</v>
      </c>
      <c r="J93" s="329">
        <v>10.552</v>
      </c>
      <c r="K93" s="38"/>
      <c r="L93" s="38"/>
      <c r="M93" s="39"/>
      <c r="N93" s="38"/>
    </row>
    <row r="94" spans="1:14" ht="15" customHeight="1" thickTop="1" thickBot="1">
      <c r="A94" s="330" t="s">
        <v>135</v>
      </c>
      <c r="B94" s="330"/>
      <c r="C94" s="330"/>
      <c r="D94" s="330"/>
      <c r="E94" s="330"/>
      <c r="F94" s="330"/>
      <c r="G94" s="330"/>
      <c r="H94" s="330"/>
      <c r="I94" s="330"/>
      <c r="J94" s="330"/>
      <c r="M94" s="331"/>
    </row>
    <row r="95" spans="1:14" ht="16.5" customHeight="1" thickTop="1" thickBot="1">
      <c r="B95" s="332">
        <v>78</v>
      </c>
      <c r="C95" s="333" t="s">
        <v>136</v>
      </c>
      <c r="D95" s="334" t="s">
        <v>17</v>
      </c>
      <c r="E95" s="335">
        <v>34561</v>
      </c>
      <c r="F95" s="336">
        <v>42515</v>
      </c>
      <c r="G95" s="337">
        <v>0.875</v>
      </c>
      <c r="H95" s="37">
        <v>57.88</v>
      </c>
      <c r="I95" s="338">
        <v>57.283999999999999</v>
      </c>
      <c r="J95" s="338">
        <v>57.042000000000002</v>
      </c>
      <c r="K95" s="38"/>
      <c r="L95" s="38"/>
      <c r="M95" s="39"/>
      <c r="N95" s="38"/>
    </row>
    <row r="96" spans="1:14" ht="16.5" customHeight="1" thickTop="1" thickBot="1">
      <c r="B96" s="339">
        <f>B95+1</f>
        <v>79</v>
      </c>
      <c r="C96" s="282" t="s">
        <v>137</v>
      </c>
      <c r="D96" s="340" t="s">
        <v>95</v>
      </c>
      <c r="E96" s="247">
        <v>34415</v>
      </c>
      <c r="F96" s="247">
        <v>42513</v>
      </c>
      <c r="G96" s="249">
        <v>1.8140000000000001</v>
      </c>
      <c r="H96" s="298">
        <v>130.49600000000001</v>
      </c>
      <c r="I96" s="341" t="s">
        <v>138</v>
      </c>
      <c r="J96" s="341" t="s">
        <v>138</v>
      </c>
      <c r="K96" s="38"/>
      <c r="L96" s="38"/>
      <c r="M96" s="39"/>
      <c r="N96" s="38"/>
    </row>
    <row r="97" spans="1:14" ht="16.5" customHeight="1" thickTop="1" thickBot="1">
      <c r="B97" s="339">
        <f t="shared" ref="B97:B106" si="6">B96+1</f>
        <v>80</v>
      </c>
      <c r="C97" s="282" t="s">
        <v>139</v>
      </c>
      <c r="D97" s="283" t="s">
        <v>95</v>
      </c>
      <c r="E97" s="342">
        <v>34415</v>
      </c>
      <c r="F97" s="247">
        <v>42513</v>
      </c>
      <c r="G97" s="284">
        <v>15.804</v>
      </c>
      <c r="H97" s="184">
        <v>1435.194</v>
      </c>
      <c r="I97" s="343" t="s">
        <v>138</v>
      </c>
      <c r="J97" s="343" t="s">
        <v>138</v>
      </c>
      <c r="K97" s="38"/>
      <c r="L97" s="38"/>
      <c r="M97" s="39"/>
      <c r="N97" s="38"/>
    </row>
    <row r="98" spans="1:14" ht="16.5" customHeight="1" thickTop="1" thickBot="1">
      <c r="B98" s="339">
        <f t="shared" si="6"/>
        <v>81</v>
      </c>
      <c r="C98" s="282" t="s">
        <v>140</v>
      </c>
      <c r="D98" s="344" t="s">
        <v>68</v>
      </c>
      <c r="E98" s="342">
        <v>105.764</v>
      </c>
      <c r="F98" s="247">
        <v>42520</v>
      </c>
      <c r="G98" s="284">
        <v>0.55000000000000004</v>
      </c>
      <c r="H98" s="92">
        <v>97.100999999999999</v>
      </c>
      <c r="I98" s="92">
        <v>97.466999999999999</v>
      </c>
      <c r="J98" s="92">
        <v>97.391999999999996</v>
      </c>
      <c r="K98" s="38"/>
      <c r="L98" s="38"/>
      <c r="M98" s="39"/>
      <c r="N98" s="38"/>
    </row>
    <row r="99" spans="1:14" ht="16.5" customHeight="1" thickTop="1" thickBot="1">
      <c r="B99" s="339">
        <f t="shared" si="6"/>
        <v>82</v>
      </c>
      <c r="C99" s="282" t="s">
        <v>141</v>
      </c>
      <c r="D99" s="344" t="s">
        <v>105</v>
      </c>
      <c r="E99" s="342">
        <v>36367</v>
      </c>
      <c r="F99" s="247">
        <v>42485</v>
      </c>
      <c r="G99" s="284">
        <v>0.51200000000000001</v>
      </c>
      <c r="H99" s="92">
        <v>17.129000000000001</v>
      </c>
      <c r="I99" s="92">
        <v>17.282</v>
      </c>
      <c r="J99" s="92">
        <v>17.27</v>
      </c>
      <c r="K99" s="92"/>
      <c r="L99" s="92"/>
      <c r="M99" s="92"/>
      <c r="N99" s="345"/>
    </row>
    <row r="100" spans="1:14" ht="16.5" customHeight="1" thickTop="1" thickBot="1">
      <c r="B100" s="339">
        <f t="shared" si="6"/>
        <v>83</v>
      </c>
      <c r="C100" s="282" t="s">
        <v>142</v>
      </c>
      <c r="D100" s="344" t="s">
        <v>113</v>
      </c>
      <c r="E100" s="342">
        <v>36857</v>
      </c>
      <c r="F100" s="247">
        <v>42460</v>
      </c>
      <c r="G100" s="284">
        <v>6.86</v>
      </c>
      <c r="H100" s="92">
        <v>270.79700000000003</v>
      </c>
      <c r="I100" s="92">
        <v>270.82400000000001</v>
      </c>
      <c r="J100" s="92">
        <v>270.61700000000002</v>
      </c>
      <c r="K100" s="38"/>
      <c r="L100" s="38"/>
      <c r="M100" s="39"/>
      <c r="N100" s="38"/>
    </row>
    <row r="101" spans="1:14" ht="15.75" customHeight="1" thickTop="1" thickBot="1">
      <c r="B101" s="339">
        <f t="shared" si="6"/>
        <v>84</v>
      </c>
      <c r="C101" s="282" t="s">
        <v>143</v>
      </c>
      <c r="D101" s="283" t="s">
        <v>117</v>
      </c>
      <c r="E101" s="342">
        <v>34599</v>
      </c>
      <c r="F101" s="346">
        <v>42506</v>
      </c>
      <c r="G101" s="284">
        <v>0.73199999999999998</v>
      </c>
      <c r="H101" s="92">
        <v>29.309000000000001</v>
      </c>
      <c r="I101" s="92">
        <v>29.189</v>
      </c>
      <c r="J101" s="92">
        <v>29.343</v>
      </c>
      <c r="K101" s="38"/>
      <c r="L101" s="38"/>
      <c r="M101" s="39"/>
      <c r="N101" s="38"/>
    </row>
    <row r="102" spans="1:14" ht="14.25" customHeight="1" thickTop="1" thickBot="1">
      <c r="B102" s="339">
        <f t="shared" si="6"/>
        <v>85</v>
      </c>
      <c r="C102" s="347" t="s">
        <v>144</v>
      </c>
      <c r="D102" s="283" t="s">
        <v>55</v>
      </c>
      <c r="E102" s="342">
        <v>38777</v>
      </c>
      <c r="F102" s="247">
        <v>42521</v>
      </c>
      <c r="G102" s="284">
        <v>30.617999999999999</v>
      </c>
      <c r="H102" s="184">
        <v>2327.393</v>
      </c>
      <c r="I102" s="184">
        <v>2285.8850000000002</v>
      </c>
      <c r="J102" s="184">
        <v>2282.9780000000001</v>
      </c>
      <c r="K102" s="38"/>
      <c r="L102" s="38"/>
      <c r="M102" s="39"/>
      <c r="N102" s="38"/>
    </row>
    <row r="103" spans="1:14" ht="17.25" customHeight="1" thickTop="1" thickBot="1">
      <c r="B103" s="339">
        <f t="shared" si="6"/>
        <v>86</v>
      </c>
      <c r="C103" s="282" t="s">
        <v>145</v>
      </c>
      <c r="D103" s="283" t="s">
        <v>121</v>
      </c>
      <c r="E103" s="342">
        <v>34423</v>
      </c>
      <c r="F103" s="247">
        <v>42509</v>
      </c>
      <c r="G103" s="284">
        <v>2.137</v>
      </c>
      <c r="H103" s="348">
        <v>72.644000000000005</v>
      </c>
      <c r="I103" s="348">
        <v>73.028000000000006</v>
      </c>
      <c r="J103" s="348">
        <v>73.096999999999994</v>
      </c>
      <c r="K103" s="38"/>
      <c r="L103" s="38"/>
      <c r="M103" s="39"/>
      <c r="N103" s="38"/>
    </row>
    <row r="104" spans="1:14" ht="16.5" customHeight="1" thickTop="1" thickBot="1">
      <c r="B104" s="339">
        <f t="shared" si="6"/>
        <v>87</v>
      </c>
      <c r="C104" s="282" t="s">
        <v>146</v>
      </c>
      <c r="D104" s="283" t="s">
        <v>121</v>
      </c>
      <c r="E104" s="342">
        <v>34731</v>
      </c>
      <c r="F104" s="247">
        <v>42507</v>
      </c>
      <c r="G104" s="284">
        <v>1.92</v>
      </c>
      <c r="H104" s="92">
        <v>54.941000000000003</v>
      </c>
      <c r="I104" s="92">
        <v>55.103999999999999</v>
      </c>
      <c r="J104" s="92">
        <v>55.098999999999997</v>
      </c>
      <c r="K104" s="38"/>
      <c r="L104" s="38"/>
      <c r="M104" s="39"/>
      <c r="N104" s="38"/>
    </row>
    <row r="105" spans="1:14" ht="16.5" customHeight="1" thickTop="1" thickBot="1">
      <c r="B105" s="339">
        <f t="shared" si="6"/>
        <v>88</v>
      </c>
      <c r="C105" s="349" t="s">
        <v>147</v>
      </c>
      <c r="D105" s="350" t="s">
        <v>14</v>
      </c>
      <c r="E105" s="351">
        <v>36297</v>
      </c>
      <c r="F105" s="247">
        <v>42485</v>
      </c>
      <c r="G105" s="352">
        <v>0.84399999999999997</v>
      </c>
      <c r="H105" s="353">
        <v>100.102</v>
      </c>
      <c r="I105" s="353">
        <v>99.784000000000006</v>
      </c>
      <c r="J105" s="353">
        <v>99.727999999999994</v>
      </c>
      <c r="K105" s="38"/>
      <c r="L105" s="38"/>
      <c r="M105" s="39"/>
      <c r="N105" s="38"/>
    </row>
    <row r="106" spans="1:14" ht="16.5" customHeight="1" thickTop="1" thickBot="1">
      <c r="B106" s="354">
        <f t="shared" si="6"/>
        <v>89</v>
      </c>
      <c r="C106" s="355" t="s">
        <v>148</v>
      </c>
      <c r="D106" s="356" t="s">
        <v>14</v>
      </c>
      <c r="E106" s="357">
        <v>36626</v>
      </c>
      <c r="F106" s="247">
        <v>42485</v>
      </c>
      <c r="G106" s="358">
        <v>0.35899999999999999</v>
      </c>
      <c r="H106" s="53">
        <v>83.763000000000005</v>
      </c>
      <c r="I106" s="53">
        <v>83.412999999999997</v>
      </c>
      <c r="J106" s="53">
        <v>83.343000000000004</v>
      </c>
      <c r="K106" s="38"/>
      <c r="L106" s="38"/>
      <c r="M106" s="39"/>
      <c r="N106" s="38"/>
    </row>
    <row r="107" spans="1:14" ht="18" customHeight="1" thickTop="1" thickBot="1">
      <c r="B107" s="170" t="s">
        <v>149</v>
      </c>
      <c r="C107" s="359"/>
      <c r="D107" s="359"/>
      <c r="E107" s="359"/>
      <c r="F107" s="359"/>
      <c r="G107" s="359"/>
      <c r="H107" s="360"/>
      <c r="I107" s="359"/>
      <c r="J107" s="361"/>
      <c r="M107" s="173"/>
    </row>
    <row r="108" spans="1:14" ht="16.5" customHeight="1" thickTop="1" thickBot="1">
      <c r="B108" s="362">
        <v>90</v>
      </c>
      <c r="C108" s="305" t="s">
        <v>150</v>
      </c>
      <c r="D108" s="187" t="s">
        <v>17</v>
      </c>
      <c r="E108" s="247">
        <v>39084</v>
      </c>
      <c r="F108" s="247">
        <v>42493</v>
      </c>
      <c r="G108" s="249">
        <v>0.22600000000000001</v>
      </c>
      <c r="H108" s="363">
        <v>10.916</v>
      </c>
      <c r="I108" s="364">
        <v>10.903</v>
      </c>
      <c r="J108" s="364">
        <v>10.887</v>
      </c>
      <c r="K108" s="38"/>
      <c r="L108" s="39"/>
      <c r="M108" s="38"/>
      <c r="N108" s="70"/>
    </row>
    <row r="109" spans="1:14" ht="16.5" customHeight="1" thickTop="1" thickBot="1">
      <c r="B109" s="365">
        <f>B108+1</f>
        <v>91</v>
      </c>
      <c r="C109" s="366" t="s">
        <v>151</v>
      </c>
      <c r="D109" s="283" t="s">
        <v>17</v>
      </c>
      <c r="E109" s="342">
        <v>1867429</v>
      </c>
      <c r="F109" s="247">
        <v>42493</v>
      </c>
      <c r="G109" s="284">
        <v>0.17799999999999999</v>
      </c>
      <c r="H109" s="92">
        <v>11.692</v>
      </c>
      <c r="I109" s="367">
        <v>11.433</v>
      </c>
      <c r="J109" s="367">
        <v>11.4</v>
      </c>
      <c r="K109" s="38"/>
      <c r="L109" s="39"/>
      <c r="M109" s="38"/>
      <c r="N109" s="70"/>
    </row>
    <row r="110" spans="1:14" ht="16.5" customHeight="1" thickTop="1" thickBot="1">
      <c r="B110" s="365">
        <f t="shared" ref="B110:B123" si="7">B109+1</f>
        <v>92</v>
      </c>
      <c r="C110" s="366" t="s">
        <v>152</v>
      </c>
      <c r="D110" s="283" t="s">
        <v>17</v>
      </c>
      <c r="E110" s="342">
        <v>735</v>
      </c>
      <c r="F110" s="247">
        <v>42493</v>
      </c>
      <c r="G110" s="284">
        <v>0.106</v>
      </c>
      <c r="H110" s="92">
        <v>14.069000000000001</v>
      </c>
      <c r="I110" s="367">
        <v>13.657</v>
      </c>
      <c r="J110" s="367">
        <v>13.609</v>
      </c>
      <c r="K110" s="38"/>
      <c r="L110" s="39"/>
      <c r="M110" s="38"/>
      <c r="N110" s="70"/>
    </row>
    <row r="111" spans="1:14" ht="17.25" customHeight="1" thickTop="1" thickBot="1">
      <c r="A111" s="368"/>
      <c r="B111" s="365">
        <f t="shared" si="7"/>
        <v>93</v>
      </c>
      <c r="C111" s="366" t="s">
        <v>153</v>
      </c>
      <c r="D111" s="283" t="s">
        <v>17</v>
      </c>
      <c r="E111" s="342">
        <v>39084</v>
      </c>
      <c r="F111" s="247">
        <v>42493</v>
      </c>
      <c r="G111" s="284">
        <v>0.27600000000000002</v>
      </c>
      <c r="H111" s="92">
        <v>12.327999999999999</v>
      </c>
      <c r="I111" s="367">
        <v>12.157</v>
      </c>
      <c r="J111" s="367">
        <v>12.116</v>
      </c>
      <c r="K111" s="38"/>
      <c r="L111" s="39"/>
      <c r="M111" s="38"/>
      <c r="N111" s="70"/>
    </row>
    <row r="112" spans="1:14" ht="16.5" customHeight="1" thickTop="1" thickBot="1">
      <c r="B112" s="365">
        <f t="shared" si="7"/>
        <v>94</v>
      </c>
      <c r="C112" s="369" t="s">
        <v>154</v>
      </c>
      <c r="D112" s="344" t="s">
        <v>95</v>
      </c>
      <c r="E112" s="342">
        <v>39994</v>
      </c>
      <c r="F112" s="247">
        <v>42513</v>
      </c>
      <c r="G112" s="284">
        <v>0.33200000000000002</v>
      </c>
      <c r="H112" s="92">
        <v>12.821</v>
      </c>
      <c r="I112" s="367">
        <v>12.938000000000001</v>
      </c>
      <c r="J112" s="367">
        <v>12.912000000000001</v>
      </c>
      <c r="K112" s="38"/>
      <c r="L112" s="39"/>
      <c r="M112" s="38"/>
      <c r="N112" s="70"/>
    </row>
    <row r="113" spans="1:14" ht="15.75" customHeight="1" thickTop="1" thickBot="1">
      <c r="B113" s="365">
        <f t="shared" si="7"/>
        <v>95</v>
      </c>
      <c r="C113" s="369" t="s">
        <v>155</v>
      </c>
      <c r="D113" s="283" t="s">
        <v>95</v>
      </c>
      <c r="E113" s="342">
        <v>40848</v>
      </c>
      <c r="F113" s="247">
        <v>42513</v>
      </c>
      <c r="G113" s="371">
        <v>2.7E-2</v>
      </c>
      <c r="H113" s="92">
        <v>11.441000000000001</v>
      </c>
      <c r="I113" s="367">
        <v>11.541</v>
      </c>
      <c r="J113" s="367">
        <v>11.532999999999999</v>
      </c>
      <c r="K113" s="38"/>
      <c r="L113" s="39"/>
      <c r="M113" s="38"/>
      <c r="N113" s="70"/>
    </row>
    <row r="114" spans="1:14" ht="16.5" customHeight="1" thickTop="1" thickBot="1">
      <c r="B114" s="365">
        <f t="shared" si="7"/>
        <v>96</v>
      </c>
      <c r="C114" s="372" t="s">
        <v>156</v>
      </c>
      <c r="D114" s="344" t="s">
        <v>68</v>
      </c>
      <c r="E114" s="342">
        <v>39175</v>
      </c>
      <c r="F114" s="247">
        <v>42520</v>
      </c>
      <c r="G114" s="284">
        <v>2.3420000000000001</v>
      </c>
      <c r="H114" s="92">
        <v>141.44999999999999</v>
      </c>
      <c r="I114" s="367">
        <v>141.69800000000001</v>
      </c>
      <c r="J114" s="367">
        <v>141.661</v>
      </c>
      <c r="K114" s="38"/>
      <c r="L114" s="39"/>
      <c r="M114" s="38"/>
      <c r="N114" s="70"/>
    </row>
    <row r="115" spans="1:14" ht="16.5" customHeight="1" thickTop="1" thickBot="1">
      <c r="B115" s="365">
        <f t="shared" si="7"/>
        <v>97</v>
      </c>
      <c r="C115" s="373" t="s">
        <v>157</v>
      </c>
      <c r="D115" s="344" t="s">
        <v>68</v>
      </c>
      <c r="E115" s="342">
        <v>39175</v>
      </c>
      <c r="F115" s="247">
        <v>42520</v>
      </c>
      <c r="G115" s="371">
        <v>2.0289999999999999</v>
      </c>
      <c r="H115" s="92">
        <v>138.27099999999999</v>
      </c>
      <c r="I115" s="367">
        <v>138.172</v>
      </c>
      <c r="J115" s="367">
        <v>138.17400000000001</v>
      </c>
      <c r="K115" s="38"/>
      <c r="L115" s="39"/>
      <c r="M115" s="38"/>
      <c r="N115" s="70"/>
    </row>
    <row r="116" spans="1:14" ht="16.5" customHeight="1" thickTop="1" thickBot="1">
      <c r="B116" s="365">
        <f t="shared" si="7"/>
        <v>98</v>
      </c>
      <c r="C116" s="374" t="s">
        <v>158</v>
      </c>
      <c r="D116" s="375" t="s">
        <v>25</v>
      </c>
      <c r="E116" s="342">
        <v>40708</v>
      </c>
      <c r="F116" s="247">
        <v>42517</v>
      </c>
      <c r="G116" s="376">
        <v>0.15</v>
      </c>
      <c r="H116" s="92">
        <v>9.3940000000000001</v>
      </c>
      <c r="I116" s="367">
        <v>9.2119999999999997</v>
      </c>
      <c r="J116" s="367">
        <v>9.1929999999999996</v>
      </c>
      <c r="K116" s="38"/>
      <c r="L116" s="39"/>
      <c r="M116" s="38"/>
      <c r="N116" s="70"/>
    </row>
    <row r="117" spans="1:14" ht="16.5" customHeight="1" thickTop="1" thickBot="1">
      <c r="B117" s="365">
        <f t="shared" si="7"/>
        <v>99</v>
      </c>
      <c r="C117" s="186" t="s">
        <v>159</v>
      </c>
      <c r="D117" s="187" t="s">
        <v>121</v>
      </c>
      <c r="E117" s="342">
        <v>39699</v>
      </c>
      <c r="F117" s="346">
        <v>42506</v>
      </c>
      <c r="G117" s="376">
        <v>2.3319999999999999</v>
      </c>
      <c r="H117" s="92">
        <v>101.861</v>
      </c>
      <c r="I117" s="367">
        <v>102.389</v>
      </c>
      <c r="J117" s="367">
        <v>102.504</v>
      </c>
      <c r="K117" s="38"/>
      <c r="L117" s="39"/>
      <c r="M117" s="38"/>
      <c r="N117" s="70"/>
    </row>
    <row r="118" spans="1:14" ht="16.5" customHeight="1" thickTop="1" thickBot="1">
      <c r="B118" s="365">
        <f t="shared" si="7"/>
        <v>100</v>
      </c>
      <c r="C118" s="369" t="s">
        <v>160</v>
      </c>
      <c r="D118" s="283" t="s">
        <v>43</v>
      </c>
      <c r="E118" s="342">
        <v>40725</v>
      </c>
      <c r="F118" s="248">
        <v>42508</v>
      </c>
      <c r="G118" s="358">
        <v>0.76700000000000002</v>
      </c>
      <c r="H118" s="92">
        <v>82.066999999999993</v>
      </c>
      <c r="I118" s="367">
        <v>81.203000000000003</v>
      </c>
      <c r="J118" s="367">
        <v>81.316000000000003</v>
      </c>
      <c r="K118" s="38"/>
      <c r="L118" s="39"/>
      <c r="M118" s="38"/>
      <c r="N118" s="70"/>
    </row>
    <row r="119" spans="1:14" ht="16.5" customHeight="1" thickTop="1">
      <c r="A119" s="8" t="s">
        <v>75</v>
      </c>
      <c r="B119" s="365">
        <f t="shared" si="7"/>
        <v>101</v>
      </c>
      <c r="C119" s="369" t="s">
        <v>161</v>
      </c>
      <c r="D119" s="283" t="s">
        <v>43</v>
      </c>
      <c r="E119" s="377">
        <v>40725</v>
      </c>
      <c r="F119" s="248">
        <v>42508</v>
      </c>
      <c r="G119" s="378">
        <v>0.80700000000000005</v>
      </c>
      <c r="H119" s="348">
        <v>82.731999999999999</v>
      </c>
      <c r="I119" s="379">
        <v>82.123000000000005</v>
      </c>
      <c r="J119" s="379">
        <v>82.335999999999999</v>
      </c>
      <c r="K119" s="380"/>
      <c r="L119" s="381"/>
      <c r="M119" s="380"/>
      <c r="N119" s="382"/>
    </row>
    <row r="120" spans="1:14" ht="16.5" customHeight="1">
      <c r="B120" s="365">
        <f t="shared" si="7"/>
        <v>102</v>
      </c>
      <c r="C120" s="383" t="s">
        <v>162</v>
      </c>
      <c r="D120" s="384" t="s">
        <v>133</v>
      </c>
      <c r="E120" s="385">
        <v>40910</v>
      </c>
      <c r="F120" s="247">
        <v>42521</v>
      </c>
      <c r="G120" s="386">
        <v>3.202</v>
      </c>
      <c r="H120" s="195">
        <v>98.546999999999997</v>
      </c>
      <c r="I120" s="387">
        <v>98.14</v>
      </c>
      <c r="J120" s="387">
        <v>98.155000000000001</v>
      </c>
      <c r="K120" s="380"/>
      <c r="L120" s="381"/>
      <c r="M120" s="380"/>
      <c r="N120" s="382"/>
    </row>
    <row r="121" spans="1:14" ht="16.5" customHeight="1">
      <c r="B121" s="365">
        <f t="shared" si="7"/>
        <v>103</v>
      </c>
      <c r="C121" s="388" t="s">
        <v>163</v>
      </c>
      <c r="D121" s="162" t="s">
        <v>14</v>
      </c>
      <c r="E121" s="389">
        <v>41904</v>
      </c>
      <c r="F121" s="390" t="s">
        <v>164</v>
      </c>
      <c r="G121" s="391" t="s">
        <v>164</v>
      </c>
      <c r="H121" s="195">
        <v>92.51</v>
      </c>
      <c r="I121" s="387">
        <v>92.004000000000005</v>
      </c>
      <c r="J121" s="387">
        <v>91.876000000000005</v>
      </c>
      <c r="K121" s="380"/>
      <c r="L121" s="381"/>
      <c r="M121" s="380"/>
      <c r="N121" s="382"/>
    </row>
    <row r="122" spans="1:14" ht="16.5" customHeight="1">
      <c r="B122" s="365">
        <f t="shared" si="7"/>
        <v>104</v>
      </c>
      <c r="C122" s="392" t="s">
        <v>165</v>
      </c>
      <c r="D122" s="393" t="s">
        <v>121</v>
      </c>
      <c r="E122" s="394">
        <v>42388</v>
      </c>
      <c r="F122" s="395" t="s">
        <v>164</v>
      </c>
      <c r="G122" s="396" t="s">
        <v>164</v>
      </c>
      <c r="H122" s="195">
        <v>102.15300000000001</v>
      </c>
      <c r="I122" s="387">
        <v>102.514</v>
      </c>
      <c r="J122" s="387">
        <v>102.499</v>
      </c>
      <c r="K122" s="380"/>
      <c r="L122" s="381"/>
      <c r="M122" s="380"/>
      <c r="N122" s="382"/>
    </row>
    <row r="123" spans="1:14" ht="16.5" customHeight="1" thickBot="1">
      <c r="B123" s="397">
        <f t="shared" si="7"/>
        <v>105</v>
      </c>
      <c r="C123" s="398" t="s">
        <v>166</v>
      </c>
      <c r="D123" s="167" t="s">
        <v>25</v>
      </c>
      <c r="E123" s="399">
        <v>42741</v>
      </c>
      <c r="F123" s="400" t="s">
        <v>164</v>
      </c>
      <c r="G123" s="401" t="s">
        <v>164</v>
      </c>
      <c r="H123" s="402" t="s">
        <v>164</v>
      </c>
      <c r="I123" s="403">
        <v>9.8580000000000005</v>
      </c>
      <c r="J123" s="403">
        <v>9.8190000000000008</v>
      </c>
      <c r="K123" s="380"/>
      <c r="L123" s="381"/>
      <c r="M123" s="380"/>
      <c r="N123" s="382"/>
    </row>
    <row r="124" spans="1:14" ht="13.5" customHeight="1" thickTop="1" thickBot="1">
      <c r="B124" s="170" t="s">
        <v>167</v>
      </c>
      <c r="C124" s="171"/>
      <c r="D124" s="171"/>
      <c r="E124" s="171"/>
      <c r="F124" s="171"/>
      <c r="G124" s="171"/>
      <c r="H124" s="171"/>
      <c r="I124" s="171"/>
      <c r="J124" s="172"/>
      <c r="M124" s="173"/>
    </row>
    <row r="125" spans="1:14" ht="16.5" customHeight="1" thickTop="1" thickBot="1">
      <c r="B125" s="365">
        <v>106</v>
      </c>
      <c r="C125" s="186" t="s">
        <v>168</v>
      </c>
      <c r="D125" s="187" t="s">
        <v>28</v>
      </c>
      <c r="E125" s="247">
        <v>40210</v>
      </c>
      <c r="F125" s="247">
        <v>42493</v>
      </c>
      <c r="G125" s="249">
        <v>2.0630000000000002</v>
      </c>
      <c r="H125" s="404">
        <v>114.877</v>
      </c>
      <c r="I125" s="59">
        <v>115.379</v>
      </c>
      <c r="J125" s="405" t="s">
        <v>65</v>
      </c>
      <c r="K125" s="192" t="s">
        <v>66</v>
      </c>
      <c r="M125" s="78" t="e">
        <f t="shared" ref="M125:M134" si="8">+(J125-I125)/I125</f>
        <v>#VALUE!</v>
      </c>
    </row>
    <row r="126" spans="1:14" ht="16.5" customHeight="1" thickTop="1" thickBot="1">
      <c r="B126" s="365">
        <f t="shared" ref="B126:B141" si="9">B125+1</f>
        <v>107</v>
      </c>
      <c r="C126" s="186" t="s">
        <v>169</v>
      </c>
      <c r="D126" s="283" t="s">
        <v>28</v>
      </c>
      <c r="E126" s="342">
        <v>40630</v>
      </c>
      <c r="F126" s="247">
        <v>42493</v>
      </c>
      <c r="G126" s="249">
        <v>1.2410000000000001</v>
      </c>
      <c r="H126" s="92">
        <v>101.596</v>
      </c>
      <c r="I126" s="367">
        <v>102.52</v>
      </c>
      <c r="J126" s="367">
        <v>100.486</v>
      </c>
      <c r="K126" s="192" t="s">
        <v>66</v>
      </c>
      <c r="M126" s="78">
        <f t="shared" si="8"/>
        <v>-1.9840031213421691E-2</v>
      </c>
    </row>
    <row r="127" spans="1:14" ht="16.5" customHeight="1" thickTop="1" thickBot="1">
      <c r="B127" s="365">
        <f t="shared" si="9"/>
        <v>108</v>
      </c>
      <c r="C127" s="366" t="s">
        <v>170</v>
      </c>
      <c r="D127" s="406" t="s">
        <v>12</v>
      </c>
      <c r="E127" s="342">
        <v>39097</v>
      </c>
      <c r="F127" s="287">
        <v>42514</v>
      </c>
      <c r="G127" s="371">
        <v>3.7109999999999999</v>
      </c>
      <c r="H127" s="92">
        <v>139.87799999999999</v>
      </c>
      <c r="I127" s="367">
        <v>142.084</v>
      </c>
      <c r="J127" s="367">
        <v>140.941</v>
      </c>
      <c r="K127" s="407" t="s">
        <v>171</v>
      </c>
      <c r="M127" s="78">
        <f t="shared" si="8"/>
        <v>-8.0445370344303414E-3</v>
      </c>
    </row>
    <row r="128" spans="1:14" ht="16.5" customHeight="1" thickTop="1" thickBot="1">
      <c r="B128" s="365">
        <f t="shared" si="9"/>
        <v>109</v>
      </c>
      <c r="C128" s="408" t="s">
        <v>172</v>
      </c>
      <c r="D128" s="88" t="s">
        <v>173</v>
      </c>
      <c r="E128" s="409">
        <v>40543</v>
      </c>
      <c r="F128" s="390">
        <v>42510</v>
      </c>
      <c r="G128" s="410">
        <v>1.71</v>
      </c>
      <c r="H128" s="92">
        <v>104.843</v>
      </c>
      <c r="I128" s="92">
        <v>104.541</v>
      </c>
      <c r="J128" s="92">
        <v>104.806</v>
      </c>
      <c r="K128" s="185" t="s">
        <v>63</v>
      </c>
      <c r="M128" s="78" t="e">
        <f>+(#REF!-I128)/I128</f>
        <v>#REF!</v>
      </c>
    </row>
    <row r="129" spans="2:14" ht="16.5" customHeight="1" thickTop="1" thickBot="1">
      <c r="B129" s="365">
        <f t="shared" si="9"/>
        <v>110</v>
      </c>
      <c r="C129" s="369" t="s">
        <v>174</v>
      </c>
      <c r="D129" s="411" t="s">
        <v>173</v>
      </c>
      <c r="E129" s="377">
        <v>40543</v>
      </c>
      <c r="F129" s="390">
        <v>42510</v>
      </c>
      <c r="G129" s="412">
        <v>0.77600000000000002</v>
      </c>
      <c r="H129" s="92">
        <v>104.328</v>
      </c>
      <c r="I129" s="92">
        <v>104.227</v>
      </c>
      <c r="J129" s="92">
        <v>103.47199999999999</v>
      </c>
      <c r="K129" s="185" t="s">
        <v>63</v>
      </c>
      <c r="M129" s="78">
        <f>+(J129-I129)/I129</f>
        <v>-7.2438043884982739E-3</v>
      </c>
    </row>
    <row r="130" spans="2:14" ht="16.5" customHeight="1" thickTop="1" thickBot="1">
      <c r="B130" s="365">
        <f t="shared" si="9"/>
        <v>111</v>
      </c>
      <c r="C130" s="413" t="s">
        <v>175</v>
      </c>
      <c r="D130" s="283" t="s">
        <v>82</v>
      </c>
      <c r="E130" s="377">
        <v>38671</v>
      </c>
      <c r="F130" s="390">
        <v>42520</v>
      </c>
      <c r="G130" s="410">
        <v>3.766</v>
      </c>
      <c r="H130" s="258">
        <v>197.77199999999999</v>
      </c>
      <c r="I130" s="258">
        <v>198.559</v>
      </c>
      <c r="J130" s="258">
        <v>196.279</v>
      </c>
      <c r="K130" s="179" t="s">
        <v>61</v>
      </c>
      <c r="M130" s="78">
        <f t="shared" si="8"/>
        <v>-1.1482733091927343E-2</v>
      </c>
    </row>
    <row r="131" spans="2:14" ht="16.5" customHeight="1" thickTop="1" thickBot="1">
      <c r="B131" s="365">
        <f t="shared" si="9"/>
        <v>112</v>
      </c>
      <c r="C131" s="413" t="s">
        <v>176</v>
      </c>
      <c r="D131" s="283" t="s">
        <v>82</v>
      </c>
      <c r="E131" s="377">
        <v>38671</v>
      </c>
      <c r="F131" s="390">
        <v>42520</v>
      </c>
      <c r="G131" s="386">
        <v>4.7510000000000003</v>
      </c>
      <c r="H131" s="92">
        <v>179.60499999999999</v>
      </c>
      <c r="I131" s="414">
        <v>180.83099999999999</v>
      </c>
      <c r="J131" s="414">
        <v>179.46700000000001</v>
      </c>
      <c r="K131" s="179" t="s">
        <v>61</v>
      </c>
      <c r="M131" s="78">
        <f t="shared" si="8"/>
        <v>-7.5429544713018007E-3</v>
      </c>
    </row>
    <row r="132" spans="2:14" ht="16.5" customHeight="1" thickTop="1" thickBot="1">
      <c r="B132" s="365">
        <f t="shared" si="9"/>
        <v>113</v>
      </c>
      <c r="C132" s="415" t="s">
        <v>177</v>
      </c>
      <c r="D132" s="416" t="s">
        <v>82</v>
      </c>
      <c r="E132" s="417">
        <v>38671</v>
      </c>
      <c r="F132" s="418">
        <v>42520</v>
      </c>
      <c r="G132" s="419">
        <v>5.4850000000000003</v>
      </c>
      <c r="H132" s="92">
        <v>156.17400000000001</v>
      </c>
      <c r="I132" s="420">
        <v>157.066</v>
      </c>
      <c r="J132" s="420">
        <v>156.66399999999999</v>
      </c>
      <c r="K132" s="179" t="s">
        <v>61</v>
      </c>
      <c r="M132" s="78">
        <f t="shared" si="8"/>
        <v>-2.5594336138948927E-3</v>
      </c>
    </row>
    <row r="133" spans="2:14" ht="16.5" customHeight="1" thickTop="1" thickBot="1">
      <c r="B133" s="365">
        <f t="shared" si="9"/>
        <v>114</v>
      </c>
      <c r="C133" s="421" t="s">
        <v>178</v>
      </c>
      <c r="D133" s="416" t="s">
        <v>82</v>
      </c>
      <c r="E133" s="417">
        <v>40014</v>
      </c>
      <c r="F133" s="422" t="s">
        <v>134</v>
      </c>
      <c r="G133" s="423" t="s">
        <v>134</v>
      </c>
      <c r="H133" s="92">
        <v>21.231000000000002</v>
      </c>
      <c r="I133" s="420">
        <v>21.158999999999999</v>
      </c>
      <c r="J133" s="420">
        <v>20.8</v>
      </c>
      <c r="K133" s="179" t="s">
        <v>61</v>
      </c>
      <c r="M133" s="78">
        <f t="shared" si="8"/>
        <v>-1.6966775367455843E-2</v>
      </c>
    </row>
    <row r="134" spans="2:14" ht="16.5" customHeight="1" thickTop="1" thickBot="1">
      <c r="B134" s="365">
        <f t="shared" si="9"/>
        <v>115</v>
      </c>
      <c r="C134" s="421" t="s">
        <v>179</v>
      </c>
      <c r="D134" s="416" t="s">
        <v>82</v>
      </c>
      <c r="E134" s="417">
        <v>40455</v>
      </c>
      <c r="F134" s="418" t="s">
        <v>134</v>
      </c>
      <c r="G134" s="423" t="s">
        <v>134</v>
      </c>
      <c r="H134" s="92">
        <v>147.351</v>
      </c>
      <c r="I134" s="420">
        <v>149.071</v>
      </c>
      <c r="J134" s="420">
        <v>148.26</v>
      </c>
      <c r="K134" s="179" t="s">
        <v>61</v>
      </c>
      <c r="M134" s="78">
        <f t="shared" si="8"/>
        <v>-5.4403606335236701E-3</v>
      </c>
    </row>
    <row r="135" spans="2:14" ht="16.5" customHeight="1" thickTop="1" thickBot="1">
      <c r="B135" s="365">
        <f t="shared" si="9"/>
        <v>116</v>
      </c>
      <c r="C135" s="421" t="s">
        <v>180</v>
      </c>
      <c r="D135" s="416" t="s">
        <v>181</v>
      </c>
      <c r="E135" s="417">
        <v>40240</v>
      </c>
      <c r="F135" s="418">
        <v>42500</v>
      </c>
      <c r="G135" s="423">
        <v>1.407</v>
      </c>
      <c r="H135" s="92">
        <v>124.93899999999999</v>
      </c>
      <c r="I135" s="420">
        <v>126.77500000000001</v>
      </c>
      <c r="J135" s="420">
        <v>126.44</v>
      </c>
      <c r="K135" s="192" t="s">
        <v>66</v>
      </c>
      <c r="M135" s="78" t="e">
        <f>+(I135-#REF!)/#REF!</f>
        <v>#REF!</v>
      </c>
    </row>
    <row r="136" spans="2:14" ht="16.5" customHeight="1" thickTop="1" thickBot="1">
      <c r="B136" s="365">
        <f t="shared" si="9"/>
        <v>117</v>
      </c>
      <c r="C136" s="424" t="s">
        <v>182</v>
      </c>
      <c r="D136" s="425" t="s">
        <v>133</v>
      </c>
      <c r="E136" s="426">
        <v>40147</v>
      </c>
      <c r="F136" s="418">
        <v>41418</v>
      </c>
      <c r="G136" s="419">
        <v>32.752000000000002</v>
      </c>
      <c r="H136" s="427">
        <v>8930.6139999999996</v>
      </c>
      <c r="I136" s="428">
        <v>8932.9950000000008</v>
      </c>
      <c r="J136" s="428">
        <v>8854.0370000000003</v>
      </c>
      <c r="K136" s="179" t="s">
        <v>61</v>
      </c>
      <c r="M136" s="78">
        <f>+(J136-I136)/I136</f>
        <v>-8.8389168470373626E-3</v>
      </c>
    </row>
    <row r="137" spans="2:14" ht="16.5" customHeight="1" thickTop="1" thickBot="1">
      <c r="B137" s="365">
        <f t="shared" si="9"/>
        <v>118</v>
      </c>
      <c r="C137" s="429" t="s">
        <v>183</v>
      </c>
      <c r="D137" s="306" t="s">
        <v>115</v>
      </c>
      <c r="E137" s="430">
        <v>41359</v>
      </c>
      <c r="F137" s="247">
        <v>42516</v>
      </c>
      <c r="G137" s="431">
        <v>0.10199999999999999</v>
      </c>
      <c r="H137" s="202">
        <v>8.1509999999999998</v>
      </c>
      <c r="I137" s="432">
        <v>8.4489999999999998</v>
      </c>
      <c r="J137" s="432">
        <v>8.3640000000000008</v>
      </c>
      <c r="K137" s="179" t="s">
        <v>61</v>
      </c>
      <c r="L137" s="433"/>
      <c r="M137" s="78">
        <f>+(J137-I137)/I137</f>
        <v>-1.006036217303812E-2</v>
      </c>
      <c r="N137" s="433"/>
    </row>
    <row r="138" spans="2:14" ht="16.5" customHeight="1" thickTop="1" thickBot="1">
      <c r="B138" s="365">
        <f t="shared" si="9"/>
        <v>119</v>
      </c>
      <c r="C138" s="424" t="s">
        <v>184</v>
      </c>
      <c r="D138" s="425" t="s">
        <v>133</v>
      </c>
      <c r="E138" s="434">
        <v>41984</v>
      </c>
      <c r="F138" s="435" t="s">
        <v>134</v>
      </c>
      <c r="G138" s="436" t="s">
        <v>134</v>
      </c>
      <c r="H138" s="437">
        <v>89.495999999999995</v>
      </c>
      <c r="I138" s="438">
        <v>89.007000000000005</v>
      </c>
      <c r="J138" s="438">
        <v>88.655000000000001</v>
      </c>
      <c r="K138" s="179" t="s">
        <v>61</v>
      </c>
      <c r="M138" s="78">
        <f>+(J138-I138)/I138</f>
        <v>-3.9547451324053592E-3</v>
      </c>
    </row>
    <row r="139" spans="2:14" ht="16.5" customHeight="1" thickTop="1">
      <c r="B139" s="365">
        <f t="shared" si="9"/>
        <v>120</v>
      </c>
      <c r="C139" s="439" t="s">
        <v>185</v>
      </c>
      <c r="D139" s="440" t="s">
        <v>55</v>
      </c>
      <c r="E139" s="441">
        <v>42170</v>
      </c>
      <c r="F139" s="247">
        <v>42521</v>
      </c>
      <c r="G139" s="442">
        <v>0.36399999999999999</v>
      </c>
      <c r="H139" s="443">
        <v>999.68799999999999</v>
      </c>
      <c r="I139" s="443">
        <v>999.41200000000003</v>
      </c>
      <c r="J139" s="443">
        <v>989.94200000000001</v>
      </c>
      <c r="K139" s="179"/>
      <c r="M139" s="207"/>
    </row>
    <row r="140" spans="2:14" ht="16.5" customHeight="1">
      <c r="B140" s="365">
        <f t="shared" si="9"/>
        <v>121</v>
      </c>
      <c r="C140" s="444" t="s">
        <v>186</v>
      </c>
      <c r="D140" s="440" t="s">
        <v>10</v>
      </c>
      <c r="E140" s="385">
        <v>42352</v>
      </c>
      <c r="F140" s="445" t="s">
        <v>164</v>
      </c>
      <c r="G140" s="446" t="s">
        <v>187</v>
      </c>
      <c r="H140" s="443">
        <v>5189.6639999999998</v>
      </c>
      <c r="I140" s="443">
        <v>5294.2719999999999</v>
      </c>
      <c r="J140" s="443">
        <v>5279.5810000000001</v>
      </c>
      <c r="K140" s="179"/>
      <c r="M140" s="207"/>
    </row>
    <row r="141" spans="2:14" ht="16.5" customHeight="1" thickBot="1">
      <c r="B141" s="365">
        <f t="shared" si="9"/>
        <v>122</v>
      </c>
      <c r="C141" s="447" t="s">
        <v>188</v>
      </c>
      <c r="D141" s="370" t="s">
        <v>25</v>
      </c>
      <c r="E141" s="448">
        <v>42580</v>
      </c>
      <c r="F141" s="445" t="s">
        <v>164</v>
      </c>
      <c r="G141" s="449" t="s">
        <v>187</v>
      </c>
      <c r="H141" s="450">
        <v>5050.7</v>
      </c>
      <c r="I141" s="451">
        <v>5069.3339999999998</v>
      </c>
      <c r="J141" s="451">
        <v>5038.0429999999997</v>
      </c>
      <c r="K141" s="452"/>
      <c r="L141" s="453"/>
      <c r="M141" s="454"/>
      <c r="N141" s="453"/>
    </row>
    <row r="142" spans="2:14" ht="13.5" customHeight="1" thickTop="1" thickBot="1">
      <c r="B142" s="455" t="s">
        <v>189</v>
      </c>
      <c r="C142" s="359"/>
      <c r="D142" s="359"/>
      <c r="E142" s="359"/>
      <c r="F142" s="359"/>
      <c r="G142" s="359"/>
      <c r="H142" s="359"/>
      <c r="I142" s="359"/>
      <c r="J142" s="361"/>
      <c r="K142" s="119"/>
      <c r="L142" s="119"/>
      <c r="M142" s="173"/>
      <c r="N142" s="119"/>
    </row>
    <row r="143" spans="2:14" ht="16.5" customHeight="1" thickTop="1" thickBot="1">
      <c r="B143" s="456">
        <v>123</v>
      </c>
      <c r="C143" s="457" t="s">
        <v>190</v>
      </c>
      <c r="D143" s="458" t="s">
        <v>131</v>
      </c>
      <c r="E143" s="459">
        <v>42024</v>
      </c>
      <c r="F143" s="459">
        <v>42509</v>
      </c>
      <c r="G143" s="460">
        <v>2.2650000000000001</v>
      </c>
      <c r="H143" s="461">
        <v>111.98099999999999</v>
      </c>
      <c r="I143" s="461">
        <v>112.274</v>
      </c>
      <c r="J143" s="461">
        <v>112.086</v>
      </c>
      <c r="K143" s="70" t="s">
        <v>61</v>
      </c>
      <c r="L143" s="38"/>
      <c r="M143" s="462">
        <f>+(J143-I143)/I143</f>
        <v>-1.6744749452233143E-3</v>
      </c>
      <c r="N143" s="38"/>
    </row>
    <row r="144" spans="2:14" ht="16.5" customHeight="1" thickTop="1" thickBot="1">
      <c r="B144" s="463" t="s">
        <v>191</v>
      </c>
      <c r="C144" s="171"/>
      <c r="D144" s="171"/>
      <c r="E144" s="171"/>
      <c r="F144" s="171"/>
      <c r="G144" s="171"/>
      <c r="H144" s="171"/>
      <c r="I144" s="171"/>
      <c r="J144" s="172"/>
      <c r="M144" s="173"/>
    </row>
    <row r="145" spans="2:13" ht="16.5" customHeight="1" thickTop="1" thickBot="1">
      <c r="B145" s="464">
        <v>124</v>
      </c>
      <c r="C145" s="465" t="s">
        <v>192</v>
      </c>
      <c r="D145" s="466" t="s">
        <v>115</v>
      </c>
      <c r="E145" s="467">
        <v>41317</v>
      </c>
      <c r="F145" s="467">
        <v>42516</v>
      </c>
      <c r="G145" s="468">
        <v>0.107</v>
      </c>
      <c r="H145" s="469">
        <v>8.9689999999999994</v>
      </c>
      <c r="I145" s="469">
        <v>9.2349999999999994</v>
      </c>
      <c r="J145" s="469">
        <v>9.1630000000000003</v>
      </c>
      <c r="K145" s="179" t="s">
        <v>61</v>
      </c>
      <c r="M145" s="78">
        <f>+(J145-I145)/I145</f>
        <v>-7.7964266377909238E-3</v>
      </c>
    </row>
    <row r="146" spans="2:13" ht="16.5" customHeight="1" thickTop="1" thickBot="1">
      <c r="B146" s="470">
        <v>125</v>
      </c>
      <c r="C146" s="471" t="s">
        <v>193</v>
      </c>
      <c r="D146" s="440" t="s">
        <v>133</v>
      </c>
      <c r="E146" s="472">
        <v>41982</v>
      </c>
      <c r="F146" s="473" t="s">
        <v>134</v>
      </c>
      <c r="G146" s="474" t="s">
        <v>134</v>
      </c>
      <c r="H146" s="475" t="s">
        <v>51</v>
      </c>
      <c r="I146" s="476" t="s">
        <v>51</v>
      </c>
      <c r="J146" s="476" t="s">
        <v>51</v>
      </c>
      <c r="K146" s="179" t="s">
        <v>61</v>
      </c>
      <c r="M146" s="78" t="e">
        <f>+(J146-I146)/I146</f>
        <v>#VALUE!</v>
      </c>
    </row>
    <row r="147" spans="2:13" ht="16.5" customHeight="1" thickTop="1" thickBot="1">
      <c r="B147" s="477">
        <v>126</v>
      </c>
      <c r="C147" s="166" t="s">
        <v>194</v>
      </c>
      <c r="D147" s="478" t="s">
        <v>12</v>
      </c>
      <c r="E147" s="479">
        <v>42506</v>
      </c>
      <c r="F147" s="480" t="s">
        <v>134</v>
      </c>
      <c r="G147" s="480" t="s">
        <v>134</v>
      </c>
      <c r="H147" s="481">
        <v>10178.477999999999</v>
      </c>
      <c r="I147" s="481">
        <v>10314.235000000001</v>
      </c>
      <c r="J147" s="481">
        <v>10272.761</v>
      </c>
      <c r="K147" s="179" t="s">
        <v>61</v>
      </c>
      <c r="M147" s="78">
        <f>+(J147-I147)/I147</f>
        <v>-4.0210447018126077E-3</v>
      </c>
    </row>
    <row r="148" spans="2:13" s="484" customFormat="1" ht="13.5" customHeight="1" thickTop="1">
      <c r="B148" s="482"/>
      <c r="C148" s="8"/>
      <c r="D148" s="8"/>
      <c r="E148" s="8"/>
      <c r="F148" s="8"/>
      <c r="G148" s="8"/>
      <c r="H148" s="8"/>
      <c r="I148" s="8"/>
      <c r="J148" s="8"/>
      <c r="K148" s="483"/>
    </row>
    <row r="149" spans="2:13" s="484" customFormat="1" ht="13.5" customHeight="1">
      <c r="B149" s="482" t="s">
        <v>195</v>
      </c>
    </row>
    <row r="150" spans="2:13" s="484" customFormat="1" ht="15.75" customHeight="1">
      <c r="B150" s="482" t="s">
        <v>196</v>
      </c>
      <c r="C150" s="8"/>
      <c r="D150" s="485"/>
      <c r="E150" s="486"/>
      <c r="F150" s="487"/>
      <c r="G150" s="486"/>
      <c r="H150" s="486"/>
      <c r="I150" s="486"/>
      <c r="J150" s="488"/>
      <c r="M150" s="489"/>
    </row>
    <row r="151" spans="2:13" s="484" customFormat="1" ht="15.75" customHeight="1">
      <c r="B151" s="482" t="s">
        <v>197</v>
      </c>
      <c r="E151" s="486"/>
      <c r="F151" s="487"/>
      <c r="G151" s="70"/>
      <c r="H151" s="486"/>
      <c r="I151" s="70"/>
      <c r="J151" s="488"/>
      <c r="M151" s="489"/>
    </row>
    <row r="152" spans="2:13" s="484" customFormat="1" ht="15.75" customHeight="1">
      <c r="B152" s="490"/>
      <c r="D152" s="485"/>
      <c r="E152" s="486"/>
      <c r="F152" s="486"/>
      <c r="G152" s="70" t="s">
        <v>198</v>
      </c>
      <c r="H152" s="486"/>
      <c r="I152" s="486"/>
      <c r="J152" s="488"/>
      <c r="M152" s="489"/>
    </row>
    <row r="153" spans="2:13" s="484" customFormat="1" ht="15.75" customHeight="1">
      <c r="B153" s="490"/>
      <c r="C153" s="485"/>
      <c r="D153" s="485"/>
      <c r="E153" s="486" t="s">
        <v>199</v>
      </c>
      <c r="F153" s="486"/>
      <c r="G153" s="486"/>
      <c r="H153" s="486"/>
      <c r="I153" s="486"/>
      <c r="J153" s="488"/>
      <c r="M153" s="489"/>
    </row>
    <row r="154" spans="2:13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</row>
    <row r="155" spans="2:13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</row>
    <row r="156" spans="2:13" s="484" customFormat="1" ht="15.75" customHeight="1">
      <c r="B156" s="490"/>
      <c r="C156" s="485"/>
      <c r="D156" s="485"/>
      <c r="E156" s="486"/>
      <c r="F156" s="486"/>
      <c r="G156" s="486"/>
      <c r="H156" s="486"/>
      <c r="I156" s="486"/>
      <c r="J156" s="488"/>
      <c r="M156" s="489"/>
    </row>
    <row r="157" spans="2:13" s="484" customFormat="1" ht="15.75" customHeight="1">
      <c r="B157" s="490"/>
      <c r="C157" s="485"/>
      <c r="D157" s="485"/>
      <c r="E157" s="486"/>
      <c r="F157" s="486" t="s">
        <v>200</v>
      </c>
      <c r="G157" s="486"/>
      <c r="H157" s="486"/>
      <c r="I157" s="486"/>
      <c r="J157" s="488"/>
      <c r="M157" s="489"/>
    </row>
    <row r="158" spans="2:13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</row>
    <row r="159" spans="2:13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</row>
    <row r="160" spans="2:13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</row>
    <row r="161" spans="2:13" s="484" customFormat="1" ht="15.75" customHeight="1">
      <c r="B161" s="490"/>
      <c r="C161" s="485"/>
      <c r="D161" s="485"/>
      <c r="E161" s="486"/>
      <c r="F161" s="486"/>
      <c r="G161" s="486"/>
      <c r="H161" s="486"/>
      <c r="I161" s="486"/>
      <c r="J161" s="488"/>
      <c r="M161" s="489"/>
    </row>
    <row r="162" spans="2:13" s="484" customFormat="1" ht="15.75" customHeight="1">
      <c r="B162" s="490"/>
      <c r="C162" s="485"/>
      <c r="D162" s="485" t="s">
        <v>198</v>
      </c>
      <c r="E162" s="486"/>
      <c r="F162" s="486"/>
      <c r="G162" s="486"/>
      <c r="H162" s="486"/>
      <c r="I162" s="486"/>
      <c r="J162" s="488"/>
      <c r="M162" s="489"/>
    </row>
    <row r="163" spans="2:13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</row>
    <row r="164" spans="2:13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</row>
    <row r="165" spans="2:13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</row>
    <row r="166" spans="2:13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</row>
    <row r="167" spans="2:13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</row>
    <row r="168" spans="2:13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</row>
    <row r="169" spans="2:13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</row>
    <row r="170" spans="2:13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</row>
    <row r="171" spans="2:13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</row>
    <row r="172" spans="2:13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</row>
    <row r="173" spans="2:13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</row>
    <row r="174" spans="2:13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</row>
    <row r="175" spans="2:13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</row>
    <row r="176" spans="2:13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</row>
    <row r="177" spans="2:13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</row>
    <row r="178" spans="2:13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</row>
    <row r="179" spans="2:13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</row>
    <row r="180" spans="2:13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</row>
    <row r="181" spans="2:13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</row>
    <row r="182" spans="2:13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</row>
    <row r="183" spans="2:13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3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3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3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3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3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3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3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3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3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48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s="484" customFormat="1" ht="15.75" customHeight="1">
      <c r="B514" s="490"/>
      <c r="C514" s="485"/>
      <c r="D514" s="485"/>
      <c r="E514" s="486"/>
      <c r="F514" s="486"/>
      <c r="G514" s="486"/>
      <c r="H514" s="486"/>
      <c r="I514" s="486"/>
      <c r="J514" s="488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2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B568" s="482"/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>
      <c r="C569" s="8"/>
      <c r="D569" s="8"/>
      <c r="E569" s="8"/>
      <c r="F569" s="8"/>
      <c r="G569" s="8"/>
      <c r="H569" s="8"/>
      <c r="I569" s="8"/>
      <c r="J569" s="491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2017-02-02T13:18:31Z</dcterms:created>
  <dcterms:modified xsi:type="dcterms:W3CDTF">2017-02-02T13:18:52Z</dcterms:modified>
</cp:coreProperties>
</file>